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<sst xmlns="http://schemas.openxmlformats.org/spreadsheetml/2006/main" count="45" uniqueCount="43">
  <si>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UNIVERSIDAD DE COSTA RICA</t>
  </si>
  <si>
    <t>OFICINA DE RECURSOS HUMANOS</t>
  </si>
  <si>
    <t>Escala salarial docente</t>
  </si>
  <si>
    <t>Julio 2018</t>
  </si>
  <si>
    <t>Según resolución R-397-2017, del 22 de diciembre de 2017. Incluye un 3,25% de aumento calculado sobre salario base al 31 de diciembre de 2017.</t>
  </si>
  <si>
    <t>Categoría</t>
  </si>
  <si>
    <t>T.C.</t>
  </si>
  <si>
    <t>3/4 T</t>
  </si>
  <si>
    <t>1/2 T</t>
  </si>
  <si>
    <t xml:space="preserve">1/4 T </t>
  </si>
  <si>
    <t>1/8 T</t>
  </si>
  <si>
    <t>1/16 T</t>
  </si>
  <si>
    <t>HORA</t>
  </si>
  <si>
    <t>ESCALAF(1)</t>
  </si>
  <si>
    <t>ESCALAF(2)</t>
  </si>
  <si>
    <t>CATEDRATICO</t>
  </si>
  <si>
    <t>ASOCIADO</t>
  </si>
  <si>
    <t>ADJUNTO</t>
  </si>
  <si>
    <t>INSTRUCTOR</t>
  </si>
  <si>
    <t>PROF.INT.LIC</t>
  </si>
  <si>
    <t>INSTR.BACH</t>
  </si>
  <si>
    <t>PROF.INT.BACH</t>
  </si>
  <si>
    <t>PROF.INT.SIN TITULO</t>
  </si>
  <si>
    <t>Porcentaje de Recargo sobre salario base más escalafones</t>
  </si>
  <si>
    <t>Escalafón docente</t>
  </si>
  <si>
    <t xml:space="preserve">Decano o Director de Sede Regional </t>
  </si>
  <si>
    <t>Tope</t>
  </si>
  <si>
    <t>Director Escuela, Intituto o Centro</t>
  </si>
  <si>
    <t>Catedrático</t>
  </si>
  <si>
    <t>Sin Tope</t>
  </si>
  <si>
    <t>Director de Departamento</t>
  </si>
  <si>
    <t>Asociado</t>
  </si>
  <si>
    <t>Adjunto</t>
  </si>
  <si>
    <t>(1) Valor para escalfones adquiridos a partir de julio de 1991:</t>
  </si>
  <si>
    <t>Instructor</t>
  </si>
  <si>
    <t>Prof.Int. Lic.</t>
  </si>
  <si>
    <t>Todos 3% sobre la base de la categoría</t>
  </si>
  <si>
    <t>Pasos Académicos:</t>
  </si>
  <si>
    <t>(2) Valor para escalafones adquiridos antes de julio de 1991:</t>
  </si>
  <si>
    <t>4% sobre salario base</t>
  </si>
  <si>
    <t>Catedráticos</t>
  </si>
  <si>
    <t>Asociados</t>
  </si>
  <si>
    <t>Adjuntos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</si>
</sst>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#,##0.00"/>
    <numFmt numFmtId="168" formatCode="0"/>
    <numFmt numFmtId="169" formatCode="0\ %"/>
    <numFmt numFmtId="170" formatCode="0.00\ %"/>
    <numFmt numFmtId="171" formatCode="0.00"/>
  </numFmts>
  <fonts count="13">
    <font>
      <sz val="10"/>
      <name val="MS Sans Serif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9"/>
      <name val="MS Sans Serif"/>
      <family val="2"/>
    </font>
    <font>
      <b/>
      <i/>
      <sz val="9"/>
      <name val="MS Sans Serif"/>
      <family val="2"/>
    </font>
    <font>
      <b/>
      <sz val="7"/>
      <name val="MS Sans Serif"/>
      <family val="2"/>
    </font>
    <font>
      <b/>
      <sz val="7.25"/>
      <name val="MS Sans Serif"/>
      <family val="2"/>
    </font>
    <font>
      <b/>
      <u val="single"/>
      <sz val="8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 applyProtection="1">
      <alignment horizontal="center" wrapText="1"/>
      <protection/>
    </xf>
    <xf numFmtId="164" fontId="6" fillId="0" borderId="1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8" fillId="0" borderId="4" xfId="0" applyFont="1" applyFill="1" applyBorder="1" applyAlignment="1">
      <alignment/>
    </xf>
    <xf numFmtId="167" fontId="0" fillId="0" borderId="5" xfId="0" applyNumberFormat="1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0" fillId="0" borderId="5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>
      <alignment/>
    </xf>
    <xf numFmtId="167" fontId="0" fillId="0" borderId="8" xfId="0" applyNumberFormat="1" applyFont="1" applyFill="1" applyBorder="1" applyAlignment="1">
      <alignment/>
    </xf>
    <xf numFmtId="167" fontId="0" fillId="0" borderId="9" xfId="0" applyNumberFormat="1" applyFont="1" applyFill="1" applyBorder="1" applyAlignment="1">
      <alignment/>
    </xf>
    <xf numFmtId="164" fontId="9" fillId="0" borderId="0" xfId="0" applyFont="1" applyFill="1" applyAlignment="1">
      <alignment/>
    </xf>
    <xf numFmtId="164" fontId="10" fillId="0" borderId="10" xfId="0" applyFont="1" applyFill="1" applyBorder="1" applyAlignment="1">
      <alignment horizontal="left" indent="2"/>
    </xf>
    <xf numFmtId="164" fontId="10" fillId="0" borderId="11" xfId="0" applyFont="1" applyFill="1" applyBorder="1" applyAlignment="1">
      <alignment horizontal="center"/>
    </xf>
    <xf numFmtId="164" fontId="10" fillId="0" borderId="12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0" fillId="0" borderId="13" xfId="0" applyFont="1" applyFill="1" applyBorder="1" applyAlignment="1">
      <alignment horizontal="center"/>
    </xf>
    <xf numFmtId="164" fontId="12" fillId="0" borderId="14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15" xfId="0" applyFont="1" applyFill="1" applyBorder="1" applyAlignment="1">
      <alignment/>
    </xf>
    <xf numFmtId="164" fontId="11" fillId="0" borderId="14" xfId="0" applyFont="1" applyFill="1" applyBorder="1" applyAlignment="1">
      <alignment/>
    </xf>
    <xf numFmtId="164" fontId="12" fillId="0" borderId="14" xfId="0" applyFont="1" applyFill="1" applyBorder="1" applyAlignment="1">
      <alignment horizontal="left" indent="4"/>
    </xf>
    <xf numFmtId="164" fontId="12" fillId="0" borderId="0" xfId="0" applyFont="1" applyFill="1" applyBorder="1" applyAlignment="1">
      <alignment/>
    </xf>
    <xf numFmtId="169" fontId="12" fillId="0" borderId="0" xfId="0" applyNumberFormat="1" applyFont="1" applyFill="1" applyBorder="1" applyAlignment="1">
      <alignment/>
    </xf>
    <xf numFmtId="164" fontId="10" fillId="0" borderId="14" xfId="0" applyFont="1" applyFill="1" applyBorder="1" applyAlignment="1">
      <alignment/>
    </xf>
    <xf numFmtId="164" fontId="10" fillId="0" borderId="15" xfId="0" applyFont="1" applyFill="1" applyBorder="1" applyAlignment="1">
      <alignment horizontal="center"/>
    </xf>
    <xf numFmtId="164" fontId="12" fillId="0" borderId="15" xfId="0" applyFont="1" applyFill="1" applyBorder="1" applyAlignment="1">
      <alignment horizontal="center"/>
    </xf>
    <xf numFmtId="164" fontId="12" fillId="0" borderId="16" xfId="0" applyFont="1" applyFill="1" applyBorder="1" applyAlignment="1">
      <alignment horizontal="left" indent="4"/>
    </xf>
    <xf numFmtId="164" fontId="12" fillId="0" borderId="17" xfId="0" applyFont="1" applyFill="1" applyBorder="1" applyAlignment="1">
      <alignment/>
    </xf>
    <xf numFmtId="169" fontId="12" fillId="0" borderId="17" xfId="0" applyNumberFormat="1" applyFont="1" applyFill="1" applyBorder="1" applyAlignment="1">
      <alignment/>
    </xf>
    <xf numFmtId="164" fontId="11" fillId="0" borderId="18" xfId="0" applyFont="1" applyFill="1" applyBorder="1" applyAlignment="1">
      <alignment/>
    </xf>
    <xf numFmtId="164" fontId="10" fillId="0" borderId="11" xfId="0" applyFont="1" applyFill="1" applyBorder="1" applyAlignment="1">
      <alignment/>
    </xf>
    <xf numFmtId="164" fontId="12" fillId="0" borderId="11" xfId="0" applyFont="1" applyFill="1" applyBorder="1" applyAlignment="1">
      <alignment/>
    </xf>
    <xf numFmtId="164" fontId="11" fillId="0" borderId="12" xfId="0" applyFont="1" applyFill="1" applyBorder="1" applyAlignment="1">
      <alignment/>
    </xf>
    <xf numFmtId="164" fontId="10" fillId="0" borderId="14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2" fillId="0" borderId="16" xfId="0" applyFont="1" applyFill="1" applyBorder="1" applyAlignment="1">
      <alignment/>
    </xf>
    <xf numFmtId="164" fontId="12" fillId="0" borderId="18" xfId="0" applyFont="1" applyFill="1" applyBorder="1" applyAlignment="1">
      <alignment horizontal="center"/>
    </xf>
    <xf numFmtId="164" fontId="11" fillId="0" borderId="11" xfId="0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 indent="2"/>
    </xf>
    <xf numFmtId="164" fontId="11" fillId="0" borderId="17" xfId="0" applyFont="1" applyFill="1" applyBorder="1" applyAlignment="1">
      <alignment/>
    </xf>
    <xf numFmtId="170" fontId="12" fillId="0" borderId="17" xfId="0" applyNumberFormat="1" applyFont="1" applyFill="1" applyBorder="1" applyAlignment="1">
      <alignment/>
    </xf>
    <xf numFmtId="164" fontId="12" fillId="0" borderId="0" xfId="0" applyFont="1" applyFill="1" applyBorder="1" applyAlignment="1">
      <alignment horizontal="left" indent="2"/>
    </xf>
    <xf numFmtId="171" fontId="12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 topLeftCell="A1">
      <selection activeCell="B7" sqref="B7"/>
    </sheetView>
  </sheetViews>
  <sheetFormatPr defaultColWidth="10.28125" defaultRowHeight="12.75"/>
  <cols>
    <col min="1" max="1" width="2.421875" style="1" customWidth="1"/>
    <col min="2" max="2" width="17.00390625" style="1" customWidth="1"/>
    <col min="3" max="3" width="11.421875" style="1" customWidth="1"/>
    <col min="4" max="4" width="12.421875" style="1" customWidth="1"/>
    <col min="5" max="5" width="10.57421875" style="1" customWidth="1"/>
    <col min="6" max="6" width="10.7109375" style="1" customWidth="1"/>
    <col min="7" max="9" width="9.7109375" style="1" customWidth="1"/>
    <col min="10" max="10" width="11.28125" style="1" customWidth="1"/>
    <col min="11" max="11" width="12.00390625" style="1" customWidth="1"/>
    <col min="12" max="12" width="1.8515625" style="1" customWidth="1"/>
    <col min="13" max="16384" width="11.421875" style="1" customWidth="1"/>
  </cols>
  <sheetData>
    <row r="1" spans="2:11" s="2" customFormat="1" ht="15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11" s="2" customFormat="1" ht="15.7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1" s="2" customFormat="1" ht="15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2:11" s="2" customFormat="1" ht="15.75">
      <c r="B4" s="5" t="s">
        <v>3</v>
      </c>
      <c r="C4" s="5"/>
      <c r="D4" s="5"/>
      <c r="E4" s="5"/>
      <c r="F4" s="5"/>
      <c r="G4" s="5"/>
      <c r="H4" s="5"/>
      <c r="I4" s="5"/>
      <c r="J4" s="5"/>
      <c r="K4" s="5"/>
    </row>
    <row r="5" spans="2:9" ht="10.5" customHeight="1">
      <c r="B5" s="6"/>
      <c r="C5" s="7"/>
      <c r="D5" s="6"/>
      <c r="E5" s="8"/>
      <c r="F5" s="8"/>
      <c r="G5" s="6"/>
      <c r="H5" s="9"/>
      <c r="I5" s="9"/>
    </row>
    <row r="6" spans="2:11" s="2" customFormat="1" ht="27.75" customHeight="1"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</row>
    <row r="7" spans="2:9" ht="10.5" customHeight="1">
      <c r="B7" s="6"/>
      <c r="C7" s="7"/>
      <c r="D7" s="6"/>
      <c r="E7" s="8"/>
      <c r="F7" s="8"/>
      <c r="G7" s="6"/>
      <c r="H7" s="9"/>
      <c r="I7" s="9"/>
    </row>
    <row r="8" spans="2:12" ht="19.5" customHeight="1">
      <c r="B8" s="11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3" t="s">
        <v>14</v>
      </c>
      <c r="L8" s="14"/>
    </row>
    <row r="9" spans="2:11" ht="19.5" customHeight="1">
      <c r="B9" s="15" t="s">
        <v>15</v>
      </c>
      <c r="C9" s="16">
        <f>ROUND(C16*1.8,0)</f>
        <v>1271405</v>
      </c>
      <c r="D9" s="16">
        <f aca="true" t="shared" si="0" ref="D9:D16">ROUND(C9*0.75,0)</f>
        <v>953554</v>
      </c>
      <c r="E9" s="16">
        <f aca="true" t="shared" si="1" ref="E9:E16">ROUND(C9*0.5,0)</f>
        <v>635703</v>
      </c>
      <c r="F9" s="16">
        <f aca="true" t="shared" si="2" ref="F9:F16">ROUND(C9*0.25,0)</f>
        <v>317851</v>
      </c>
      <c r="G9" s="16">
        <f aca="true" t="shared" si="3" ref="G9:G16">ROUND(C9/8,0)</f>
        <v>158926</v>
      </c>
      <c r="H9" s="16">
        <f aca="true" t="shared" si="4" ref="H9:H16">ROUND(C9/16,0)</f>
        <v>79463</v>
      </c>
      <c r="I9" s="16">
        <f aca="true" t="shared" si="5" ref="I9:I13">ROUND(C9/30,0)</f>
        <v>42380</v>
      </c>
      <c r="J9" s="16">
        <f aca="true" t="shared" si="6" ref="J9:J14">ROUND(C9*0.03,0)</f>
        <v>38142</v>
      </c>
      <c r="K9" s="17">
        <f aca="true" t="shared" si="7" ref="K9:K12">ROUND(C9*D31,0)</f>
        <v>31785</v>
      </c>
    </row>
    <row r="10" spans="2:11" ht="19.5" customHeight="1">
      <c r="B10" s="15" t="s">
        <v>16</v>
      </c>
      <c r="C10" s="16">
        <f>ROUND(C16*1.55,0)</f>
        <v>1094821</v>
      </c>
      <c r="D10" s="16">
        <f t="shared" si="0"/>
        <v>821116</v>
      </c>
      <c r="E10" s="16">
        <f t="shared" si="1"/>
        <v>547411</v>
      </c>
      <c r="F10" s="16">
        <f t="shared" si="2"/>
        <v>273705</v>
      </c>
      <c r="G10" s="16">
        <f t="shared" si="3"/>
        <v>136853</v>
      </c>
      <c r="H10" s="16">
        <f t="shared" si="4"/>
        <v>68426</v>
      </c>
      <c r="I10" s="16">
        <f t="shared" si="5"/>
        <v>36494</v>
      </c>
      <c r="J10" s="16">
        <f t="shared" si="6"/>
        <v>32845</v>
      </c>
      <c r="K10" s="17">
        <f t="shared" si="7"/>
        <v>29560</v>
      </c>
    </row>
    <row r="11" spans="2:11" ht="19.5" customHeight="1">
      <c r="B11" s="15" t="s">
        <v>17</v>
      </c>
      <c r="C11" s="18">
        <f>ROUND(C16*1.4,0)</f>
        <v>988870</v>
      </c>
      <c r="D11" s="16">
        <f t="shared" si="0"/>
        <v>741653</v>
      </c>
      <c r="E11" s="16">
        <f t="shared" si="1"/>
        <v>494435</v>
      </c>
      <c r="F11" s="16">
        <f t="shared" si="2"/>
        <v>247218</v>
      </c>
      <c r="G11" s="16">
        <f t="shared" si="3"/>
        <v>123609</v>
      </c>
      <c r="H11" s="16">
        <f t="shared" si="4"/>
        <v>61804</v>
      </c>
      <c r="I11" s="16">
        <f t="shared" si="5"/>
        <v>32962</v>
      </c>
      <c r="J11" s="16">
        <f t="shared" si="6"/>
        <v>29666</v>
      </c>
      <c r="K11" s="17">
        <f t="shared" si="7"/>
        <v>28677</v>
      </c>
    </row>
    <row r="12" spans="2:11" ht="19.5" customHeight="1">
      <c r="B12" s="15" t="s">
        <v>18</v>
      </c>
      <c r="C12" s="18">
        <f>ROUND(C16*1.3,0)</f>
        <v>918237</v>
      </c>
      <c r="D12" s="16">
        <f t="shared" si="0"/>
        <v>688678</v>
      </c>
      <c r="E12" s="16">
        <f t="shared" si="1"/>
        <v>459119</v>
      </c>
      <c r="F12" s="16">
        <f t="shared" si="2"/>
        <v>229559</v>
      </c>
      <c r="G12" s="16">
        <f t="shared" si="3"/>
        <v>114780</v>
      </c>
      <c r="H12" s="16">
        <f t="shared" si="4"/>
        <v>57390</v>
      </c>
      <c r="I12" s="16">
        <f t="shared" si="5"/>
        <v>30608</v>
      </c>
      <c r="J12" s="16">
        <f t="shared" si="6"/>
        <v>27547</v>
      </c>
      <c r="K12" s="17">
        <f t="shared" si="7"/>
        <v>27547</v>
      </c>
    </row>
    <row r="13" spans="2:11" ht="19.5" customHeight="1">
      <c r="B13" s="15" t="s">
        <v>19</v>
      </c>
      <c r="C13" s="16">
        <f>ROUND(C14*1.15,0)</f>
        <v>812286</v>
      </c>
      <c r="D13" s="16">
        <f t="shared" si="0"/>
        <v>609215</v>
      </c>
      <c r="E13" s="16">
        <f t="shared" si="1"/>
        <v>406143</v>
      </c>
      <c r="F13" s="16">
        <f t="shared" si="2"/>
        <v>203072</v>
      </c>
      <c r="G13" s="16">
        <f t="shared" si="3"/>
        <v>101536</v>
      </c>
      <c r="H13" s="16">
        <f t="shared" si="4"/>
        <v>50768</v>
      </c>
      <c r="I13" s="16">
        <f t="shared" si="5"/>
        <v>27076</v>
      </c>
      <c r="J13" s="16">
        <f t="shared" si="6"/>
        <v>24369</v>
      </c>
      <c r="K13" s="17">
        <f>ROUND(C13*D34,0)</f>
        <v>24369</v>
      </c>
    </row>
    <row r="14" spans="2:11" ht="19.5" customHeight="1">
      <c r="B14" s="15" t="s">
        <v>20</v>
      </c>
      <c r="C14" s="16">
        <f aca="true" t="shared" si="8" ref="C14:C15">C15</f>
        <v>706336</v>
      </c>
      <c r="D14" s="16">
        <f t="shared" si="0"/>
        <v>529752</v>
      </c>
      <c r="E14" s="16">
        <f t="shared" si="1"/>
        <v>353168</v>
      </c>
      <c r="F14" s="16">
        <f t="shared" si="2"/>
        <v>176584</v>
      </c>
      <c r="G14" s="16">
        <f t="shared" si="3"/>
        <v>88292</v>
      </c>
      <c r="H14" s="16">
        <f t="shared" si="4"/>
        <v>44146</v>
      </c>
      <c r="I14" s="16">
        <f>I16</f>
        <v>23545</v>
      </c>
      <c r="J14" s="16">
        <f t="shared" si="6"/>
        <v>21190</v>
      </c>
      <c r="K14" s="17"/>
    </row>
    <row r="15" spans="2:11" ht="19.5" customHeight="1">
      <c r="B15" s="15" t="s">
        <v>21</v>
      </c>
      <c r="C15" s="16">
        <f t="shared" si="8"/>
        <v>706336</v>
      </c>
      <c r="D15" s="16">
        <f t="shared" si="0"/>
        <v>529752</v>
      </c>
      <c r="E15" s="16">
        <f t="shared" si="1"/>
        <v>353168</v>
      </c>
      <c r="F15" s="16">
        <f t="shared" si="2"/>
        <v>176584</v>
      </c>
      <c r="G15" s="16">
        <f t="shared" si="3"/>
        <v>88292</v>
      </c>
      <c r="H15" s="16">
        <f t="shared" si="4"/>
        <v>44146</v>
      </c>
      <c r="I15" s="16">
        <f>I16</f>
        <v>23545</v>
      </c>
      <c r="J15" s="16"/>
      <c r="K15" s="17"/>
    </row>
    <row r="16" spans="2:11" ht="19.5" customHeight="1">
      <c r="B16" s="19" t="s">
        <v>22</v>
      </c>
      <c r="C16" s="20">
        <v>706336</v>
      </c>
      <c r="D16" s="20">
        <f t="shared" si="0"/>
        <v>529752</v>
      </c>
      <c r="E16" s="20">
        <f t="shared" si="1"/>
        <v>353168</v>
      </c>
      <c r="F16" s="20">
        <f t="shared" si="2"/>
        <v>176584</v>
      </c>
      <c r="G16" s="20">
        <f t="shared" si="3"/>
        <v>88292</v>
      </c>
      <c r="H16" s="20">
        <f t="shared" si="4"/>
        <v>44146</v>
      </c>
      <c r="I16" s="20">
        <f>ROUND(C16/30,0)</f>
        <v>23545</v>
      </c>
      <c r="J16" s="20"/>
      <c r="K16" s="21"/>
    </row>
    <row r="17" spans="2:9" ht="9" customHeight="1">
      <c r="B17" s="6"/>
      <c r="C17" s="7"/>
      <c r="D17" s="6"/>
      <c r="E17" s="8"/>
      <c r="F17" s="8"/>
      <c r="G17" s="6"/>
      <c r="H17" s="9"/>
      <c r="I17" s="9"/>
    </row>
    <row r="18" ht="13.5">
      <c r="G18" s="22"/>
    </row>
    <row r="19" spans="2:11" ht="12.75">
      <c r="B19" s="23" t="s">
        <v>23</v>
      </c>
      <c r="C19" s="24"/>
      <c r="D19" s="24"/>
      <c r="E19" s="24"/>
      <c r="F19" s="25"/>
      <c r="G19" s="26"/>
      <c r="H19" s="26"/>
      <c r="I19" s="26"/>
      <c r="J19" s="27" t="s">
        <v>24</v>
      </c>
      <c r="K19" s="27"/>
    </row>
    <row r="20" spans="2:11" ht="12.75">
      <c r="B20" s="28"/>
      <c r="C20" s="29"/>
      <c r="D20" s="29"/>
      <c r="E20" s="29"/>
      <c r="F20" s="30"/>
      <c r="G20" s="26"/>
      <c r="H20" s="26"/>
      <c r="I20" s="26"/>
      <c r="J20" s="31"/>
      <c r="K20" s="30"/>
    </row>
    <row r="21" spans="2:11" ht="12.75">
      <c r="B21" s="32" t="s">
        <v>25</v>
      </c>
      <c r="C21" s="33"/>
      <c r="D21" s="33"/>
      <c r="E21" s="34">
        <v>0.3</v>
      </c>
      <c r="F21" s="30"/>
      <c r="G21" s="26"/>
      <c r="H21" s="26"/>
      <c r="I21" s="26"/>
      <c r="J21" s="35" t="s">
        <v>5</v>
      </c>
      <c r="K21" s="36" t="s">
        <v>26</v>
      </c>
    </row>
    <row r="22" spans="2:11" ht="12.75">
      <c r="B22" s="32" t="s">
        <v>27</v>
      </c>
      <c r="C22" s="33"/>
      <c r="D22" s="33"/>
      <c r="E22" s="34">
        <v>0.25</v>
      </c>
      <c r="F22" s="30"/>
      <c r="G22" s="26"/>
      <c r="H22" s="26"/>
      <c r="I22" s="26"/>
      <c r="J22" s="28" t="s">
        <v>28</v>
      </c>
      <c r="K22" s="37" t="s">
        <v>29</v>
      </c>
    </row>
    <row r="23" spans="2:11" ht="13.5">
      <c r="B23" s="38" t="s">
        <v>30</v>
      </c>
      <c r="C23" s="39"/>
      <c r="D23" s="39"/>
      <c r="E23" s="40">
        <v>0.15</v>
      </c>
      <c r="F23" s="41"/>
      <c r="G23" s="26"/>
      <c r="H23" s="26"/>
      <c r="I23" s="26"/>
      <c r="J23" s="28" t="s">
        <v>31</v>
      </c>
      <c r="K23" s="37">
        <v>10</v>
      </c>
    </row>
    <row r="24" spans="2:11" ht="13.5">
      <c r="B24" s="26"/>
      <c r="C24" s="26"/>
      <c r="D24" s="26"/>
      <c r="E24" s="26"/>
      <c r="F24" s="26"/>
      <c r="G24" s="26"/>
      <c r="H24" s="26"/>
      <c r="I24" s="26"/>
      <c r="J24" s="28" t="s">
        <v>32</v>
      </c>
      <c r="K24" s="37">
        <v>3</v>
      </c>
    </row>
    <row r="25" spans="2:11" ht="12.75">
      <c r="B25" s="23" t="s">
        <v>33</v>
      </c>
      <c r="C25" s="42"/>
      <c r="D25" s="42"/>
      <c r="E25" s="43"/>
      <c r="F25" s="44"/>
      <c r="G25" s="26"/>
      <c r="H25" s="26"/>
      <c r="I25" s="26"/>
      <c r="J25" s="28" t="s">
        <v>34</v>
      </c>
      <c r="K25" s="37">
        <v>2</v>
      </c>
    </row>
    <row r="26" spans="2:11" ht="13.5">
      <c r="B26" s="45"/>
      <c r="C26" s="46"/>
      <c r="D26" s="46"/>
      <c r="E26" s="33"/>
      <c r="F26" s="30"/>
      <c r="G26" s="26"/>
      <c r="H26" s="26"/>
      <c r="I26" s="26"/>
      <c r="J26" s="47" t="s">
        <v>35</v>
      </c>
      <c r="K26" s="48">
        <v>2</v>
      </c>
    </row>
    <row r="27" spans="2:11" ht="13.5">
      <c r="B27" s="32" t="s">
        <v>36</v>
      </c>
      <c r="C27" s="33"/>
      <c r="D27" s="33"/>
      <c r="E27" s="33"/>
      <c r="F27" s="30"/>
      <c r="G27" s="26"/>
      <c r="H27" s="26"/>
      <c r="I27" s="26"/>
      <c r="J27" s="26"/>
      <c r="K27" s="26"/>
    </row>
    <row r="28" spans="2:11" ht="13.5">
      <c r="B28" s="43"/>
      <c r="C28" s="43"/>
      <c r="D28" s="43"/>
      <c r="E28" s="43"/>
      <c r="F28" s="49"/>
      <c r="G28" s="26"/>
      <c r="H28" s="26"/>
      <c r="I28" s="23" t="s">
        <v>37</v>
      </c>
      <c r="J28" s="43"/>
      <c r="K28" s="44"/>
    </row>
    <row r="29" spans="2:11" ht="12.75">
      <c r="B29" s="23" t="s">
        <v>38</v>
      </c>
      <c r="C29" s="42"/>
      <c r="D29" s="42"/>
      <c r="E29" s="43"/>
      <c r="F29" s="44"/>
      <c r="G29" s="26"/>
      <c r="H29" s="26"/>
      <c r="I29" s="28"/>
      <c r="J29" s="33"/>
      <c r="K29" s="30"/>
    </row>
    <row r="30" spans="2:11" ht="13.5">
      <c r="B30" s="45"/>
      <c r="C30" s="46"/>
      <c r="D30" s="46"/>
      <c r="E30" s="33"/>
      <c r="F30" s="30"/>
      <c r="G30" s="26"/>
      <c r="H30" s="26"/>
      <c r="I30" s="38" t="s">
        <v>39</v>
      </c>
      <c r="J30" s="39"/>
      <c r="K30" s="41"/>
    </row>
    <row r="31" spans="2:8" ht="12.75">
      <c r="B31" s="32" t="s">
        <v>40</v>
      </c>
      <c r="C31" s="26"/>
      <c r="D31" s="50">
        <v>0.025</v>
      </c>
      <c r="E31" s="33"/>
      <c r="F31" s="30"/>
      <c r="G31" s="26"/>
      <c r="H31" s="26"/>
    </row>
    <row r="32" spans="2:11" ht="12.75">
      <c r="B32" s="32" t="s">
        <v>41</v>
      </c>
      <c r="C32" s="26"/>
      <c r="D32" s="50">
        <v>0.027</v>
      </c>
      <c r="E32" s="33"/>
      <c r="F32" s="30"/>
      <c r="G32" s="26"/>
      <c r="H32" s="26"/>
      <c r="I32" s="51"/>
      <c r="J32" s="29"/>
      <c r="K32" s="29"/>
    </row>
    <row r="33" spans="2:11" ht="12.75">
      <c r="B33" s="32" t="s">
        <v>42</v>
      </c>
      <c r="C33" s="26"/>
      <c r="D33" s="50">
        <v>0.029</v>
      </c>
      <c r="E33" s="33"/>
      <c r="F33" s="30"/>
      <c r="G33" s="26"/>
      <c r="H33" s="26"/>
      <c r="I33" s="29"/>
      <c r="J33" s="29"/>
      <c r="K33" s="29"/>
    </row>
    <row r="34" spans="2:11" ht="13.5">
      <c r="B34" s="38" t="s">
        <v>34</v>
      </c>
      <c r="C34" s="52"/>
      <c r="D34" s="53">
        <v>0.03</v>
      </c>
      <c r="E34" s="39"/>
      <c r="F34" s="41"/>
      <c r="G34" s="26"/>
      <c r="H34" s="26"/>
      <c r="I34" s="54"/>
      <c r="J34" s="33"/>
      <c r="K34" s="55"/>
    </row>
  </sheetData>
  <sheetProtection selectLockedCells="1" selectUnlockedCells="1"/>
  <mergeCells count="6">
    <mergeCell ref="B1:K1"/>
    <mergeCell ref="B2:K2"/>
    <mergeCell ref="B3:K3"/>
    <mergeCell ref="B4:K4"/>
    <mergeCell ref="B6:K6"/>
    <mergeCell ref="J19:K19"/>
  </mergeCells>
  <printOptions horizontalCentered="1"/>
  <pageMargins left="0.19652777777777777" right="0.19652777777777777" top="0.2361111111111111" bottom="0.15763888888888888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Escala salarial docente, enero 2001</dc:title>
  <dc:subject>aumentos de salarios</dc:subject>
  <dc:creator>Juan Diego Rojas J.</dc:creator>
  <cp:keywords/>
  <dc:description>5% sobre salario base de dic.2000</dc:description>
  <cp:lastModifiedBy/>
  <cp:lastPrinted>2018-01-10T16:47:09Z</cp:lastPrinted>
  <dcterms:created xsi:type="dcterms:W3CDTF">2000-01-05T16:00:38Z</dcterms:created>
  <dcterms:modified xsi:type="dcterms:W3CDTF">2019-01-08T16:14:15Z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1158623977</vt:i4>
  </property>
  <property fmtid="{D5CDD505-2E9C-101B-9397-08002B2CF9AE}" pid="3" name="_AuthorEmail">
    <vt:lpwstr>amoraa@cariari.ucr.ac.cr</vt:lpwstr>
  </property>
  <property fmtid="{D5CDD505-2E9C-101B-9397-08002B2CF9AE}" pid="4" name="_AuthorEmailDisplayName">
    <vt:lpwstr>Alvaro Mora Alvarado</vt:lpwstr>
  </property>
  <property fmtid="{D5CDD505-2E9C-101B-9397-08002B2CF9AE}" pid="5" name="_EmailSubject">
    <vt:lpwstr>Escalas salarialees docentes y administrativas</vt:lpwstr>
  </property>
</Properties>
</file>