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<sst xmlns="http://schemas.openxmlformats.org/spreadsheetml/2006/main" count="28" uniqueCount="28">
  <si>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UNIVERSIDAD DE COSTA RICA</t>
  </si>
  <si>
    <t>OFICINA DE RECURSOS HUMANOS</t>
  </si>
  <si>
    <t>Escala salarial docente</t>
  </si>
  <si>
    <t>Categoría</t>
  </si>
  <si>
    <t>T.C.</t>
  </si>
  <si>
    <t>3/4 T</t>
  </si>
  <si>
    <t>1/2 T</t>
  </si>
  <si>
    <t xml:space="preserve">1/4 T </t>
  </si>
  <si>
    <t>1/8 T</t>
  </si>
  <si>
    <t>1/16 T</t>
  </si>
  <si>
    <t>HORA</t>
  </si>
  <si>
    <t>CATEDRATICO</t>
  </si>
  <si>
    <t>ASOCIADO</t>
  </si>
  <si>
    <t>ADJUNTO</t>
  </si>
  <si>
    <t>INSTRUCTOR</t>
  </si>
  <si>
    <t>PROF.INT.LIC</t>
  </si>
  <si>
    <t>INSTR.BACH</t>
  </si>
  <si>
    <t>PROF.INT.BACH</t>
  </si>
  <si>
    <t>PROF.INT.SIN TITULO</t>
  </si>
  <si>
    <t xml:space="preserve">Decano o Director de Sede Regional </t>
  </si>
  <si>
    <t>Director Escuela, Intituto o Centro</t>
  </si>
  <si>
    <t>Director de Departamento</t>
  </si>
  <si>
    <t>Pasos Académicos:</t>
  </si>
  <si>
    <t>4% sobre salario base a julio de 2018.</t>
  </si>
  <si>
    <t>Porcentaje de Recargo sobre salario base más escalafones consolidados</t>
  </si>
  <si>
    <t>Nota:</t>
  </si>
  <si>
    <t>Enero 2022</t>
  </si>
  <si>
    <t>Para el año 2022, no se han aprobado aumentos salariales, manteniéndose los salarios base desde Enero 2021.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</si>
</sst>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0\ %"/>
    <numFmt numFmtId="171" formatCode="0.00\ %"/>
    <numFmt numFmtId="172" formatCode="0.0%"/>
  </numFmts>
  <fonts count="47">
    <font>
      <sz val="10"/>
      <name val="MS Sans Serif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MS Sans Serif"/>
      <family val="2"/>
    </font>
    <font>
      <b/>
      <i/>
      <sz val="9"/>
      <name val="MS Sans Serif"/>
      <family val="2"/>
    </font>
    <font>
      <b/>
      <sz val="7"/>
      <name val="MS Sans Serif"/>
      <family val="2"/>
    </font>
    <font>
      <b/>
      <sz val="7.25"/>
      <name val="MS Sans Serif"/>
      <family val="2"/>
    </font>
    <font>
      <b/>
      <u val="single"/>
      <sz val="8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9" xfId="0" applyFont="1" applyFill="1" applyBorder="1" applyAlignment="1">
      <alignment horizontal="left" indent="2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horizontal="left" indent="4"/>
    </xf>
    <xf numFmtId="0" fontId="12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left" indent="4"/>
    </xf>
    <xf numFmtId="0" fontId="12" fillId="0" borderId="25" xfId="0" applyFont="1" applyFill="1" applyBorder="1" applyAlignment="1">
      <alignment/>
    </xf>
    <xf numFmtId="170" fontId="12" fillId="0" borderId="25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2" fontId="12" fillId="0" borderId="0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left"/>
    </xf>
    <xf numFmtId="9" fontId="12" fillId="0" borderId="23" xfId="0" applyNumberFormat="1" applyFont="1" applyFill="1" applyBorder="1" applyAlignment="1">
      <alignment horizontal="center"/>
    </xf>
    <xf numFmtId="9" fontId="12" fillId="0" borderId="26" xfId="0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9" fontId="12" fillId="0" borderId="2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">
      <selection activeCell="J27" sqref="J27"/>
    </sheetView>
  </sheetViews>
  <sheetFormatPr defaultColWidth="11.421875" defaultRowHeight="12.75"/>
  <cols>
    <col min="1" max="1" width="0.71875" style="1" customWidth="1"/>
    <col min="2" max="2" width="14.00390625" style="1" customWidth="1"/>
    <col min="3" max="3" width="11.421875" style="1" customWidth="1"/>
    <col min="4" max="4" width="12.421875" style="1" customWidth="1"/>
    <col min="5" max="5" width="10.57421875" style="1" customWidth="1"/>
    <col min="6" max="6" width="10.7109375" style="1" customWidth="1"/>
    <col min="7" max="7" width="11.140625" style="1" customWidth="1"/>
    <col min="8" max="9" width="9.7109375" style="1" customWidth="1"/>
    <col min="10" max="10" width="11.28125" style="1" customWidth="1"/>
    <col min="11" max="11" width="15.28125" style="1" customWidth="1"/>
    <col min="12" max="12" width="1.8515625" style="1" customWidth="1"/>
    <col min="13" max="16384" width="11.421875" style="1" customWidth="1"/>
  </cols>
  <sheetData>
    <row r="1" spans="2:11" s="2" customFormat="1" ht="15.7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s="2" customFormat="1" ht="15.75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s="2" customFormat="1" ht="15.75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s="2" customFormat="1" ht="15.75">
      <c r="B4" s="47" t="s">
        <v>26</v>
      </c>
      <c r="C4" s="47"/>
      <c r="D4" s="47"/>
      <c r="E4" s="47"/>
      <c r="F4" s="47"/>
      <c r="G4" s="47"/>
      <c r="H4" s="47"/>
      <c r="I4" s="47"/>
      <c r="J4" s="47"/>
      <c r="K4" s="47"/>
    </row>
    <row r="5" spans="2:9" ht="10.5" customHeight="1">
      <c r="B5" s="3"/>
      <c r="C5" s="4"/>
      <c r="D5" s="3"/>
      <c r="E5" s="5"/>
      <c r="F5" s="5"/>
      <c r="G5" s="3"/>
      <c r="H5" s="6"/>
      <c r="I5" s="6"/>
    </row>
    <row r="6" spans="2:11" s="2" customFormat="1" ht="27.75" customHeight="1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2:9" ht="10.5" customHeight="1" thickBot="1">
      <c r="B7" s="3"/>
      <c r="C7" s="4"/>
      <c r="D7" s="3"/>
      <c r="E7" s="5"/>
      <c r="F7" s="5"/>
      <c r="G7" s="3"/>
      <c r="H7" s="6"/>
      <c r="I7" s="6"/>
    </row>
    <row r="8" spans="3:12" ht="19.5" customHeight="1">
      <c r="C8" s="7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9" t="s">
        <v>10</v>
      </c>
      <c r="L8" s="10"/>
    </row>
    <row r="9" spans="3:10" ht="19.5" customHeight="1">
      <c r="C9" s="11" t="s">
        <v>11</v>
      </c>
      <c r="D9" s="12">
        <f>ROUND(D16*1.8,0)</f>
        <v>1314275</v>
      </c>
      <c r="E9" s="12">
        <f aca="true" t="shared" si="0" ref="E9:E16">ROUND(D9*0.75,0)</f>
        <v>985706</v>
      </c>
      <c r="F9" s="12">
        <f aca="true" t="shared" si="1" ref="F9:F16">ROUND(D9*0.5,0)</f>
        <v>657138</v>
      </c>
      <c r="G9" s="12">
        <f aca="true" t="shared" si="2" ref="G9:G16">ROUND(D9*0.25,0)</f>
        <v>328569</v>
      </c>
      <c r="H9" s="12">
        <f aca="true" t="shared" si="3" ref="H9:H16">ROUND(D9/8,0)</f>
        <v>164284</v>
      </c>
      <c r="I9" s="12">
        <f aca="true" t="shared" si="4" ref="I9:I16">ROUND(D9/16,0)</f>
        <v>82142</v>
      </c>
      <c r="J9" s="13">
        <f>ROUND(D9/30,0)</f>
        <v>43809</v>
      </c>
    </row>
    <row r="10" spans="3:10" ht="19.5" customHeight="1">
      <c r="C10" s="11" t="s">
        <v>12</v>
      </c>
      <c r="D10" s="12">
        <f>ROUND(D16*1.55,0)</f>
        <v>1131737</v>
      </c>
      <c r="E10" s="12">
        <f t="shared" si="0"/>
        <v>848803</v>
      </c>
      <c r="F10" s="12">
        <f t="shared" si="1"/>
        <v>565869</v>
      </c>
      <c r="G10" s="12">
        <f t="shared" si="2"/>
        <v>282934</v>
      </c>
      <c r="H10" s="12">
        <f t="shared" si="3"/>
        <v>141467</v>
      </c>
      <c r="I10" s="12">
        <f t="shared" si="4"/>
        <v>70734</v>
      </c>
      <c r="J10" s="13">
        <f>ROUND(D10/30,0)</f>
        <v>37725</v>
      </c>
    </row>
    <row r="11" spans="3:10" ht="19.5" customHeight="1">
      <c r="C11" s="11" t="s">
        <v>13</v>
      </c>
      <c r="D11" s="14">
        <f>ROUND(D16*1.4,0)</f>
        <v>1022214</v>
      </c>
      <c r="E11" s="12">
        <f t="shared" si="0"/>
        <v>766661</v>
      </c>
      <c r="F11" s="12">
        <f t="shared" si="1"/>
        <v>511107</v>
      </c>
      <c r="G11" s="12">
        <f t="shared" si="2"/>
        <v>255554</v>
      </c>
      <c r="H11" s="12">
        <f t="shared" si="3"/>
        <v>127777</v>
      </c>
      <c r="I11" s="12">
        <f t="shared" si="4"/>
        <v>63888</v>
      </c>
      <c r="J11" s="13">
        <f>ROUND(D11/30,0)</f>
        <v>34074</v>
      </c>
    </row>
    <row r="12" spans="3:10" ht="19.5" customHeight="1">
      <c r="C12" s="11" t="s">
        <v>14</v>
      </c>
      <c r="D12" s="14">
        <f>ROUND(D16*1.3,0)</f>
        <v>949199</v>
      </c>
      <c r="E12" s="12">
        <f t="shared" si="0"/>
        <v>711899</v>
      </c>
      <c r="F12" s="12">
        <f t="shared" si="1"/>
        <v>474600</v>
      </c>
      <c r="G12" s="12">
        <f t="shared" si="2"/>
        <v>237300</v>
      </c>
      <c r="H12" s="12">
        <f t="shared" si="3"/>
        <v>118650</v>
      </c>
      <c r="I12" s="12">
        <f t="shared" si="4"/>
        <v>59325</v>
      </c>
      <c r="J12" s="13">
        <f>ROUND(D12/30,0)</f>
        <v>31640</v>
      </c>
    </row>
    <row r="13" spans="3:10" ht="19.5" customHeight="1">
      <c r="C13" s="11" t="s">
        <v>15</v>
      </c>
      <c r="D13" s="12">
        <f>ROUND(D14*1.15,0)</f>
        <v>839676</v>
      </c>
      <c r="E13" s="12">
        <f t="shared" si="0"/>
        <v>629757</v>
      </c>
      <c r="F13" s="12">
        <f t="shared" si="1"/>
        <v>419838</v>
      </c>
      <c r="G13" s="12">
        <f t="shared" si="2"/>
        <v>209919</v>
      </c>
      <c r="H13" s="12">
        <f t="shared" si="3"/>
        <v>104960</v>
      </c>
      <c r="I13" s="12">
        <f t="shared" si="4"/>
        <v>52480</v>
      </c>
      <c r="J13" s="13">
        <f>ROUND(D13/30,0)</f>
        <v>27989</v>
      </c>
    </row>
    <row r="14" spans="3:10" ht="19.5" customHeight="1">
      <c r="C14" s="11" t="s">
        <v>16</v>
      </c>
      <c r="D14" s="12">
        <f>D15</f>
        <v>730153</v>
      </c>
      <c r="E14" s="12">
        <f t="shared" si="0"/>
        <v>547615</v>
      </c>
      <c r="F14" s="12">
        <f t="shared" si="1"/>
        <v>365077</v>
      </c>
      <c r="G14" s="12">
        <f t="shared" si="2"/>
        <v>182538</v>
      </c>
      <c r="H14" s="12">
        <f t="shared" si="3"/>
        <v>91269</v>
      </c>
      <c r="I14" s="12">
        <f t="shared" si="4"/>
        <v>45635</v>
      </c>
      <c r="J14" s="13">
        <f>J16</f>
        <v>24338</v>
      </c>
    </row>
    <row r="15" spans="3:10" ht="19.5" customHeight="1">
      <c r="C15" s="11" t="s">
        <v>17</v>
      </c>
      <c r="D15" s="12">
        <f>D16</f>
        <v>730153</v>
      </c>
      <c r="E15" s="12">
        <f t="shared" si="0"/>
        <v>547615</v>
      </c>
      <c r="F15" s="12">
        <f t="shared" si="1"/>
        <v>365077</v>
      </c>
      <c r="G15" s="12">
        <f t="shared" si="2"/>
        <v>182538</v>
      </c>
      <c r="H15" s="12">
        <f t="shared" si="3"/>
        <v>91269</v>
      </c>
      <c r="I15" s="12">
        <f t="shared" si="4"/>
        <v>45635</v>
      </c>
      <c r="J15" s="13">
        <f>J16</f>
        <v>24338</v>
      </c>
    </row>
    <row r="16" spans="3:10" ht="19.5" customHeight="1" thickBot="1">
      <c r="C16" s="15" t="s">
        <v>18</v>
      </c>
      <c r="D16" s="16">
        <v>730153</v>
      </c>
      <c r="E16" s="16">
        <f t="shared" si="0"/>
        <v>547615</v>
      </c>
      <c r="F16" s="16">
        <f t="shared" si="1"/>
        <v>365077</v>
      </c>
      <c r="G16" s="16">
        <f t="shared" si="2"/>
        <v>182538</v>
      </c>
      <c r="H16" s="16">
        <f t="shared" si="3"/>
        <v>91269</v>
      </c>
      <c r="I16" s="16">
        <f t="shared" si="4"/>
        <v>45635</v>
      </c>
      <c r="J16" s="17">
        <f>ROUND(D16/30,0)</f>
        <v>24338</v>
      </c>
    </row>
    <row r="17" spans="2:9" ht="9" customHeight="1">
      <c r="B17" s="3"/>
      <c r="C17" s="4"/>
      <c r="D17" s="3"/>
      <c r="E17" s="5"/>
      <c r="F17" s="5"/>
      <c r="G17" s="3"/>
      <c r="H17" s="6"/>
      <c r="I17" s="6"/>
    </row>
    <row r="18" ht="13.5" thickBot="1">
      <c r="G18" s="18"/>
    </row>
    <row r="19" spans="3:5" ht="12.75">
      <c r="C19" s="19" t="s">
        <v>22</v>
      </c>
      <c r="D19" s="33"/>
      <c r="E19" s="34"/>
    </row>
    <row r="20" spans="3:5" ht="12.75">
      <c r="C20" s="23"/>
      <c r="D20" s="27"/>
      <c r="E20" s="25"/>
    </row>
    <row r="21" spans="3:5" ht="13.5" thickBot="1">
      <c r="C21" s="38" t="s">
        <v>23</v>
      </c>
      <c r="D21" s="30"/>
      <c r="E21" s="32"/>
    </row>
    <row r="22" ht="13.5" thickBot="1"/>
    <row r="23" spans="3:8" ht="12.75">
      <c r="C23" s="19" t="s">
        <v>24</v>
      </c>
      <c r="D23" s="20"/>
      <c r="E23" s="20"/>
      <c r="F23" s="20"/>
      <c r="G23" s="20"/>
      <c r="H23" s="21"/>
    </row>
    <row r="24" spans="3:9" ht="12.75">
      <c r="C24" s="23"/>
      <c r="D24" s="24"/>
      <c r="E24" s="24"/>
      <c r="F24" s="24"/>
      <c r="G24" s="24"/>
      <c r="H24" s="25"/>
      <c r="I24" s="22"/>
    </row>
    <row r="25" spans="3:9" ht="12.75">
      <c r="C25" s="26" t="s">
        <v>19</v>
      </c>
      <c r="D25" s="27"/>
      <c r="E25" s="27"/>
      <c r="F25" s="28"/>
      <c r="G25" s="41">
        <v>0.3</v>
      </c>
      <c r="H25" s="39"/>
      <c r="I25" s="22"/>
    </row>
    <row r="26" spans="3:9" ht="12.75">
      <c r="C26" s="26" t="s">
        <v>20</v>
      </c>
      <c r="D26" s="27"/>
      <c r="E26" s="27"/>
      <c r="F26" s="28"/>
      <c r="G26" s="41">
        <v>0.25</v>
      </c>
      <c r="H26" s="39"/>
      <c r="I26" s="22"/>
    </row>
    <row r="27" spans="3:11" ht="13.5" thickBot="1">
      <c r="C27" s="29" t="s">
        <v>21</v>
      </c>
      <c r="D27" s="30"/>
      <c r="E27" s="30"/>
      <c r="F27" s="31"/>
      <c r="G27" s="42">
        <v>0.15</v>
      </c>
      <c r="H27" s="40"/>
      <c r="I27" s="22"/>
      <c r="J27" s="22"/>
      <c r="K27" s="22"/>
    </row>
    <row r="28" spans="7:8" ht="12.75">
      <c r="G28" s="22"/>
      <c r="H28" s="22"/>
    </row>
    <row r="29" spans="3:8" ht="12.75">
      <c r="C29" s="44" t="s">
        <v>25</v>
      </c>
      <c r="D29" s="43" t="s">
        <v>27</v>
      </c>
      <c r="G29" s="22"/>
      <c r="H29" s="22"/>
    </row>
    <row r="30" spans="7:8" ht="12.75">
      <c r="G30" s="22"/>
      <c r="H30" s="22"/>
    </row>
    <row r="31" spans="7:8" ht="12.75">
      <c r="G31" s="22"/>
      <c r="H31" s="22"/>
    </row>
    <row r="32" spans="7:11" ht="12.75">
      <c r="G32" s="22"/>
      <c r="H32" s="22"/>
      <c r="I32" s="35"/>
      <c r="J32" s="24"/>
      <c r="K32" s="24"/>
    </row>
    <row r="33" spans="7:11" ht="12.75">
      <c r="G33" s="22"/>
      <c r="H33" s="22"/>
      <c r="I33" s="24"/>
      <c r="J33" s="24"/>
      <c r="K33" s="24"/>
    </row>
    <row r="34" spans="7:11" ht="12.75">
      <c r="G34" s="22"/>
      <c r="H34" s="22"/>
      <c r="I34" s="36"/>
      <c r="J34" s="27"/>
      <c r="K34" s="37"/>
    </row>
  </sheetData>
  <sheetProtection selectLockedCells="1" selectUnlockedCells="1"/>
  <mergeCells count="5">
    <mergeCell ref="B1:K1"/>
    <mergeCell ref="B2:K2"/>
    <mergeCell ref="B3:K3"/>
    <mergeCell ref="B4:K4"/>
    <mergeCell ref="B6:K6"/>
  </mergeCells>
  <printOptions horizontalCentered="1"/>
  <pageMargins left="0.19652777777777777" right="0.19652777777777777" top="0.2361111111111111" bottom="0.15763888888888888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 salarial docente, enero 2001</dc:title>
  <dc:subject>aumentos de salarios</dc:subject>
  <dc:creator>Juan Diego Rojas J.</dc:creator>
  <cp:keywords/>
  <dc:description>5% sobre salario base de dic.2000</dc:description>
  <cp:lastModifiedBy>Nancy Lacayo Patiño</cp:lastModifiedBy>
  <cp:lastPrinted>2022-09-23T17:45:23Z</cp:lastPrinted>
  <dcterms:created xsi:type="dcterms:W3CDTF">2000-01-05T16:00:38Z</dcterms:created>
  <dcterms:modified xsi:type="dcterms:W3CDTF">2023-01-18T14:05:23Z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1158623977</vt:i4>
  </property>
  <property fmtid="{D5CDD505-2E9C-101B-9397-08002B2CF9AE}" pid="3" name="_AuthorEmail">
    <vt:lpwstr>amoraa@cariari.ucr.ac.cr</vt:lpwstr>
  </property>
  <property fmtid="{D5CDD505-2E9C-101B-9397-08002B2CF9AE}" pid="4" name="_AuthorEmailDisplayName">
    <vt:lpwstr>Alvaro Mora Alvarado</vt:lpwstr>
  </property>
  <property fmtid="{D5CDD505-2E9C-101B-9397-08002B2CF9AE}" pid="5" name="_EmailSubject">
    <vt:lpwstr>Escalas salarialees docentes y administrativas</vt:lpwstr>
  </property>
  <property fmtid="{D5CDD505-2E9C-101B-9397-08002B2CF9AE}" pid="6" name="_ReviewingToolsShownOnce">
    <vt:lpwstr/>
  </property>
</Properties>
</file>