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teban.garcia\ownCloud\Pagina de transparencia\OPLAU\"/>
    </mc:Choice>
  </mc:AlternateContent>
  <xr:revisionPtr revIDLastSave="0" documentId="8_{9D24AD45-F27D-4AF8-9345-54C6EEF22F63}" xr6:coauthVersionLast="47" xr6:coauthVersionMax="47" xr10:uidLastSave="{00000000-0000-0000-0000-000000000000}"/>
  <bookViews>
    <workbookView xWindow="-110" yWindow="-110" windowWidth="19420" windowHeight="10300" firstSheet="4" activeTab="8" xr2:uid="{7C2AEAD8-22EC-4484-9D4E-DC60F9219B6E}"/>
  </bookViews>
  <sheets>
    <sheet name="INDICE DE ADMINISTRACIÓN" sheetId="1" r:id="rId1"/>
    <sheet name="CUADRO AD1" sheetId="2" r:id="rId2"/>
    <sheet name="GRAFICO AD1" sheetId="3" r:id="rId3"/>
    <sheet name="INDICE DE DIRECCIÓN SUPERIOR" sheetId="4" r:id="rId4"/>
    <sheet name="CUADRO DS1" sheetId="5" r:id="rId5"/>
    <sheet name="GRAFICO DS1" sheetId="6" r:id="rId6"/>
    <sheet name="CUADRO AI-1" sheetId="7" r:id="rId7"/>
    <sheet name="CUADRO AI-2" sheetId="8" r:id="rId8"/>
    <sheet name="GRAFICO AI-1" sheetId="9" r:id="rId9"/>
  </sheets>
  <externalReferences>
    <externalReference r:id="rId10"/>
    <externalReference r:id="rId11"/>
    <externalReference r:id="rId12"/>
  </externalReferenc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1" i="8" l="1"/>
  <c r="C10" i="8"/>
  <c r="B10" i="8"/>
  <c r="C16" i="7"/>
  <c r="C14" i="7"/>
  <c r="C12" i="7" s="1"/>
  <c r="B12" i="7"/>
  <c r="E12" i="7" s="1"/>
  <c r="M57" i="5"/>
  <c r="J57" i="5"/>
  <c r="C57" i="5"/>
  <c r="G57" i="5" s="1"/>
  <c r="D57" i="5" s="1"/>
  <c r="M56" i="5"/>
  <c r="J56" i="5"/>
  <c r="G56" i="5"/>
  <c r="D56" i="5"/>
  <c r="C56" i="5"/>
  <c r="L55" i="5"/>
  <c r="M55" i="5" s="1"/>
  <c r="I55" i="5"/>
  <c r="J55" i="5" s="1"/>
  <c r="F55" i="5"/>
  <c r="G55" i="5" s="1"/>
  <c r="D55" i="5" s="1"/>
  <c r="C55" i="5"/>
  <c r="M54" i="5"/>
  <c r="J54" i="5"/>
  <c r="G54" i="5"/>
  <c r="D54" i="5"/>
  <c r="C54" i="5"/>
  <c r="M53" i="5"/>
  <c r="J53" i="5"/>
  <c r="G53" i="5"/>
  <c r="D53" i="5" s="1"/>
  <c r="C53" i="5"/>
  <c r="C52" i="5"/>
  <c r="M52" i="5" s="1"/>
  <c r="M51" i="5"/>
  <c r="C51" i="5"/>
  <c r="J51" i="5" s="1"/>
  <c r="J50" i="5"/>
  <c r="G50" i="5"/>
  <c r="C50" i="5"/>
  <c r="M50" i="5" s="1"/>
  <c r="D50" i="5" s="1"/>
  <c r="G49" i="5"/>
  <c r="C49" i="5"/>
  <c r="J49" i="5" s="1"/>
  <c r="M48" i="5"/>
  <c r="J48" i="5"/>
  <c r="C48" i="5"/>
  <c r="G48" i="5" s="1"/>
  <c r="D48" i="5" s="1"/>
  <c r="C47" i="5"/>
  <c r="M47" i="5" s="1"/>
  <c r="J46" i="5"/>
  <c r="G46" i="5"/>
  <c r="C46" i="5"/>
  <c r="M46" i="5" s="1"/>
  <c r="D46" i="5" s="1"/>
  <c r="M45" i="5"/>
  <c r="J45" i="5"/>
  <c r="G45" i="5"/>
  <c r="D45" i="5" s="1"/>
  <c r="C45" i="5"/>
  <c r="C44" i="5"/>
  <c r="M44" i="5" s="1"/>
  <c r="M43" i="5"/>
  <c r="C43" i="5"/>
  <c r="J43" i="5" s="1"/>
  <c r="M42" i="5"/>
  <c r="J42" i="5"/>
  <c r="G42" i="5"/>
  <c r="D42" i="5"/>
  <c r="C42" i="5"/>
  <c r="L41" i="5"/>
  <c r="I41" i="5"/>
  <c r="F41" i="5"/>
  <c r="C41" i="5" s="1"/>
  <c r="J41" i="5" s="1"/>
  <c r="M40" i="5"/>
  <c r="J40" i="5"/>
  <c r="G40" i="5"/>
  <c r="D40" i="5"/>
  <c r="C40" i="5"/>
  <c r="M39" i="5"/>
  <c r="J39" i="5"/>
  <c r="C39" i="5"/>
  <c r="G39" i="5" s="1"/>
  <c r="D39" i="5" s="1"/>
  <c r="C38" i="5"/>
  <c r="M38" i="5" s="1"/>
  <c r="J37" i="5"/>
  <c r="G37" i="5"/>
  <c r="C37" i="5"/>
  <c r="M37" i="5" s="1"/>
  <c r="D37" i="5" s="1"/>
  <c r="M36" i="5"/>
  <c r="J36" i="5"/>
  <c r="G36" i="5"/>
  <c r="D36" i="5" s="1"/>
  <c r="C36" i="5"/>
  <c r="C35" i="5"/>
  <c r="M35" i="5" s="1"/>
  <c r="M34" i="5"/>
  <c r="C34" i="5"/>
  <c r="J34" i="5" s="1"/>
  <c r="J33" i="5"/>
  <c r="G33" i="5"/>
  <c r="C33" i="5"/>
  <c r="M33" i="5" s="1"/>
  <c r="D33" i="5" s="1"/>
  <c r="G32" i="5"/>
  <c r="C32" i="5"/>
  <c r="M32" i="5" s="1"/>
  <c r="M31" i="5"/>
  <c r="J31" i="5"/>
  <c r="C31" i="5"/>
  <c r="G31" i="5" s="1"/>
  <c r="D31" i="5" s="1"/>
  <c r="M30" i="5"/>
  <c r="J30" i="5"/>
  <c r="G30" i="5"/>
  <c r="D30" i="5"/>
  <c r="C30" i="5"/>
  <c r="L29" i="5"/>
  <c r="M29" i="5" s="1"/>
  <c r="I29" i="5"/>
  <c r="J29" i="5" s="1"/>
  <c r="F29" i="5"/>
  <c r="F15" i="5" s="1"/>
  <c r="C29" i="5"/>
  <c r="M28" i="5"/>
  <c r="J28" i="5"/>
  <c r="G28" i="5"/>
  <c r="D28" i="5"/>
  <c r="C28" i="5"/>
  <c r="M27" i="5"/>
  <c r="J27" i="5"/>
  <c r="G27" i="5"/>
  <c r="D27" i="5" s="1"/>
  <c r="C27" i="5"/>
  <c r="C26" i="5"/>
  <c r="M26" i="5" s="1"/>
  <c r="M25" i="5"/>
  <c r="C25" i="5"/>
  <c r="J25" i="5" s="1"/>
  <c r="J24" i="5"/>
  <c r="G24" i="5"/>
  <c r="C24" i="5"/>
  <c r="M24" i="5" s="1"/>
  <c r="D24" i="5" s="1"/>
  <c r="G23" i="5"/>
  <c r="C23" i="5"/>
  <c r="M23" i="5" s="1"/>
  <c r="M22" i="5"/>
  <c r="J22" i="5"/>
  <c r="G22" i="5"/>
  <c r="D22" i="5"/>
  <c r="C22" i="5"/>
  <c r="L21" i="5"/>
  <c r="I21" i="5"/>
  <c r="C21" i="5" s="1"/>
  <c r="F21" i="5"/>
  <c r="M20" i="5"/>
  <c r="J20" i="5"/>
  <c r="G20" i="5"/>
  <c r="D20" i="5"/>
  <c r="C20" i="5"/>
  <c r="J19" i="5"/>
  <c r="G19" i="5"/>
  <c r="C19" i="5"/>
  <c r="M19" i="5" s="1"/>
  <c r="D19" i="5" s="1"/>
  <c r="M18" i="5"/>
  <c r="J18" i="5"/>
  <c r="G18" i="5"/>
  <c r="D18" i="5"/>
  <c r="C18" i="5"/>
  <c r="C17" i="5"/>
  <c r="J17" i="5" s="1"/>
  <c r="M16" i="5"/>
  <c r="J16" i="5"/>
  <c r="G16" i="5"/>
  <c r="D16" i="5"/>
  <c r="C16" i="5"/>
  <c r="L15" i="5"/>
  <c r="I15" i="5"/>
  <c r="M14" i="5"/>
  <c r="J14" i="5"/>
  <c r="G14" i="5"/>
  <c r="D14" i="5"/>
  <c r="C14" i="5"/>
  <c r="G13" i="5"/>
  <c r="C13" i="5"/>
  <c r="J13" i="5" s="1"/>
  <c r="L12" i="5"/>
  <c r="C39" i="2"/>
  <c r="M39" i="2" s="1"/>
  <c r="G38" i="2"/>
  <c r="C38" i="2"/>
  <c r="M38" i="2" s="1"/>
  <c r="J37" i="2"/>
  <c r="G37" i="2"/>
  <c r="C37" i="2"/>
  <c r="M37" i="2" s="1"/>
  <c r="M36" i="2"/>
  <c r="C36" i="2"/>
  <c r="J36" i="2" s="1"/>
  <c r="M35" i="2"/>
  <c r="G35" i="2"/>
  <c r="C35" i="2"/>
  <c r="J35" i="2" s="1"/>
  <c r="D35" i="2" s="1"/>
  <c r="M34" i="2"/>
  <c r="J34" i="2"/>
  <c r="G34" i="2"/>
  <c r="D34" i="2"/>
  <c r="C34" i="2"/>
  <c r="L33" i="2"/>
  <c r="I33" i="2"/>
  <c r="F33" i="2"/>
  <c r="M32" i="2"/>
  <c r="J32" i="2"/>
  <c r="G32" i="2"/>
  <c r="D32" i="2"/>
  <c r="C32" i="2"/>
  <c r="J31" i="2"/>
  <c r="C31" i="2"/>
  <c r="M31" i="2" s="1"/>
  <c r="C30" i="2"/>
  <c r="M30" i="2" s="1"/>
  <c r="G29" i="2"/>
  <c r="C29" i="2"/>
  <c r="M29" i="2" s="1"/>
  <c r="J28" i="2"/>
  <c r="G28" i="2"/>
  <c r="C28" i="2"/>
  <c r="M28" i="2" s="1"/>
  <c r="M27" i="2"/>
  <c r="C27" i="2"/>
  <c r="J27" i="2" s="1"/>
  <c r="M26" i="2"/>
  <c r="G26" i="2"/>
  <c r="C26" i="2"/>
  <c r="J26" i="2" s="1"/>
  <c r="D26" i="2" s="1"/>
  <c r="M25" i="2"/>
  <c r="J25" i="2"/>
  <c r="G25" i="2"/>
  <c r="D25" i="2"/>
  <c r="C25" i="2"/>
  <c r="M24" i="2"/>
  <c r="J24" i="2"/>
  <c r="C24" i="2"/>
  <c r="G24" i="2" s="1"/>
  <c r="D24" i="2" s="1"/>
  <c r="J23" i="2"/>
  <c r="C23" i="2"/>
  <c r="M23" i="2" s="1"/>
  <c r="M22" i="2"/>
  <c r="J22" i="2"/>
  <c r="G22" i="2"/>
  <c r="D22" i="2"/>
  <c r="C22" i="2"/>
  <c r="L21" i="2"/>
  <c r="M21" i="2" s="1"/>
  <c r="I21" i="2"/>
  <c r="F21" i="2"/>
  <c r="C21" i="2"/>
  <c r="G21" i="2" s="1"/>
  <c r="M20" i="2"/>
  <c r="J20" i="2"/>
  <c r="G20" i="2"/>
  <c r="D20" i="2"/>
  <c r="C20" i="2"/>
  <c r="J19" i="2"/>
  <c r="G19" i="2"/>
  <c r="C19" i="2"/>
  <c r="M19" i="2" s="1"/>
  <c r="M18" i="2"/>
  <c r="C18" i="2"/>
  <c r="J18" i="2" s="1"/>
  <c r="M17" i="2"/>
  <c r="J17" i="2"/>
  <c r="G17" i="2"/>
  <c r="D17" i="2"/>
  <c r="C17" i="2"/>
  <c r="L16" i="2"/>
  <c r="I16" i="2"/>
  <c r="I14" i="2" s="1"/>
  <c r="F16" i="2"/>
  <c r="C16" i="2" s="1"/>
  <c r="M16" i="2" s="1"/>
  <c r="M15" i="2"/>
  <c r="J15" i="2"/>
  <c r="G15" i="2"/>
  <c r="D15" i="2"/>
  <c r="C15" i="2"/>
  <c r="L14" i="2"/>
  <c r="F14" i="2"/>
  <c r="F12" i="2" s="1"/>
  <c r="M13" i="2"/>
  <c r="J13" i="2"/>
  <c r="G13" i="2"/>
  <c r="D13" i="2"/>
  <c r="C13" i="2"/>
  <c r="L12" i="2"/>
  <c r="M21" i="5" l="1"/>
  <c r="G21" i="5"/>
  <c r="C15" i="5"/>
  <c r="J15" i="5" s="1"/>
  <c r="F12" i="5"/>
  <c r="D32" i="5"/>
  <c r="M41" i="5"/>
  <c r="J21" i="5"/>
  <c r="G38" i="5"/>
  <c r="G41" i="5"/>
  <c r="D41" i="5" s="1"/>
  <c r="G47" i="5"/>
  <c r="G17" i="5"/>
  <c r="G26" i="5"/>
  <c r="G29" i="5"/>
  <c r="D29" i="5" s="1"/>
  <c r="G35" i="5"/>
  <c r="D35" i="5" s="1"/>
  <c r="J38" i="5"/>
  <c r="G44" i="5"/>
  <c r="J47" i="5"/>
  <c r="G52" i="5"/>
  <c r="D52" i="5" s="1"/>
  <c r="J26" i="5"/>
  <c r="J35" i="5"/>
  <c r="J44" i="5"/>
  <c r="M17" i="5"/>
  <c r="J23" i="5"/>
  <c r="D23" i="5" s="1"/>
  <c r="J32" i="5"/>
  <c r="I12" i="5"/>
  <c r="M13" i="5"/>
  <c r="D13" i="5" s="1"/>
  <c r="G25" i="5"/>
  <c r="D25" i="5" s="1"/>
  <c r="G34" i="5"/>
  <c r="D34" i="5" s="1"/>
  <c r="G43" i="5"/>
  <c r="D43" i="5" s="1"/>
  <c r="M49" i="5"/>
  <c r="D49" i="5" s="1"/>
  <c r="G51" i="5"/>
  <c r="D51" i="5" s="1"/>
  <c r="J52" i="5"/>
  <c r="J14" i="2"/>
  <c r="I12" i="2"/>
  <c r="D19" i="2"/>
  <c r="D28" i="2"/>
  <c r="D37" i="2"/>
  <c r="D29" i="2"/>
  <c r="M33" i="2"/>
  <c r="M14" i="2"/>
  <c r="J21" i="2"/>
  <c r="D21" i="2" s="1"/>
  <c r="J29" i="2"/>
  <c r="J38" i="2"/>
  <c r="D38" i="2" s="1"/>
  <c r="C14" i="2"/>
  <c r="G16" i="2"/>
  <c r="G23" i="2"/>
  <c r="D23" i="2" s="1"/>
  <c r="G31" i="2"/>
  <c r="D31" i="2" s="1"/>
  <c r="C33" i="2"/>
  <c r="J33" i="2" s="1"/>
  <c r="J16" i="2"/>
  <c r="G14" i="2"/>
  <c r="D14" i="2" s="1"/>
  <c r="G30" i="2"/>
  <c r="D30" i="2" s="1"/>
  <c r="G39" i="2"/>
  <c r="G18" i="2"/>
  <c r="D18" i="2" s="1"/>
  <c r="G27" i="2"/>
  <c r="D27" i="2" s="1"/>
  <c r="J30" i="2"/>
  <c r="G36" i="2"/>
  <c r="D36" i="2" s="1"/>
  <c r="J39" i="2"/>
  <c r="M15" i="5" l="1"/>
  <c r="D44" i="5"/>
  <c r="D38" i="5"/>
  <c r="G15" i="5"/>
  <c r="D15" i="5" s="1"/>
  <c r="D26" i="5"/>
  <c r="C12" i="5"/>
  <c r="M12" i="5" s="1"/>
  <c r="D17" i="5"/>
  <c r="D21" i="5"/>
  <c r="D47" i="5"/>
  <c r="J12" i="2"/>
  <c r="G33" i="2"/>
  <c r="D33" i="2" s="1"/>
  <c r="C12" i="2"/>
  <c r="D16" i="2"/>
  <c r="D39" i="2"/>
  <c r="G12" i="5" l="1"/>
  <c r="J12" i="5"/>
  <c r="M12" i="2"/>
  <c r="G12" i="2"/>
  <c r="D12" i="5" l="1"/>
  <c r="D12" i="2"/>
</calcChain>
</file>

<file path=xl/sharedStrings.xml><?xml version="1.0" encoding="utf-8"?>
<sst xmlns="http://schemas.openxmlformats.org/spreadsheetml/2006/main" count="170" uniqueCount="115">
  <si>
    <t>INDICE DE CUADROS</t>
  </si>
  <si>
    <t>ADMINISTRACIÓN</t>
  </si>
  <si>
    <t>Plazas</t>
  </si>
  <si>
    <t>Cuadro AD1</t>
  </si>
  <si>
    <t>Distribución de plazas del Programa Administración, por programa y subprograma. 2020. (Ver Gráfico AD1).</t>
  </si>
  <si>
    <t xml:space="preserve">                      Universidad de Costa Rica</t>
  </si>
  <si>
    <t xml:space="preserve">                      Panorama Cuantitativo Universitario</t>
  </si>
  <si>
    <t>Cuadro AD-1  Distribución de Plazas en el Programa de Administración, por programa y subprograma.  2020</t>
  </si>
  <si>
    <r>
      <t xml:space="preserve">Plazas  </t>
    </r>
    <r>
      <rPr>
        <b/>
        <vertAlign val="superscript"/>
        <sz val="10"/>
        <rFont val="Arial"/>
        <family val="2"/>
      </rPr>
      <t>1/</t>
    </r>
  </si>
  <si>
    <t>Unidades</t>
  </si>
  <si>
    <t>Total</t>
  </si>
  <si>
    <t>Docente</t>
  </si>
  <si>
    <t>De Apoyo</t>
  </si>
  <si>
    <t xml:space="preserve">Administración </t>
  </si>
  <si>
    <t>abs.</t>
  </si>
  <si>
    <t>%</t>
  </si>
  <si>
    <t>Administración</t>
  </si>
  <si>
    <t/>
  </si>
  <si>
    <t>Sede Rodrigo Facio</t>
  </si>
  <si>
    <t xml:space="preserve"> Adm. Financ. y de Personal</t>
  </si>
  <si>
    <t xml:space="preserve">  Oficina de Admistración Financiera</t>
  </si>
  <si>
    <t xml:space="preserve">  Oficina de Recursos Humanos</t>
  </si>
  <si>
    <t xml:space="preserve"> Servicios </t>
  </si>
  <si>
    <t xml:space="preserve">  Oficina de Suministros</t>
  </si>
  <si>
    <t xml:space="preserve">  Unidad de Coordinación de Serv. Generales</t>
  </si>
  <si>
    <t xml:space="preserve">  Sección de Construc. y Mantenimiento</t>
  </si>
  <si>
    <t xml:space="preserve">  Sección de Correos</t>
  </si>
  <si>
    <t xml:space="preserve">  Sección de Transportes</t>
  </si>
  <si>
    <t xml:space="preserve">  Sección de Seguridad y Tránsito</t>
  </si>
  <si>
    <t xml:space="preserve">  Sección de Servicios Contratados</t>
  </si>
  <si>
    <t xml:space="preserve">  Sección de Mantenimiento de Maq. y Equipo</t>
  </si>
  <si>
    <t xml:space="preserve">  Servicios de Apoyo</t>
  </si>
  <si>
    <t>Desarrollo Regional</t>
  </si>
  <si>
    <r>
      <t xml:space="preserve">  Administración (San Ramón)  </t>
    </r>
    <r>
      <rPr>
        <vertAlign val="superscript"/>
        <sz val="10"/>
        <color indexed="8"/>
        <rFont val="Arial"/>
        <family val="2"/>
      </rPr>
      <t>2/</t>
    </r>
  </si>
  <si>
    <r>
      <t xml:space="preserve">  Administración (Guanacaste)  </t>
    </r>
    <r>
      <rPr>
        <vertAlign val="superscript"/>
        <sz val="10"/>
        <color indexed="8"/>
        <rFont val="Arial"/>
        <family val="2"/>
      </rPr>
      <t>3/</t>
    </r>
  </si>
  <si>
    <r>
      <t xml:space="preserve">  Administración (Turrialba)  </t>
    </r>
    <r>
      <rPr>
        <vertAlign val="superscript"/>
        <sz val="10"/>
        <color indexed="8"/>
        <rFont val="Arial"/>
        <family val="2"/>
      </rPr>
      <t>4/</t>
    </r>
  </si>
  <si>
    <t xml:space="preserve">  Administración (Caribe)</t>
  </si>
  <si>
    <t xml:space="preserve">  Administración (Puntarenas)</t>
  </si>
  <si>
    <r>
      <t>1/</t>
    </r>
    <r>
      <rPr>
        <sz val="10"/>
        <color indexed="8"/>
        <rFont val="Arial"/>
        <family val="2"/>
      </rPr>
      <t xml:space="preserve">  Incluyen las horas profesor según corresponda, convertidas a equivalentes de tiempo completo, y contemplan plazas en propiedad e interinas.</t>
    </r>
  </si>
  <si>
    <r>
      <t xml:space="preserve">2/  </t>
    </r>
    <r>
      <rPr>
        <sz val="10"/>
        <rFont val="Arial"/>
        <family val="2"/>
      </rPr>
      <t>Incluyen el Recinto de Tacares Grecia.</t>
    </r>
  </si>
  <si>
    <r>
      <t xml:space="preserve">3/  </t>
    </r>
    <r>
      <rPr>
        <sz val="10"/>
        <rFont val="Arial"/>
        <family val="2"/>
      </rPr>
      <t>Incluyen el Recinto de Santa Cruz.</t>
    </r>
  </si>
  <si>
    <r>
      <t>4/</t>
    </r>
    <r>
      <rPr>
        <sz val="10"/>
        <rFont val="Arial"/>
        <family val="2"/>
      </rPr>
      <t xml:space="preserve"> Incluyen el Recinto de Paraíso y el de Guápiles.</t>
    </r>
  </si>
  <si>
    <t xml:space="preserve">     </t>
  </si>
  <si>
    <t>Fuente:  Presupuesto por Programas y Actividades, Relación de Puestos 2020 (modificación 3)</t>
  </si>
  <si>
    <t xml:space="preserve">              Oficina de Planificación Universitaria. </t>
  </si>
  <si>
    <t>DIRECCIÓN SUPERIOR</t>
  </si>
  <si>
    <t>Cuadro DS1</t>
  </si>
  <si>
    <t>Distribución de plazas del Programa Dirección Superior, por programa y subprograma. 2020. (Ver Gráfico DS1)</t>
  </si>
  <si>
    <t>Asuntos Internacionales</t>
  </si>
  <si>
    <t>Cuadro AI 1</t>
  </si>
  <si>
    <t xml:space="preserve">Número de profesores becados al exterior y becas cortas según monto y costo promedio por estudiante. 2020. </t>
  </si>
  <si>
    <t>Cuadro AI 2</t>
  </si>
  <si>
    <t>Número de profesores becados al exterior y becas cortas por área,  2020. (Ver Gráfico AI-1)</t>
  </si>
  <si>
    <t>Cuadro DS1  Distribución de Plazas del Programa de Dirección Superior, por programa y subprograma.  2020</t>
  </si>
  <si>
    <t>Dirección Superior</t>
  </si>
  <si>
    <t xml:space="preserve"> Consejo Universitario</t>
  </si>
  <si>
    <t xml:space="preserve"> Rectoría</t>
  </si>
  <si>
    <t xml:space="preserve"> Vicerrectorías</t>
  </si>
  <si>
    <t xml:space="preserve">  Vicerrectoría de Docencia</t>
  </si>
  <si>
    <t xml:space="preserve">  Vicerrectoría de Investigación</t>
  </si>
  <si>
    <t xml:space="preserve">  Vicerrectoría de Acción Social</t>
  </si>
  <si>
    <t xml:space="preserve">  Vicerrectoría de Vida Estudiantil</t>
  </si>
  <si>
    <t xml:space="preserve">  Vicerrectoría de Administración</t>
  </si>
  <si>
    <t xml:space="preserve"> Decanatos</t>
  </si>
  <si>
    <t xml:space="preserve">  Decanato de Bellas Artes</t>
  </si>
  <si>
    <t xml:space="preserve">  Decanato de Letras</t>
  </si>
  <si>
    <t xml:space="preserve">  Decanato de Ciencias Básicas</t>
  </si>
  <si>
    <t xml:space="preserve">  Decanato de Ciencias Económicas</t>
  </si>
  <si>
    <t xml:space="preserve">  Decanato de Educación</t>
  </si>
  <si>
    <t xml:space="preserve">  Decanato de Ciencias Sociales</t>
  </si>
  <si>
    <t xml:space="preserve">  Decanato de Medicina</t>
  </si>
  <si>
    <t xml:space="preserve">  Decanato de Cs Agroalimentarias</t>
  </si>
  <si>
    <t xml:space="preserve">  Decanato de Ingeniería</t>
  </si>
  <si>
    <t xml:space="preserve"> Oficinas Administrativas</t>
  </si>
  <si>
    <t xml:space="preserve">  Oficina de Planificación Universitaria</t>
  </si>
  <si>
    <t xml:space="preserve">  Oficina de Contraloría</t>
  </si>
  <si>
    <t xml:space="preserve">  Oficina Jurídica</t>
  </si>
  <si>
    <t xml:space="preserve">  Oficina Ejecutora del Plan de Invers.</t>
  </si>
  <si>
    <t xml:space="preserve">  Oficina de Asuntos Internacionales</t>
  </si>
  <si>
    <t xml:space="preserve">  Centro de Informática</t>
  </si>
  <si>
    <t xml:space="preserve">  Tribunal Universitario</t>
  </si>
  <si>
    <t xml:space="preserve">   Unidades de Apoyo Académico</t>
  </si>
  <si>
    <t xml:space="preserve">   Sede del Sur</t>
  </si>
  <si>
    <t xml:space="preserve">   Plaza de la Autonomía</t>
  </si>
  <si>
    <t xml:space="preserve">   Archivo Universitario</t>
  </si>
  <si>
    <t xml:space="preserve">  Dirección Superior (Puntarenas)  </t>
  </si>
  <si>
    <t xml:space="preserve">Cuadro AI1:   Número de profesores becados al exterior y becas cortas, según monto y costo promedio  </t>
  </si>
  <si>
    <t xml:space="preserve">           </t>
  </si>
  <si>
    <t xml:space="preserve">                      por estudiante.  2020</t>
  </si>
  <si>
    <t>Becas</t>
  </si>
  <si>
    <t xml:space="preserve">Número de </t>
  </si>
  <si>
    <t>Monto</t>
  </si>
  <si>
    <t>Costo</t>
  </si>
  <si>
    <t>Prof. Becados</t>
  </si>
  <si>
    <t>Promedio</t>
  </si>
  <si>
    <t>Total de Profesores Becados</t>
  </si>
  <si>
    <t>Becados al Exterior</t>
  </si>
  <si>
    <t>Becas Cortas</t>
  </si>
  <si>
    <t>Fuente:  Oficina de Asuntos Internacionales</t>
  </si>
  <si>
    <t xml:space="preserve">              Oficina de Planificación Universitaria.</t>
  </si>
  <si>
    <t>Cuadro AI2:   Número de profesores becados al exterior y becas cortas por área.  2020</t>
  </si>
  <si>
    <r>
      <t xml:space="preserve">Becados al Exterior </t>
    </r>
    <r>
      <rPr>
        <vertAlign val="superscript"/>
        <sz val="12"/>
        <rFont val="Arial"/>
        <family val="2"/>
      </rPr>
      <t>1/</t>
    </r>
  </si>
  <si>
    <r>
      <t xml:space="preserve">Becas Cortas </t>
    </r>
    <r>
      <rPr>
        <vertAlign val="superscript"/>
        <sz val="12"/>
        <rFont val="Arial"/>
        <family val="2"/>
      </rPr>
      <t>2/</t>
    </r>
  </si>
  <si>
    <t>Universidad de Costa Rica</t>
  </si>
  <si>
    <t xml:space="preserve">  Área de Artes y Letras</t>
  </si>
  <si>
    <t xml:space="preserve">  Área de Ciencias Básicas</t>
  </si>
  <si>
    <t xml:space="preserve">  Área de Ciencias Sociales</t>
  </si>
  <si>
    <t xml:space="preserve">  Área de Salud</t>
  </si>
  <si>
    <t xml:space="preserve">  Área de Ingeniería y Arquitectura</t>
  </si>
  <si>
    <t xml:space="preserve">  Área de Ciencias Agroalimentarias</t>
  </si>
  <si>
    <t xml:space="preserve">  Sedes Regionales</t>
  </si>
  <si>
    <t xml:space="preserve">  Área  Administrativa</t>
  </si>
  <si>
    <r>
      <t>1/</t>
    </r>
    <r>
      <rPr>
        <sz val="12"/>
        <rFont val="Arial"/>
        <family val="2"/>
      </rPr>
      <t xml:space="preserve">  Becas de 4 años de duración promedio, dependiendo el programa de posgrado.</t>
    </r>
  </si>
  <si>
    <r>
      <t>2/</t>
    </r>
    <r>
      <rPr>
        <sz val="12"/>
        <rFont val="Arial"/>
        <family val="2"/>
      </rPr>
      <t xml:space="preserve">   Becas de 1 a 12 meses de duración en el exterior.</t>
    </r>
  </si>
  <si>
    <t>Fuente:  Oficina de Asuntos Internacionales.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</si>
</sst>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##0"/>
  </numFmts>
  <fonts count="17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vertAlign val="superscript"/>
      <sz val="10"/>
      <name val="Arial"/>
      <family val="2"/>
    </font>
    <font>
      <sz val="18"/>
      <color rgb="FF000000"/>
      <name val="Times New Roman"/>
      <family val="1"/>
    </font>
    <font>
      <sz val="18"/>
      <name val="Times New Roman"/>
      <family val="1"/>
    </font>
    <font>
      <sz val="11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vertAlign val="superscript"/>
      <sz val="12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4" fillId="0" borderId="0" xfId="0" applyFont="1"/>
    <xf numFmtId="4" fontId="4" fillId="0" borderId="0" xfId="0" applyNumberFormat="1" applyFont="1"/>
    <xf numFmtId="0" fontId="5" fillId="0" borderId="0" xfId="0" applyFont="1"/>
    <xf numFmtId="0" fontId="4" fillId="0" borderId="1" xfId="0" applyFont="1" applyBorder="1"/>
    <xf numFmtId="4" fontId="4" fillId="0" borderId="1" xfId="0" applyNumberFormat="1" applyFont="1" applyBorder="1"/>
    <xf numFmtId="0" fontId="6" fillId="0" borderId="2" xfId="0" applyFont="1" applyBorder="1" applyAlignment="1">
      <alignment horizontal="center"/>
    </xf>
    <xf numFmtId="4" fontId="6" fillId="0" borderId="0" xfId="0" applyNumberFormat="1" applyFont="1"/>
    <xf numFmtId="0" fontId="6" fillId="0" borderId="0" xfId="0" applyFont="1"/>
    <xf numFmtId="0" fontId="6" fillId="0" borderId="3" xfId="0" applyFont="1" applyBorder="1" applyAlignment="1">
      <alignment horizontal="center"/>
    </xf>
    <xf numFmtId="4" fontId="6" fillId="0" borderId="3" xfId="0" applyNumberFormat="1" applyFont="1" applyBorder="1" applyAlignment="1">
      <alignment horizontal="left"/>
    </xf>
    <xf numFmtId="4" fontId="6" fillId="0" borderId="3" xfId="0" applyNumberFormat="1" applyFont="1" applyBorder="1" applyAlignment="1">
      <alignment horizontal="center"/>
    </xf>
    <xf numFmtId="4" fontId="6" fillId="0" borderId="0" xfId="0" applyNumberFormat="1" applyFont="1" applyAlignment="1">
      <alignment horizontal="right"/>
    </xf>
    <xf numFmtId="4" fontId="6" fillId="0" borderId="4" xfId="0" applyNumberFormat="1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4" fontId="6" fillId="0" borderId="0" xfId="0" applyNumberFormat="1" applyFont="1" applyAlignment="1">
      <alignment horizontal="center"/>
    </xf>
    <xf numFmtId="0" fontId="4" fillId="0" borderId="5" xfId="0" applyFont="1" applyBorder="1"/>
    <xf numFmtId="4" fontId="4" fillId="0" borderId="5" xfId="0" applyNumberFormat="1" applyFont="1" applyBorder="1"/>
    <xf numFmtId="2" fontId="4" fillId="0" borderId="0" xfId="0" applyNumberFormat="1" applyFont="1"/>
    <xf numFmtId="0" fontId="8" fillId="0" borderId="0" xfId="0" applyFont="1" applyAlignment="1" applyProtection="1">
      <alignment horizontal="left"/>
      <protection locked="0"/>
    </xf>
    <xf numFmtId="0" fontId="10" fillId="0" borderId="0" xfId="0" applyFont="1"/>
    <xf numFmtId="0" fontId="5" fillId="0" borderId="0" xfId="0" applyFont="1" applyAlignment="1">
      <alignment horizontal="justify"/>
    </xf>
    <xf numFmtId="0" fontId="11" fillId="0" borderId="0" xfId="0" applyFont="1" applyAlignment="1">
      <alignment horizontal="center" vertical="center" readingOrder="1"/>
    </xf>
    <xf numFmtId="4" fontId="0" fillId="0" borderId="0" xfId="0" applyNumberFormat="1"/>
    <xf numFmtId="0" fontId="12" fillId="0" borderId="0" xfId="0" applyFont="1" applyAlignment="1">
      <alignment horizontal="center" vertical="center"/>
    </xf>
    <xf numFmtId="0" fontId="13" fillId="0" borderId="0" xfId="0" applyFont="1"/>
    <xf numFmtId="0" fontId="12" fillId="0" borderId="0" xfId="0" applyFont="1"/>
    <xf numFmtId="0" fontId="3" fillId="0" borderId="0" xfId="0" applyFont="1" applyAlignment="1">
      <alignment horizontal="left" vertical="top"/>
    </xf>
    <xf numFmtId="4" fontId="0" fillId="0" borderId="0" xfId="0" applyNumberFormat="1" applyAlignment="1">
      <alignment vertical="center"/>
    </xf>
    <xf numFmtId="0" fontId="14" fillId="0" borderId="0" xfId="0" applyFont="1"/>
    <xf numFmtId="164" fontId="5" fillId="0" borderId="0" xfId="0" applyNumberFormat="1" applyFont="1" applyAlignment="1">
      <alignment horizontal="right"/>
    </xf>
    <xf numFmtId="164" fontId="14" fillId="0" borderId="0" xfId="0" applyNumberFormat="1" applyFont="1"/>
    <xf numFmtId="14" fontId="14" fillId="0" borderId="0" xfId="0" applyNumberFormat="1" applyFont="1"/>
    <xf numFmtId="14" fontId="5" fillId="0" borderId="0" xfId="0" applyNumberFormat="1" applyFont="1" applyAlignment="1">
      <alignment horizontal="right"/>
    </xf>
    <xf numFmtId="0" fontId="14" fillId="0" borderId="1" xfId="0" applyFont="1" applyBorder="1"/>
    <xf numFmtId="164" fontId="14" fillId="0" borderId="1" xfId="0" applyNumberFormat="1" applyFont="1" applyBorder="1"/>
    <xf numFmtId="164" fontId="5" fillId="0" borderId="1" xfId="0" applyNumberFormat="1" applyFont="1" applyBorder="1" applyAlignment="1">
      <alignment horizontal="right"/>
    </xf>
    <xf numFmtId="164" fontId="14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left"/>
    </xf>
    <xf numFmtId="164" fontId="14" fillId="0" borderId="0" xfId="0" applyNumberFormat="1" applyFont="1" applyAlignment="1">
      <alignment horizontal="left"/>
    </xf>
    <xf numFmtId="0" fontId="14" fillId="0" borderId="5" xfId="0" applyFont="1" applyBorder="1"/>
    <xf numFmtId="164" fontId="14" fillId="0" borderId="5" xfId="0" applyNumberFormat="1" applyFont="1" applyBorder="1"/>
    <xf numFmtId="164" fontId="5" fillId="0" borderId="5" xfId="0" applyNumberFormat="1" applyFont="1" applyBorder="1" applyAlignment="1">
      <alignment horizontal="right"/>
    </xf>
    <xf numFmtId="0" fontId="15" fillId="0" borderId="0" xfId="0" applyFont="1"/>
    <xf numFmtId="4" fontId="14" fillId="0" borderId="0" xfId="0" applyNumberFormat="1" applyFont="1" applyAlignment="1">
      <alignment horizontal="right"/>
    </xf>
    <xf numFmtId="164" fontId="14" fillId="0" borderId="0" xfId="0" applyNumberFormat="1" applyFont="1" applyAlignment="1">
      <alignment horizontal="right"/>
    </xf>
    <xf numFmtId="4" fontId="14" fillId="0" borderId="0" xfId="0" applyNumberFormat="1" applyFont="1"/>
    <xf numFmtId="164" fontId="0" fillId="0" borderId="0" xfId="0" applyNumberFormat="1"/>
    <xf numFmtId="3" fontId="14" fillId="0" borderId="0" xfId="0" applyNumberFormat="1" applyFont="1"/>
    <xf numFmtId="3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164" fontId="6" fillId="0" borderId="0" xfId="0" applyNumberFormat="1" applyFont="1"/>
    <xf numFmtId="0" fontId="16" fillId="0" borderId="0" xfId="0" applyFont="1"/>
    <xf numFmtId="164" fontId="5" fillId="0" borderId="0" xfId="0" applyNumberFormat="1" applyFont="1"/>
    <xf numFmtId="3" fontId="5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s-CR"/>
              <a:t>Panorama Cuantitativo Universitario.  2020</a:t>
            </a:r>
          </a:p>
        </c:rich>
      </c:tx>
      <c:layout>
        <c:manualLayout>
          <c:xMode val="edge"/>
          <c:yMode val="edge"/>
          <c:x val="0.2618038387659643"/>
          <c:y val="3.2575956925692769E-2"/>
        </c:manualLayout>
      </c:layout>
      <c:overlay val="0"/>
    </c:title>
    <c:autoTitleDeleted val="0"/>
    <c:view3D>
      <c:rotX val="7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9682678631651493"/>
          <c:y val="0.17634554203451841"/>
          <c:w val="0.49326808310972292"/>
          <c:h val="0.82256859937962312"/>
        </c:manualLayout>
      </c:layout>
      <c:pie3DChart>
        <c:varyColors val="1"/>
        <c:ser>
          <c:idx val="3"/>
          <c:order val="0"/>
          <c:dPt>
            <c:idx val="0"/>
            <c:bubble3D val="0"/>
            <c:spPr>
              <a:solidFill>
                <a:srgbClr val="FFCCCC"/>
              </a:solidFill>
              <a:ln>
                <a:solidFill>
                  <a:srgbClr val="FF99FF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0FD5-4537-A048-070C6B97E433}"/>
              </c:ext>
            </c:extLst>
          </c:dPt>
          <c:dPt>
            <c:idx val="1"/>
            <c:bubble3D val="0"/>
            <c:explosion val="18"/>
            <c:spPr>
              <a:solidFill>
                <a:srgbClr val="FFFF99"/>
              </a:solidFill>
            </c:spPr>
            <c:extLst>
              <c:ext xmlns:c16="http://schemas.microsoft.com/office/drawing/2014/chart" uri="{C3380CC4-5D6E-409C-BE32-E72D297353CC}">
                <c16:uniqueId val="{00000003-0FD5-4537-A048-070C6B97E433}"/>
              </c:ext>
            </c:extLst>
          </c:dPt>
          <c:dPt>
            <c:idx val="2"/>
            <c:bubble3D val="0"/>
            <c:explosion val="34"/>
            <c:spPr>
              <a:solidFill>
                <a:srgbClr val="FF9966"/>
              </a:solidFill>
            </c:spPr>
            <c:extLst>
              <c:ext xmlns:c16="http://schemas.microsoft.com/office/drawing/2014/chart" uri="{C3380CC4-5D6E-409C-BE32-E72D297353CC}">
                <c16:uniqueId val="{00000005-0FD5-4537-A048-070C6B97E433}"/>
              </c:ext>
            </c:extLst>
          </c:dPt>
          <c:dLbls>
            <c:dLbl>
              <c:idx val="1"/>
              <c:layout>
                <c:manualLayout>
                  <c:x val="-6.5176908752327747E-2"/>
                  <c:y val="3.346203346203341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s-CR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FD5-4537-A048-070C6B97E433}"/>
                </c:ext>
              </c:extLst>
            </c:dLbl>
            <c:dLbl>
              <c:idx val="2"/>
              <c:layout>
                <c:manualLayout>
                  <c:x val="7.8212290502793227E-2"/>
                  <c:y val="4.374815294617735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s-CR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FD5-4537-A048-070C6B97E433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s-CR"/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eparator> 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('[1]GAD-1'!$B$2,'[1]GAD-1'!$C$2,'[1]GAD-1'!$D$2)</c:f>
              <c:strCache>
                <c:ptCount val="3"/>
                <c:pt idx="0">
                  <c:v>Administración </c:v>
                </c:pt>
                <c:pt idx="1">
                  <c:v>Apoyo </c:v>
                </c:pt>
                <c:pt idx="2">
                  <c:v>Docente</c:v>
                </c:pt>
              </c:strCache>
            </c:strRef>
          </c:cat>
          <c:val>
            <c:numRef>
              <c:f>('[1]GAD-1'!$B$3,'[1]GAD-1'!$C$3,'[1]GAD-1'!$D$3)</c:f>
              <c:numCache>
                <c:formatCode>General</c:formatCode>
                <c:ptCount val="3"/>
                <c:pt idx="0">
                  <c:v>99.19</c:v>
                </c:pt>
                <c:pt idx="1">
                  <c:v>0.41</c:v>
                </c:pt>
                <c:pt idx="2">
                  <c:v>0.41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FD5-4537-A048-070C6B97E4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>
      <a:solidFill>
        <a:schemeClr val="tx1"/>
      </a:solidFill>
    </a:ln>
    <a:scene3d>
      <a:camera prst="orthographicFront"/>
      <a:lightRig rig="threePt" dir="t"/>
    </a:scene3d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s-CR"/>
    </a:p>
  </c:txPr>
  <c:printSettings>
    <c:headerFooter/>
    <c:pageMargins b="0.75" l="0.7" r="0.7" t="0.75" header="0.3" footer="0.3"/>
    <c:pageSetup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s-CR"/>
              <a:t>Panorama Cuantitativo Universitario.  2020</a:t>
            </a:r>
          </a:p>
        </c:rich>
      </c:tx>
      <c:layout>
        <c:manualLayout>
          <c:xMode val="edge"/>
          <c:yMode val="edge"/>
          <c:x val="0.26365897265622151"/>
          <c:y val="2.7228725420017686E-2"/>
        </c:manualLayout>
      </c:layout>
      <c:overlay val="0"/>
    </c:title>
    <c:autoTitleDeleted val="0"/>
    <c:view3D>
      <c:rotX val="75"/>
      <c:rotY val="15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716980581319827"/>
          <c:y val="0.19907285434519492"/>
          <c:w val="0.47637021739289076"/>
          <c:h val="0.79241399637879495"/>
        </c:manualLayout>
      </c:layout>
      <c:pie3DChart>
        <c:varyColors val="1"/>
        <c:ser>
          <c:idx val="3"/>
          <c:order val="0"/>
          <c:spPr>
            <a:solidFill>
              <a:schemeClr val="accent4">
                <a:lumMod val="20000"/>
                <a:lumOff val="80000"/>
              </a:schemeClr>
            </a:solidFill>
          </c:spPr>
          <c:dPt>
            <c:idx val="0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  <a:ln>
                <a:solidFill>
                  <a:srgbClr val="FF99FF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EA4D-48CD-804B-64EB287327C6}"/>
              </c:ext>
            </c:extLst>
          </c:dPt>
          <c:dPt>
            <c:idx val="1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EA4D-48CD-804B-64EB287327C6}"/>
              </c:ext>
            </c:extLst>
          </c:dPt>
          <c:dPt>
            <c:idx val="2"/>
            <c:bubble3D val="0"/>
            <c:spPr>
              <a:solidFill>
                <a:schemeClr val="accent1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EA4D-48CD-804B-64EB287327C6}"/>
              </c:ext>
            </c:extLst>
          </c:dPt>
          <c:dLbls>
            <c:dLbl>
              <c:idx val="0"/>
              <c:layout>
                <c:manualLayout>
                  <c:x val="-3.3364226135310475E-2"/>
                  <c:y val="8.0213903743315516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s-CR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A4D-48CD-804B-64EB287327C6}"/>
                </c:ext>
              </c:extLst>
            </c:dLbl>
            <c:dLbl>
              <c:idx val="1"/>
              <c:layout>
                <c:manualLayout>
                  <c:x val="3.1658651565681262E-2"/>
                  <c:y val="-1.2401574803149606E-2"/>
                </c:manualLayout>
              </c:layout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s-CR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A4D-48CD-804B-64EB287327C6}"/>
                </c:ext>
              </c:extLst>
            </c:dLbl>
            <c:dLbl>
              <c:idx val="2"/>
              <c:layout>
                <c:manualLayout>
                  <c:x val="8.5247004291594472E-2"/>
                  <c:y val="0"/>
                </c:manualLayout>
              </c:layout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s-CR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A4D-48CD-804B-64EB287327C6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s-CR"/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eparator> 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('[2]GDS-1'!$B$3,'[2]GDS-1'!$C$3,'[2]GDS-1'!$D$3)</c:f>
              <c:strCache>
                <c:ptCount val="3"/>
                <c:pt idx="0">
                  <c:v>Administración </c:v>
                </c:pt>
                <c:pt idx="1">
                  <c:v>Docente</c:v>
                </c:pt>
                <c:pt idx="2">
                  <c:v>Apoyo</c:v>
                </c:pt>
              </c:strCache>
            </c:strRef>
          </c:cat>
          <c:val>
            <c:numRef>
              <c:f>('[2]GDS-1'!$B$4,'[2]GDS-1'!$C$4,'[2]GDS-1'!$D$4)</c:f>
              <c:numCache>
                <c:formatCode>General</c:formatCode>
                <c:ptCount val="3"/>
                <c:pt idx="0">
                  <c:v>85.48</c:v>
                </c:pt>
                <c:pt idx="1">
                  <c:v>8.94</c:v>
                </c:pt>
                <c:pt idx="2">
                  <c:v>5.58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A4D-48CD-804B-64EB287327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>
      <a:solidFill>
        <a:schemeClr val="tx1"/>
      </a:solidFill>
    </a:ln>
    <a:scene3d>
      <a:camera prst="orthographicFront"/>
      <a:lightRig rig="threePt" dir="t"/>
    </a:scene3d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s-CR"/>
    </a:p>
  </c:txPr>
  <c:printSettings>
    <c:headerFooter/>
    <c:pageMargins b="0.75" l="0.7" r="0.7" t="0.75" header="0.3" footer="0.3"/>
    <c:pageSetup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s-CR"/>
              <a:t>Distribución absoluta de los profesores becados al exterior y becas cortas, por área.</a:t>
            </a:r>
          </a:p>
        </c:rich>
      </c:tx>
      <c:layout>
        <c:manualLayout>
          <c:xMode val="edge"/>
          <c:yMode val="edge"/>
          <c:x val="0.16359154551073607"/>
          <c:y val="8.3840312324976116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5133205724974985"/>
          <c:y val="0.20335066435586366"/>
          <c:w val="0.82196444367106047"/>
          <c:h val="0.6982395138216042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'[3]GAS-1'!$D$1</c:f>
              <c:strCache>
                <c:ptCount val="1"/>
                <c:pt idx="0">
                  <c:v>Becas Cortas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3"/>
              <c:layout>
                <c:manualLayout>
                  <c:x val="-1.8357743677944693E-2"/>
                  <c:y val="-7.6707621537861041E-17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s-C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78E-4FE2-8F13-26F5CD0B3EDB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s-C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'[3]GAS-1'!$B$2:$B$9</c:f>
              <c:strCache>
                <c:ptCount val="8"/>
                <c:pt idx="0">
                  <c:v>Admimistrativa</c:v>
                </c:pt>
                <c:pt idx="1">
                  <c:v>Cs. Agroalimentarias</c:v>
                </c:pt>
                <c:pt idx="2">
                  <c:v>Artes y Letras </c:v>
                </c:pt>
                <c:pt idx="3">
                  <c:v>Salud</c:v>
                </c:pt>
                <c:pt idx="4">
                  <c:v>Sedes Regionales</c:v>
                </c:pt>
                <c:pt idx="5">
                  <c:v>Cs. Básicas</c:v>
                </c:pt>
                <c:pt idx="6">
                  <c:v>Cs. Sociales</c:v>
                </c:pt>
                <c:pt idx="7">
                  <c:v>Ing. y Arquitectura</c:v>
                </c:pt>
              </c:strCache>
            </c:strRef>
          </c:cat>
          <c:val>
            <c:numRef>
              <c:f>'[3]GAS-1'!$D$2:$D$9</c:f>
              <c:numCache>
                <c:formatCode>General</c:formatCode>
                <c:ptCount val="8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3</c:v>
                </c:pt>
                <c:pt idx="4">
                  <c:v>2</c:v>
                </c:pt>
                <c:pt idx="5">
                  <c:v>0</c:v>
                </c:pt>
                <c:pt idx="6">
                  <c:v>3</c:v>
                </c:pt>
                <c:pt idx="7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78E-4FE2-8F13-26F5CD0B3EDB}"/>
            </c:ext>
          </c:extLst>
        </c:ser>
        <c:ser>
          <c:idx val="1"/>
          <c:order val="1"/>
          <c:tx>
            <c:strRef>
              <c:f>'[3]GAS-1'!$C$1</c:f>
              <c:strCache>
                <c:ptCount val="1"/>
                <c:pt idx="0">
                  <c:v>Becas Exterior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s-C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'[3]GAS-1'!$B$2:$B$9</c:f>
              <c:strCache>
                <c:ptCount val="8"/>
                <c:pt idx="0">
                  <c:v>Admimistrativa</c:v>
                </c:pt>
                <c:pt idx="1">
                  <c:v>Cs. Agroalimentarias</c:v>
                </c:pt>
                <c:pt idx="2">
                  <c:v>Artes y Letras </c:v>
                </c:pt>
                <c:pt idx="3">
                  <c:v>Salud</c:v>
                </c:pt>
                <c:pt idx="4">
                  <c:v>Sedes Regionales</c:v>
                </c:pt>
                <c:pt idx="5">
                  <c:v>Cs. Básicas</c:v>
                </c:pt>
                <c:pt idx="6">
                  <c:v>Cs. Sociales</c:v>
                </c:pt>
                <c:pt idx="7">
                  <c:v>Ing. y Arquitectura</c:v>
                </c:pt>
              </c:strCache>
            </c:strRef>
          </c:cat>
          <c:val>
            <c:numRef>
              <c:f>'[3]GAS-1'!$C$2:$C$9</c:f>
              <c:numCache>
                <c:formatCode>General</c:formatCode>
                <c:ptCount val="8"/>
                <c:pt idx="0">
                  <c:v>4</c:v>
                </c:pt>
                <c:pt idx="1">
                  <c:v>13</c:v>
                </c:pt>
                <c:pt idx="2">
                  <c:v>23</c:v>
                </c:pt>
                <c:pt idx="3">
                  <c:v>35</c:v>
                </c:pt>
                <c:pt idx="4">
                  <c:v>39</c:v>
                </c:pt>
                <c:pt idx="5">
                  <c:v>40</c:v>
                </c:pt>
                <c:pt idx="6">
                  <c:v>48</c:v>
                </c:pt>
                <c:pt idx="7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78E-4FE2-8F13-26F5CD0B3E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7"/>
        <c:axId val="-414534128"/>
        <c:axId val="-414544464"/>
      </c:barChart>
      <c:catAx>
        <c:axId val="-41453412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s-CR"/>
          </a:p>
        </c:txPr>
        <c:crossAx val="-414544464"/>
        <c:crosses val="autoZero"/>
        <c:auto val="1"/>
        <c:lblAlgn val="ctr"/>
        <c:lblOffset val="100"/>
        <c:noMultiLvlLbl val="0"/>
      </c:catAx>
      <c:valAx>
        <c:axId val="-414544464"/>
        <c:scaling>
          <c:orientation val="minMax"/>
          <c:max val="50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s-CR"/>
          </a:p>
        </c:txPr>
        <c:crossAx val="-414534128"/>
        <c:crosses val="autoZero"/>
        <c:crossBetween val="between"/>
        <c:majorUnit val="5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2357179328693133"/>
          <c:y val="0.94249892926564094"/>
          <c:w val="0.23891524011716969"/>
          <c:h val="3.661203175962835E-2"/>
        </c:manualLayout>
      </c:layout>
      <c:overlay val="0"/>
      <c:spPr>
        <a:ln>
          <a:solidFill>
            <a:schemeClr val="bg1">
              <a:lumMod val="65000"/>
            </a:schemeClr>
          </a:solidFill>
        </a:ln>
      </c:spPr>
      <c:txPr>
        <a:bodyPr/>
        <a:lstStyle/>
        <a:p>
          <a:pPr>
            <a:defRPr sz="52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s-C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R"/>
    </a:p>
  </c:txPr>
  <c:printSettings>
    <c:headerFooter/>
    <c:pageMargins b="0.75" l="0.7" r="0.7" t="0.75" header="0.3" footer="0.3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723900</xdr:colOff>
      <xdr:row>25</xdr:row>
      <xdr:rowOff>12700</xdr:rowOff>
    </xdr:to>
    <xdr:graphicFrame macro="">
      <xdr:nvGraphicFramePr>
        <xdr:cNvPr id="2" name="2 Gráfico">
          <a:extLst>
            <a:ext uri="{FF2B5EF4-FFF2-40B4-BE49-F238E27FC236}">
              <a16:creationId xmlns:a16="http://schemas.microsoft.com/office/drawing/2014/main" id="{93A35638-E3C2-4192-87B2-83DDCF94E88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0.03751</cdr:x>
      <cdr:y>0.0819</cdr:y>
    </cdr:from>
    <cdr:to>
      <cdr:x>0.94382</cdr:x>
      <cdr:y>0.21814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257175" y="400051"/>
          <a:ext cx="6172200" cy="666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>
            <a:lnSpc>
              <a:spcPts val="2000"/>
            </a:lnSpc>
          </a:pPr>
          <a:r>
            <a:rPr lang="es-CR" sz="2000">
              <a:latin typeface="Times New Roman" pitchFamily="18" charset="0"/>
              <a:cs typeface="Times New Roman" pitchFamily="18" charset="0"/>
            </a:rPr>
            <a:t>               </a:t>
          </a:r>
          <a:r>
            <a:rPr lang="es-CR" sz="1800">
              <a:latin typeface="Times New Roman" pitchFamily="18" charset="0"/>
              <a:cs typeface="Times New Roman" pitchFamily="18" charset="0"/>
            </a:rPr>
            <a:t>Distribución relativa de las plazas en el</a:t>
          </a:r>
        </a:p>
        <a:p xmlns:a="http://schemas.openxmlformats.org/drawingml/2006/main">
          <a:pPr algn="ctr">
            <a:lnSpc>
              <a:spcPts val="1800"/>
            </a:lnSpc>
          </a:pPr>
          <a:r>
            <a:rPr lang="es-CR" sz="1800">
              <a:latin typeface="Times New Roman" pitchFamily="18" charset="0"/>
              <a:cs typeface="Times New Roman" pitchFamily="18" charset="0"/>
            </a:rPr>
            <a:t>                 Program</a:t>
          </a:r>
          <a:r>
            <a:rPr lang="es-CR" sz="1800" baseline="0">
              <a:latin typeface="Times New Roman" pitchFamily="18" charset="0"/>
              <a:cs typeface="Times New Roman" pitchFamily="18" charset="0"/>
            </a:rPr>
            <a:t>a de Administración</a:t>
          </a:r>
          <a:r>
            <a:rPr lang="es-CR" sz="1800">
              <a:latin typeface="Times New Roman" pitchFamily="18" charset="0"/>
              <a:cs typeface="Times New Roman" pitchFamily="18" charset="0"/>
            </a:rPr>
            <a:t>. </a:t>
          </a:r>
        </a:p>
      </cdr:txBody>
    </cdr:sp>
  </cdr:relSizeAnchor>
  <cdr:relSizeAnchor xmlns:cdr="http://schemas.openxmlformats.org/drawingml/2006/chartDrawing">
    <cdr:from>
      <cdr:x>0.68712</cdr:x>
      <cdr:y>0.52124</cdr:y>
    </cdr:from>
    <cdr:to>
      <cdr:x>0.78878</cdr:x>
      <cdr:y>0.56581</cdr:y>
    </cdr:to>
    <cdr:sp macro="" textlink="">
      <cdr:nvSpPr>
        <cdr:cNvPr id="3" name="2 CuadroTexto"/>
        <cdr:cNvSpPr txBox="1"/>
      </cdr:nvSpPr>
      <cdr:spPr>
        <a:xfrm xmlns:a="http://schemas.openxmlformats.org/drawingml/2006/main">
          <a:off x="4135437" y="1581945"/>
          <a:ext cx="611187" cy="1349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CR"/>
        </a:p>
      </cdr:txBody>
    </cdr:sp>
  </cdr:relSizeAnchor>
  <cdr:relSizeAnchor xmlns:cdr="http://schemas.openxmlformats.org/drawingml/2006/chartDrawing">
    <cdr:from>
      <cdr:x>0.03226</cdr:x>
      <cdr:y>0.91672</cdr:y>
    </cdr:from>
    <cdr:to>
      <cdr:x>0.2515</cdr:x>
      <cdr:y>0.99035</cdr:y>
    </cdr:to>
    <cdr:sp macro="" textlink="">
      <cdr:nvSpPr>
        <cdr:cNvPr id="4" name="3 CuadroTexto"/>
        <cdr:cNvSpPr txBox="1"/>
      </cdr:nvSpPr>
      <cdr:spPr>
        <a:xfrm xmlns:a="http://schemas.openxmlformats.org/drawingml/2006/main">
          <a:off x="167742" y="3163802"/>
          <a:ext cx="1151471" cy="25059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CR" sz="1100">
              <a:latin typeface="Times New Roman" pitchFamily="18" charset="0"/>
              <a:cs typeface="Times New Roman" pitchFamily="18" charset="0"/>
            </a:rPr>
            <a:t>Fuente:</a:t>
          </a:r>
          <a:r>
            <a:rPr lang="es-CR" sz="1100" baseline="0">
              <a:latin typeface="Times New Roman" pitchFamily="18" charset="0"/>
              <a:cs typeface="Times New Roman" pitchFamily="18" charset="0"/>
            </a:rPr>
            <a:t> Cuadro AD1</a:t>
          </a:r>
          <a:endParaRPr lang="es-CR" sz="1100"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0.0099</cdr:x>
      <cdr:y>0.02339</cdr:y>
    </cdr:from>
    <cdr:to>
      <cdr:x>0.22451</cdr:x>
      <cdr:y>0.08857</cdr:y>
    </cdr:to>
    <cdr:sp macro="" textlink="">
      <cdr:nvSpPr>
        <cdr:cNvPr id="6" name="5 CuadroTexto"/>
        <cdr:cNvSpPr txBox="1"/>
      </cdr:nvSpPr>
      <cdr:spPr>
        <a:xfrm xmlns:a="http://schemas.openxmlformats.org/drawingml/2006/main">
          <a:off x="65698" y="116217"/>
          <a:ext cx="1464980" cy="3173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CR" sz="1800">
              <a:latin typeface="Times New Roman" pitchFamily="18" charset="0"/>
              <a:cs typeface="Times New Roman" pitchFamily="18" charset="0"/>
            </a:rPr>
            <a:t>Gráfico AD</a:t>
          </a:r>
          <a:r>
            <a:rPr lang="es-CR" sz="1800" baseline="0">
              <a:latin typeface="Times New Roman" pitchFamily="18" charset="0"/>
              <a:cs typeface="Times New Roman" pitchFamily="18" charset="0"/>
            </a:rPr>
            <a:t>1</a:t>
          </a:r>
          <a:endParaRPr lang="es-CR" sz="1800">
            <a:latin typeface="Times New Roman" pitchFamily="18" charset="0"/>
            <a:cs typeface="Times New Roman" pitchFamily="18" charset="0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755650</xdr:colOff>
      <xdr:row>24</xdr:row>
      <xdr:rowOff>6350</xdr:rowOff>
    </xdr:to>
    <xdr:graphicFrame macro="">
      <xdr:nvGraphicFramePr>
        <xdr:cNvPr id="2" name="2 Gráfico">
          <a:extLst>
            <a:ext uri="{FF2B5EF4-FFF2-40B4-BE49-F238E27FC236}">
              <a16:creationId xmlns:a16="http://schemas.microsoft.com/office/drawing/2014/main" id="{5F6F490C-ED27-4AEB-AD58-82FAD7F14D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0.03751</cdr:x>
      <cdr:y>0.08262</cdr:y>
    </cdr:from>
    <cdr:to>
      <cdr:x>0.94356</cdr:x>
      <cdr:y>0.22009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257175" y="400051"/>
          <a:ext cx="6172200" cy="666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>
            <a:lnSpc>
              <a:spcPts val="2100"/>
            </a:lnSpc>
          </a:pPr>
          <a:r>
            <a:rPr lang="es-CR" sz="2000">
              <a:latin typeface="Times New Roman" pitchFamily="18" charset="0"/>
              <a:cs typeface="Times New Roman" pitchFamily="18" charset="0"/>
            </a:rPr>
            <a:t>               </a:t>
          </a:r>
          <a:r>
            <a:rPr lang="es-CR" sz="1800">
              <a:latin typeface="Times New Roman" pitchFamily="18" charset="0"/>
              <a:cs typeface="Times New Roman" pitchFamily="18" charset="0"/>
            </a:rPr>
            <a:t>Distribución relativa de las plazas en el</a:t>
          </a:r>
        </a:p>
        <a:p xmlns:a="http://schemas.openxmlformats.org/drawingml/2006/main">
          <a:pPr algn="ctr">
            <a:lnSpc>
              <a:spcPts val="1800"/>
            </a:lnSpc>
          </a:pPr>
          <a:r>
            <a:rPr lang="es-CR" sz="1800">
              <a:latin typeface="Times New Roman" pitchFamily="18" charset="0"/>
              <a:cs typeface="Times New Roman" pitchFamily="18" charset="0"/>
            </a:rPr>
            <a:t>                 Program</a:t>
          </a:r>
          <a:r>
            <a:rPr lang="es-CR" sz="1800" baseline="0">
              <a:latin typeface="Times New Roman" pitchFamily="18" charset="0"/>
              <a:cs typeface="Times New Roman" pitchFamily="18" charset="0"/>
            </a:rPr>
            <a:t>a de Dirección Superior</a:t>
          </a:r>
          <a:r>
            <a:rPr lang="es-CR" sz="1800">
              <a:latin typeface="Times New Roman" pitchFamily="18" charset="0"/>
              <a:cs typeface="Times New Roman" pitchFamily="18" charset="0"/>
            </a:rPr>
            <a:t>. </a:t>
          </a:r>
        </a:p>
      </cdr:txBody>
    </cdr:sp>
  </cdr:relSizeAnchor>
  <cdr:relSizeAnchor xmlns:cdr="http://schemas.openxmlformats.org/drawingml/2006/chartDrawing">
    <cdr:from>
      <cdr:x>0.68787</cdr:x>
      <cdr:y>0.52319</cdr:y>
    </cdr:from>
    <cdr:to>
      <cdr:x>0.78978</cdr:x>
      <cdr:y>0.56825</cdr:y>
    </cdr:to>
    <cdr:sp macro="" textlink="">
      <cdr:nvSpPr>
        <cdr:cNvPr id="3" name="2 CuadroTexto"/>
        <cdr:cNvSpPr txBox="1"/>
      </cdr:nvSpPr>
      <cdr:spPr>
        <a:xfrm xmlns:a="http://schemas.openxmlformats.org/drawingml/2006/main">
          <a:off x="4135437" y="1581945"/>
          <a:ext cx="611187" cy="1349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CR"/>
        </a:p>
      </cdr:txBody>
    </cdr:sp>
  </cdr:relSizeAnchor>
  <cdr:relSizeAnchor xmlns:cdr="http://schemas.openxmlformats.org/drawingml/2006/chartDrawing">
    <cdr:from>
      <cdr:x>0.03201</cdr:x>
      <cdr:y>0.91843</cdr:y>
    </cdr:from>
    <cdr:to>
      <cdr:x>0.25198</cdr:x>
      <cdr:y>0.97957</cdr:y>
    </cdr:to>
    <cdr:sp macro="" textlink="">
      <cdr:nvSpPr>
        <cdr:cNvPr id="4" name="3 CuadroTexto"/>
        <cdr:cNvSpPr txBox="1"/>
      </cdr:nvSpPr>
      <cdr:spPr>
        <a:xfrm xmlns:a="http://schemas.openxmlformats.org/drawingml/2006/main">
          <a:off x="167742" y="3163802"/>
          <a:ext cx="1151471" cy="25059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CR" sz="1100">
              <a:latin typeface="Times New Roman" pitchFamily="18" charset="0"/>
              <a:cs typeface="Times New Roman" pitchFamily="18" charset="0"/>
            </a:rPr>
            <a:t>Fuente:</a:t>
          </a:r>
          <a:r>
            <a:rPr lang="es-CR" sz="1100" baseline="0">
              <a:latin typeface="Times New Roman" pitchFamily="18" charset="0"/>
              <a:cs typeface="Times New Roman" pitchFamily="18" charset="0"/>
            </a:rPr>
            <a:t> Cuadro DS1</a:t>
          </a:r>
          <a:endParaRPr lang="es-CR" sz="1100"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0.0099</cdr:x>
      <cdr:y>0.02339</cdr:y>
    </cdr:from>
    <cdr:to>
      <cdr:x>0.22401</cdr:x>
      <cdr:y>0.08881</cdr:y>
    </cdr:to>
    <cdr:sp macro="" textlink="">
      <cdr:nvSpPr>
        <cdr:cNvPr id="6" name="5 CuadroTexto"/>
        <cdr:cNvSpPr txBox="1"/>
      </cdr:nvSpPr>
      <cdr:spPr>
        <a:xfrm xmlns:a="http://schemas.openxmlformats.org/drawingml/2006/main">
          <a:off x="65698" y="116217"/>
          <a:ext cx="1464980" cy="3173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CR" sz="1800">
              <a:latin typeface="Times New Roman" pitchFamily="18" charset="0"/>
              <a:cs typeface="Times New Roman" pitchFamily="18" charset="0"/>
            </a:rPr>
            <a:t>Gráfico DS</a:t>
          </a:r>
          <a:r>
            <a:rPr lang="es-CR" sz="1800" baseline="0">
              <a:latin typeface="Times New Roman" pitchFamily="18" charset="0"/>
              <a:cs typeface="Times New Roman" pitchFamily="18" charset="0"/>
            </a:rPr>
            <a:t>1</a:t>
          </a:r>
          <a:endParaRPr lang="es-CR" sz="1800">
            <a:latin typeface="Times New Roman" pitchFamily="18" charset="0"/>
            <a:cs typeface="Times New Roman" pitchFamily="18" charset="0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63500</xdr:colOff>
      <xdr:row>30</xdr:row>
      <xdr:rowOff>95250</xdr:rowOff>
    </xdr:to>
    <xdr:graphicFrame macro="">
      <xdr:nvGraphicFramePr>
        <xdr:cNvPr id="2" name="5 Gráfico">
          <a:extLst>
            <a:ext uri="{FF2B5EF4-FFF2-40B4-BE49-F238E27FC236}">
              <a16:creationId xmlns:a16="http://schemas.microsoft.com/office/drawing/2014/main" id="{8C114F5B-633B-49D2-A978-314F7477A5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0.22765</cdr:x>
      <cdr:y>0.01678</cdr:y>
    </cdr:from>
    <cdr:to>
      <cdr:x>0.80015</cdr:x>
      <cdr:y>0.0729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1609723" y="85726"/>
          <a:ext cx="4010026" cy="3143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>
            <a:lnSpc>
              <a:spcPts val="1800"/>
            </a:lnSpc>
          </a:pPr>
          <a:r>
            <a:rPr lang="es-CR" sz="1800">
              <a:latin typeface="Times New Roman" pitchFamily="18" charset="0"/>
              <a:cs typeface="Times New Roman" pitchFamily="18" charset="0"/>
            </a:rPr>
            <a:t>Panorama Cuantitativo Universitario 2020</a:t>
          </a:r>
        </a:p>
        <a:p xmlns:a="http://schemas.openxmlformats.org/drawingml/2006/main">
          <a:pPr>
            <a:lnSpc>
              <a:spcPts val="1800"/>
            </a:lnSpc>
          </a:pPr>
          <a:endParaRPr lang="es-CR" sz="1800"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0.00971</cdr:x>
      <cdr:y>0.01195</cdr:y>
    </cdr:from>
    <cdr:to>
      <cdr:x>0.21537</cdr:x>
      <cdr:y>0.0645</cdr:y>
    </cdr:to>
    <cdr:sp macro="" textlink="">
      <cdr:nvSpPr>
        <cdr:cNvPr id="3" name="2 CuadroTexto"/>
        <cdr:cNvSpPr txBox="1"/>
      </cdr:nvSpPr>
      <cdr:spPr>
        <a:xfrm xmlns:a="http://schemas.openxmlformats.org/drawingml/2006/main">
          <a:off x="65566" y="66864"/>
          <a:ext cx="1441482" cy="3449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CR" sz="1600">
              <a:latin typeface="Times New Roman" pitchFamily="18" charset="0"/>
              <a:cs typeface="Times New Roman" pitchFamily="18" charset="0"/>
            </a:rPr>
            <a:t>Gráfico AI-1</a:t>
          </a:r>
        </a:p>
      </cdr:txBody>
    </cdr:sp>
  </cdr:relSizeAnchor>
  <cdr:relSizeAnchor xmlns:cdr="http://schemas.openxmlformats.org/drawingml/2006/chartDrawing">
    <cdr:from>
      <cdr:x>0.04028</cdr:x>
      <cdr:y>0.80649</cdr:y>
    </cdr:from>
    <cdr:to>
      <cdr:x>0.16923</cdr:x>
      <cdr:y>0.8762</cdr:y>
    </cdr:to>
    <cdr:sp macro="" textlink="">
      <cdr:nvSpPr>
        <cdr:cNvPr id="4" name="3 CuadroTexto"/>
        <cdr:cNvSpPr txBox="1"/>
      </cdr:nvSpPr>
      <cdr:spPr>
        <a:xfrm xmlns:a="http://schemas.openxmlformats.org/drawingml/2006/main">
          <a:off x="285749" y="3781425"/>
          <a:ext cx="914400" cy="3238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CR"/>
        </a:p>
      </cdr:txBody>
    </cdr:sp>
  </cdr:relSizeAnchor>
  <cdr:relSizeAnchor xmlns:cdr="http://schemas.openxmlformats.org/drawingml/2006/chartDrawing">
    <cdr:from>
      <cdr:x>0.01772</cdr:x>
      <cdr:y>0.95574</cdr:y>
    </cdr:from>
    <cdr:to>
      <cdr:x>0.24807</cdr:x>
      <cdr:y>0.9896</cdr:y>
    </cdr:to>
    <cdr:sp macro="" textlink="">
      <cdr:nvSpPr>
        <cdr:cNvPr id="5" name="4 CuadroTexto"/>
        <cdr:cNvSpPr txBox="1"/>
      </cdr:nvSpPr>
      <cdr:spPr>
        <a:xfrm xmlns:a="http://schemas.openxmlformats.org/drawingml/2006/main">
          <a:off x="122147" y="5248669"/>
          <a:ext cx="1602171" cy="1901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CR" sz="800">
              <a:latin typeface="Times New Roman" pitchFamily="18" charset="0"/>
              <a:cs typeface="Times New Roman" pitchFamily="18" charset="0"/>
            </a:rPr>
            <a:t>Fuente: Cuadro AI 2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ROPIO%20DIS%20EXTERNO\PERSONAL\TRABAJO%20OPLAU\OPLAU%202021\PANORAMA-20\PANORAMA%202020\PANORAMA%20POR%20SECCION%202020\7-ADMINISTRACION%201\GRAF-PLAZAS-EXEL-20\GAD-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ROPIO%20DIS%20EXTERNO\PERSONAL\TRABAJO%20OPLAU\OPLAU%202021\PANORAMA-20\PANORAMA%202020\PANORAMA%20POR%20SECCION%202020\8-DIR-SUPERIOR%201\GRAF-PLAZAS-EXEL-DIRSUP-20\GDS-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ROPIO%20DIS%20EXTERNO\PERSONAL\TRABAJO%20OPLAU\OPLAU%202021\PANORAMA-20\PANORAMA%202020\PANORAMA%20POR%20SECCION%202020\8-DIR-SUPERIOR%201\GRAF-ASUNT-INT-EXEL-20\GAI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D-1"/>
    </sheetNames>
    <sheetDataSet>
      <sheetData sheetId="0">
        <row r="2">
          <cell r="B2" t="str">
            <v xml:space="preserve">Administración </v>
          </cell>
          <cell r="C2" t="str">
            <v xml:space="preserve">Apoyo </v>
          </cell>
          <cell r="D2" t="str">
            <v>Docente</v>
          </cell>
        </row>
        <row r="3">
          <cell r="B3">
            <v>99.19</v>
          </cell>
          <cell r="C3">
            <v>0.41</v>
          </cell>
          <cell r="D3">
            <v>0.41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S-1"/>
    </sheetNames>
    <sheetDataSet>
      <sheetData sheetId="0">
        <row r="3">
          <cell r="B3" t="str">
            <v xml:space="preserve">Administración </v>
          </cell>
          <cell r="C3" t="str">
            <v>Docente</v>
          </cell>
          <cell r="D3" t="str">
            <v>Apoyo</v>
          </cell>
        </row>
        <row r="4">
          <cell r="B4">
            <v>85.48</v>
          </cell>
          <cell r="C4">
            <v>8.94</v>
          </cell>
          <cell r="D4">
            <v>5.58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S-1"/>
    </sheetNames>
    <sheetDataSet>
      <sheetData sheetId="0">
        <row r="1">
          <cell r="C1" t="str">
            <v>Becas Exterior</v>
          </cell>
          <cell r="D1" t="str">
            <v>Becas Cortas</v>
          </cell>
        </row>
        <row r="2">
          <cell r="B2" t="str">
            <v>Admimistrativa</v>
          </cell>
          <cell r="C2">
            <v>4</v>
          </cell>
          <cell r="D2">
            <v>1</v>
          </cell>
        </row>
        <row r="3">
          <cell r="B3" t="str">
            <v>Cs. Agroalimentarias</v>
          </cell>
          <cell r="C3">
            <v>13</v>
          </cell>
          <cell r="D3">
            <v>0</v>
          </cell>
        </row>
        <row r="4">
          <cell r="B4" t="str">
            <v xml:space="preserve">Artes y Letras </v>
          </cell>
          <cell r="C4">
            <v>23</v>
          </cell>
          <cell r="D4">
            <v>0</v>
          </cell>
        </row>
        <row r="5">
          <cell r="B5" t="str">
            <v>Salud</v>
          </cell>
          <cell r="C5">
            <v>35</v>
          </cell>
          <cell r="D5">
            <v>3</v>
          </cell>
        </row>
        <row r="6">
          <cell r="B6" t="str">
            <v>Sedes Regionales</v>
          </cell>
          <cell r="C6">
            <v>39</v>
          </cell>
          <cell r="D6">
            <v>2</v>
          </cell>
        </row>
        <row r="7">
          <cell r="B7" t="str">
            <v>Cs. Básicas</v>
          </cell>
          <cell r="C7">
            <v>40</v>
          </cell>
          <cell r="D7">
            <v>0</v>
          </cell>
        </row>
        <row r="8">
          <cell r="B8" t="str">
            <v>Cs. Sociales</v>
          </cell>
          <cell r="C8">
            <v>48</v>
          </cell>
          <cell r="D8">
            <v>3</v>
          </cell>
        </row>
        <row r="9">
          <cell r="B9" t="str">
            <v>Ing. y Arquitectura</v>
          </cell>
          <cell r="C9">
            <v>40</v>
          </cell>
          <cell r="D9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094AD3-BAF4-4429-9439-75BF1507C899}">
  <sheetPr>
    <tabColor theme="9" tint="0.39997558519241921"/>
  </sheetPr>
  <dimension ref="A1:J8"/>
  <sheetViews>
    <sheetView workbookViewId="0">
      <selection activeCell="A4" sqref="A4"/>
    </sheetView>
  </sheetViews>
  <sheetFormatPr baseColWidth="10" defaultRowHeight="14.5" x14ac:dyDescent="0.35"/>
  <cols>
    <col min="1" max="1" width="13.453125" customWidth="1"/>
  </cols>
  <sheetData>
    <row r="1" spans="1:10" ht="15.5" x14ac:dyDescent="0.35">
      <c r="A1" s="1" t="s">
        <v>0</v>
      </c>
    </row>
    <row r="2" spans="1:10" ht="15.5" x14ac:dyDescent="0.35">
      <c r="A2" s="2" t="s">
        <v>1</v>
      </c>
    </row>
    <row r="3" spans="1:10" x14ac:dyDescent="0.35">
      <c r="A3" s="3"/>
    </row>
    <row r="4" spans="1:10" ht="15.5" x14ac:dyDescent="0.35">
      <c r="A4" s="2" t="s">
        <v>2</v>
      </c>
    </row>
    <row r="5" spans="1:10" x14ac:dyDescent="0.35">
      <c r="A5" s="3"/>
    </row>
    <row r="6" spans="1:10" ht="15.5" x14ac:dyDescent="0.35">
      <c r="A6" s="4" t="s">
        <v>3</v>
      </c>
      <c r="B6" s="5" t="s">
        <v>4</v>
      </c>
      <c r="C6" s="5"/>
      <c r="D6" s="5"/>
      <c r="E6" s="5"/>
      <c r="F6" s="5"/>
      <c r="G6" s="5"/>
      <c r="H6" s="5"/>
      <c r="I6" s="5"/>
      <c r="J6" s="5"/>
    </row>
    <row r="7" spans="1:10" ht="15.5" x14ac:dyDescent="0.35">
      <c r="A7" s="6"/>
      <c r="B7" s="7"/>
    </row>
    <row r="8" spans="1:10" ht="15.5" x14ac:dyDescent="0.35">
      <c r="A8" s="4"/>
    </row>
  </sheetData>
  <mergeCells count="1">
    <mergeCell ref="B6:J6"/>
  </mergeCells>
  <pageMargins left="0.70866141732283472" right="0.70866141732283472" top="0.74803149606299213" bottom="0.74803149606299213" header="0.31496062992125984" footer="0.31496062992125984"/>
  <pageSetup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6AAB42-326F-424E-8BDE-03AFE8E6219D}">
  <sheetPr>
    <tabColor theme="4" tint="-0.249977111117893"/>
  </sheetPr>
  <dimension ref="A1:N50"/>
  <sheetViews>
    <sheetView showZeros="0" workbookViewId="0">
      <selection activeCell="A2" sqref="A2:A3"/>
    </sheetView>
  </sheetViews>
  <sheetFormatPr baseColWidth="10" defaultColWidth="8.81640625" defaultRowHeight="12.5" x14ac:dyDescent="0.25"/>
  <cols>
    <col min="1" max="1" width="30.81640625" style="8" customWidth="1"/>
    <col min="2" max="2" width="2.453125" style="8" customWidth="1"/>
    <col min="3" max="3" width="9.54296875" style="9" customWidth="1"/>
    <col min="4" max="4" width="8.54296875" style="8" customWidth="1"/>
    <col min="5" max="5" width="2.54296875" style="8" customWidth="1"/>
    <col min="6" max="6" width="9.54296875" style="9" customWidth="1"/>
    <col min="7" max="7" width="8.54296875" style="9" customWidth="1"/>
    <col min="8" max="8" width="2.54296875" style="9" customWidth="1"/>
    <col min="9" max="9" width="9.54296875" style="9" customWidth="1"/>
    <col min="10" max="10" width="8.54296875" style="9" customWidth="1"/>
    <col min="11" max="11" width="2.81640625" style="9" customWidth="1"/>
    <col min="12" max="12" width="9.453125" style="9" customWidth="1"/>
    <col min="13" max="13" width="9.54296875" style="9" customWidth="1"/>
    <col min="14" max="14" width="3.54296875" style="9" customWidth="1"/>
    <col min="15" max="256" width="8.81640625" style="8"/>
    <col min="257" max="257" width="30.81640625" style="8" customWidth="1"/>
    <col min="258" max="258" width="2.453125" style="8" customWidth="1"/>
    <col min="259" max="259" width="9.54296875" style="8" customWidth="1"/>
    <col min="260" max="260" width="8.54296875" style="8" customWidth="1"/>
    <col min="261" max="261" width="2.54296875" style="8" customWidth="1"/>
    <col min="262" max="262" width="9.54296875" style="8" customWidth="1"/>
    <col min="263" max="263" width="8.54296875" style="8" customWidth="1"/>
    <col min="264" max="264" width="2.54296875" style="8" customWidth="1"/>
    <col min="265" max="265" width="9.54296875" style="8" customWidth="1"/>
    <col min="266" max="266" width="8.54296875" style="8" customWidth="1"/>
    <col min="267" max="267" width="2.81640625" style="8" customWidth="1"/>
    <col min="268" max="268" width="9.453125" style="8" customWidth="1"/>
    <col min="269" max="269" width="9.54296875" style="8" customWidth="1"/>
    <col min="270" max="270" width="3.54296875" style="8" customWidth="1"/>
    <col min="271" max="512" width="8.81640625" style="8"/>
    <col min="513" max="513" width="30.81640625" style="8" customWidth="1"/>
    <col min="514" max="514" width="2.453125" style="8" customWidth="1"/>
    <col min="515" max="515" width="9.54296875" style="8" customWidth="1"/>
    <col min="516" max="516" width="8.54296875" style="8" customWidth="1"/>
    <col min="517" max="517" width="2.54296875" style="8" customWidth="1"/>
    <col min="518" max="518" width="9.54296875" style="8" customWidth="1"/>
    <col min="519" max="519" width="8.54296875" style="8" customWidth="1"/>
    <col min="520" max="520" width="2.54296875" style="8" customWidth="1"/>
    <col min="521" max="521" width="9.54296875" style="8" customWidth="1"/>
    <col min="522" max="522" width="8.54296875" style="8" customWidth="1"/>
    <col min="523" max="523" width="2.81640625" style="8" customWidth="1"/>
    <col min="524" max="524" width="9.453125" style="8" customWidth="1"/>
    <col min="525" max="525" width="9.54296875" style="8" customWidth="1"/>
    <col min="526" max="526" width="3.54296875" style="8" customWidth="1"/>
    <col min="527" max="768" width="8.81640625" style="8"/>
    <col min="769" max="769" width="30.81640625" style="8" customWidth="1"/>
    <col min="770" max="770" width="2.453125" style="8" customWidth="1"/>
    <col min="771" max="771" width="9.54296875" style="8" customWidth="1"/>
    <col min="772" max="772" width="8.54296875" style="8" customWidth="1"/>
    <col min="773" max="773" width="2.54296875" style="8" customWidth="1"/>
    <col min="774" max="774" width="9.54296875" style="8" customWidth="1"/>
    <col min="775" max="775" width="8.54296875" style="8" customWidth="1"/>
    <col min="776" max="776" width="2.54296875" style="8" customWidth="1"/>
    <col min="777" max="777" width="9.54296875" style="8" customWidth="1"/>
    <col min="778" max="778" width="8.54296875" style="8" customWidth="1"/>
    <col min="779" max="779" width="2.81640625" style="8" customWidth="1"/>
    <col min="780" max="780" width="9.453125" style="8" customWidth="1"/>
    <col min="781" max="781" width="9.54296875" style="8" customWidth="1"/>
    <col min="782" max="782" width="3.54296875" style="8" customWidth="1"/>
    <col min="783" max="1024" width="8.81640625" style="8"/>
    <col min="1025" max="1025" width="30.81640625" style="8" customWidth="1"/>
    <col min="1026" max="1026" width="2.453125" style="8" customWidth="1"/>
    <col min="1027" max="1027" width="9.54296875" style="8" customWidth="1"/>
    <col min="1028" max="1028" width="8.54296875" style="8" customWidth="1"/>
    <col min="1029" max="1029" width="2.54296875" style="8" customWidth="1"/>
    <col min="1030" max="1030" width="9.54296875" style="8" customWidth="1"/>
    <col min="1031" max="1031" width="8.54296875" style="8" customWidth="1"/>
    <col min="1032" max="1032" width="2.54296875" style="8" customWidth="1"/>
    <col min="1033" max="1033" width="9.54296875" style="8" customWidth="1"/>
    <col min="1034" max="1034" width="8.54296875" style="8" customWidth="1"/>
    <col min="1035" max="1035" width="2.81640625" style="8" customWidth="1"/>
    <col min="1036" max="1036" width="9.453125" style="8" customWidth="1"/>
    <col min="1037" max="1037" width="9.54296875" style="8" customWidth="1"/>
    <col min="1038" max="1038" width="3.54296875" style="8" customWidth="1"/>
    <col min="1039" max="1280" width="8.81640625" style="8"/>
    <col min="1281" max="1281" width="30.81640625" style="8" customWidth="1"/>
    <col min="1282" max="1282" width="2.453125" style="8" customWidth="1"/>
    <col min="1283" max="1283" width="9.54296875" style="8" customWidth="1"/>
    <col min="1284" max="1284" width="8.54296875" style="8" customWidth="1"/>
    <col min="1285" max="1285" width="2.54296875" style="8" customWidth="1"/>
    <col min="1286" max="1286" width="9.54296875" style="8" customWidth="1"/>
    <col min="1287" max="1287" width="8.54296875" style="8" customWidth="1"/>
    <col min="1288" max="1288" width="2.54296875" style="8" customWidth="1"/>
    <col min="1289" max="1289" width="9.54296875" style="8" customWidth="1"/>
    <col min="1290" max="1290" width="8.54296875" style="8" customWidth="1"/>
    <col min="1291" max="1291" width="2.81640625" style="8" customWidth="1"/>
    <col min="1292" max="1292" width="9.453125" style="8" customWidth="1"/>
    <col min="1293" max="1293" width="9.54296875" style="8" customWidth="1"/>
    <col min="1294" max="1294" width="3.54296875" style="8" customWidth="1"/>
    <col min="1295" max="1536" width="8.81640625" style="8"/>
    <col min="1537" max="1537" width="30.81640625" style="8" customWidth="1"/>
    <col min="1538" max="1538" width="2.453125" style="8" customWidth="1"/>
    <col min="1539" max="1539" width="9.54296875" style="8" customWidth="1"/>
    <col min="1540" max="1540" width="8.54296875" style="8" customWidth="1"/>
    <col min="1541" max="1541" width="2.54296875" style="8" customWidth="1"/>
    <col min="1542" max="1542" width="9.54296875" style="8" customWidth="1"/>
    <col min="1543" max="1543" width="8.54296875" style="8" customWidth="1"/>
    <col min="1544" max="1544" width="2.54296875" style="8" customWidth="1"/>
    <col min="1545" max="1545" width="9.54296875" style="8" customWidth="1"/>
    <col min="1546" max="1546" width="8.54296875" style="8" customWidth="1"/>
    <col min="1547" max="1547" width="2.81640625" style="8" customWidth="1"/>
    <col min="1548" max="1548" width="9.453125" style="8" customWidth="1"/>
    <col min="1549" max="1549" width="9.54296875" style="8" customWidth="1"/>
    <col min="1550" max="1550" width="3.54296875" style="8" customWidth="1"/>
    <col min="1551" max="1792" width="8.81640625" style="8"/>
    <col min="1793" max="1793" width="30.81640625" style="8" customWidth="1"/>
    <col min="1794" max="1794" width="2.453125" style="8" customWidth="1"/>
    <col min="1795" max="1795" width="9.54296875" style="8" customWidth="1"/>
    <col min="1796" max="1796" width="8.54296875" style="8" customWidth="1"/>
    <col min="1797" max="1797" width="2.54296875" style="8" customWidth="1"/>
    <col min="1798" max="1798" width="9.54296875" style="8" customWidth="1"/>
    <col min="1799" max="1799" width="8.54296875" style="8" customWidth="1"/>
    <col min="1800" max="1800" width="2.54296875" style="8" customWidth="1"/>
    <col min="1801" max="1801" width="9.54296875" style="8" customWidth="1"/>
    <col min="1802" max="1802" width="8.54296875" style="8" customWidth="1"/>
    <col min="1803" max="1803" width="2.81640625" style="8" customWidth="1"/>
    <col min="1804" max="1804" width="9.453125" style="8" customWidth="1"/>
    <col min="1805" max="1805" width="9.54296875" style="8" customWidth="1"/>
    <col min="1806" max="1806" width="3.54296875" style="8" customWidth="1"/>
    <col min="1807" max="2048" width="8.81640625" style="8"/>
    <col min="2049" max="2049" width="30.81640625" style="8" customWidth="1"/>
    <col min="2050" max="2050" width="2.453125" style="8" customWidth="1"/>
    <col min="2051" max="2051" width="9.54296875" style="8" customWidth="1"/>
    <col min="2052" max="2052" width="8.54296875" style="8" customWidth="1"/>
    <col min="2053" max="2053" width="2.54296875" style="8" customWidth="1"/>
    <col min="2054" max="2054" width="9.54296875" style="8" customWidth="1"/>
    <col min="2055" max="2055" width="8.54296875" style="8" customWidth="1"/>
    <col min="2056" max="2056" width="2.54296875" style="8" customWidth="1"/>
    <col min="2057" max="2057" width="9.54296875" style="8" customWidth="1"/>
    <col min="2058" max="2058" width="8.54296875" style="8" customWidth="1"/>
    <col min="2059" max="2059" width="2.81640625" style="8" customWidth="1"/>
    <col min="2060" max="2060" width="9.453125" style="8" customWidth="1"/>
    <col min="2061" max="2061" width="9.54296875" style="8" customWidth="1"/>
    <col min="2062" max="2062" width="3.54296875" style="8" customWidth="1"/>
    <col min="2063" max="2304" width="8.81640625" style="8"/>
    <col min="2305" max="2305" width="30.81640625" style="8" customWidth="1"/>
    <col min="2306" max="2306" width="2.453125" style="8" customWidth="1"/>
    <col min="2307" max="2307" width="9.54296875" style="8" customWidth="1"/>
    <col min="2308" max="2308" width="8.54296875" style="8" customWidth="1"/>
    <col min="2309" max="2309" width="2.54296875" style="8" customWidth="1"/>
    <col min="2310" max="2310" width="9.54296875" style="8" customWidth="1"/>
    <col min="2311" max="2311" width="8.54296875" style="8" customWidth="1"/>
    <col min="2312" max="2312" width="2.54296875" style="8" customWidth="1"/>
    <col min="2313" max="2313" width="9.54296875" style="8" customWidth="1"/>
    <col min="2314" max="2314" width="8.54296875" style="8" customWidth="1"/>
    <col min="2315" max="2315" width="2.81640625" style="8" customWidth="1"/>
    <col min="2316" max="2316" width="9.453125" style="8" customWidth="1"/>
    <col min="2317" max="2317" width="9.54296875" style="8" customWidth="1"/>
    <col min="2318" max="2318" width="3.54296875" style="8" customWidth="1"/>
    <col min="2319" max="2560" width="8.81640625" style="8"/>
    <col min="2561" max="2561" width="30.81640625" style="8" customWidth="1"/>
    <col min="2562" max="2562" width="2.453125" style="8" customWidth="1"/>
    <col min="2563" max="2563" width="9.54296875" style="8" customWidth="1"/>
    <col min="2564" max="2564" width="8.54296875" style="8" customWidth="1"/>
    <col min="2565" max="2565" width="2.54296875" style="8" customWidth="1"/>
    <col min="2566" max="2566" width="9.54296875" style="8" customWidth="1"/>
    <col min="2567" max="2567" width="8.54296875" style="8" customWidth="1"/>
    <col min="2568" max="2568" width="2.54296875" style="8" customWidth="1"/>
    <col min="2569" max="2569" width="9.54296875" style="8" customWidth="1"/>
    <col min="2570" max="2570" width="8.54296875" style="8" customWidth="1"/>
    <col min="2571" max="2571" width="2.81640625" style="8" customWidth="1"/>
    <col min="2572" max="2572" width="9.453125" style="8" customWidth="1"/>
    <col min="2573" max="2573" width="9.54296875" style="8" customWidth="1"/>
    <col min="2574" max="2574" width="3.54296875" style="8" customWidth="1"/>
    <col min="2575" max="2816" width="8.81640625" style="8"/>
    <col min="2817" max="2817" width="30.81640625" style="8" customWidth="1"/>
    <col min="2818" max="2818" width="2.453125" style="8" customWidth="1"/>
    <col min="2819" max="2819" width="9.54296875" style="8" customWidth="1"/>
    <col min="2820" max="2820" width="8.54296875" style="8" customWidth="1"/>
    <col min="2821" max="2821" width="2.54296875" style="8" customWidth="1"/>
    <col min="2822" max="2822" width="9.54296875" style="8" customWidth="1"/>
    <col min="2823" max="2823" width="8.54296875" style="8" customWidth="1"/>
    <col min="2824" max="2824" width="2.54296875" style="8" customWidth="1"/>
    <col min="2825" max="2825" width="9.54296875" style="8" customWidth="1"/>
    <col min="2826" max="2826" width="8.54296875" style="8" customWidth="1"/>
    <col min="2827" max="2827" width="2.81640625" style="8" customWidth="1"/>
    <col min="2828" max="2828" width="9.453125" style="8" customWidth="1"/>
    <col min="2829" max="2829" width="9.54296875" style="8" customWidth="1"/>
    <col min="2830" max="2830" width="3.54296875" style="8" customWidth="1"/>
    <col min="2831" max="3072" width="8.81640625" style="8"/>
    <col min="3073" max="3073" width="30.81640625" style="8" customWidth="1"/>
    <col min="3074" max="3074" width="2.453125" style="8" customWidth="1"/>
    <col min="3075" max="3075" width="9.54296875" style="8" customWidth="1"/>
    <col min="3076" max="3076" width="8.54296875" style="8" customWidth="1"/>
    <col min="3077" max="3077" width="2.54296875" style="8" customWidth="1"/>
    <col min="3078" max="3078" width="9.54296875" style="8" customWidth="1"/>
    <col min="3079" max="3079" width="8.54296875" style="8" customWidth="1"/>
    <col min="3080" max="3080" width="2.54296875" style="8" customWidth="1"/>
    <col min="3081" max="3081" width="9.54296875" style="8" customWidth="1"/>
    <col min="3082" max="3082" width="8.54296875" style="8" customWidth="1"/>
    <col min="3083" max="3083" width="2.81640625" style="8" customWidth="1"/>
    <col min="3084" max="3084" width="9.453125" style="8" customWidth="1"/>
    <col min="3085" max="3085" width="9.54296875" style="8" customWidth="1"/>
    <col min="3086" max="3086" width="3.54296875" style="8" customWidth="1"/>
    <col min="3087" max="3328" width="8.81640625" style="8"/>
    <col min="3329" max="3329" width="30.81640625" style="8" customWidth="1"/>
    <col min="3330" max="3330" width="2.453125" style="8" customWidth="1"/>
    <col min="3331" max="3331" width="9.54296875" style="8" customWidth="1"/>
    <col min="3332" max="3332" width="8.54296875" style="8" customWidth="1"/>
    <col min="3333" max="3333" width="2.54296875" style="8" customWidth="1"/>
    <col min="3334" max="3334" width="9.54296875" style="8" customWidth="1"/>
    <col min="3335" max="3335" width="8.54296875" style="8" customWidth="1"/>
    <col min="3336" max="3336" width="2.54296875" style="8" customWidth="1"/>
    <col min="3337" max="3337" width="9.54296875" style="8" customWidth="1"/>
    <col min="3338" max="3338" width="8.54296875" style="8" customWidth="1"/>
    <col min="3339" max="3339" width="2.81640625" style="8" customWidth="1"/>
    <col min="3340" max="3340" width="9.453125" style="8" customWidth="1"/>
    <col min="3341" max="3341" width="9.54296875" style="8" customWidth="1"/>
    <col min="3342" max="3342" width="3.54296875" style="8" customWidth="1"/>
    <col min="3343" max="3584" width="8.81640625" style="8"/>
    <col min="3585" max="3585" width="30.81640625" style="8" customWidth="1"/>
    <col min="3586" max="3586" width="2.453125" style="8" customWidth="1"/>
    <col min="3587" max="3587" width="9.54296875" style="8" customWidth="1"/>
    <col min="3588" max="3588" width="8.54296875" style="8" customWidth="1"/>
    <col min="3589" max="3589" width="2.54296875" style="8" customWidth="1"/>
    <col min="3590" max="3590" width="9.54296875" style="8" customWidth="1"/>
    <col min="3591" max="3591" width="8.54296875" style="8" customWidth="1"/>
    <col min="3592" max="3592" width="2.54296875" style="8" customWidth="1"/>
    <col min="3593" max="3593" width="9.54296875" style="8" customWidth="1"/>
    <col min="3594" max="3594" width="8.54296875" style="8" customWidth="1"/>
    <col min="3595" max="3595" width="2.81640625" style="8" customWidth="1"/>
    <col min="3596" max="3596" width="9.453125" style="8" customWidth="1"/>
    <col min="3597" max="3597" width="9.54296875" style="8" customWidth="1"/>
    <col min="3598" max="3598" width="3.54296875" style="8" customWidth="1"/>
    <col min="3599" max="3840" width="8.81640625" style="8"/>
    <col min="3841" max="3841" width="30.81640625" style="8" customWidth="1"/>
    <col min="3842" max="3842" width="2.453125" style="8" customWidth="1"/>
    <col min="3843" max="3843" width="9.54296875" style="8" customWidth="1"/>
    <col min="3844" max="3844" width="8.54296875" style="8" customWidth="1"/>
    <col min="3845" max="3845" width="2.54296875" style="8" customWidth="1"/>
    <col min="3846" max="3846" width="9.54296875" style="8" customWidth="1"/>
    <col min="3847" max="3847" width="8.54296875" style="8" customWidth="1"/>
    <col min="3848" max="3848" width="2.54296875" style="8" customWidth="1"/>
    <col min="3849" max="3849" width="9.54296875" style="8" customWidth="1"/>
    <col min="3850" max="3850" width="8.54296875" style="8" customWidth="1"/>
    <col min="3851" max="3851" width="2.81640625" style="8" customWidth="1"/>
    <col min="3852" max="3852" width="9.453125" style="8" customWidth="1"/>
    <col min="3853" max="3853" width="9.54296875" style="8" customWidth="1"/>
    <col min="3854" max="3854" width="3.54296875" style="8" customWidth="1"/>
    <col min="3855" max="4096" width="8.81640625" style="8"/>
    <col min="4097" max="4097" width="30.81640625" style="8" customWidth="1"/>
    <col min="4098" max="4098" width="2.453125" style="8" customWidth="1"/>
    <col min="4099" max="4099" width="9.54296875" style="8" customWidth="1"/>
    <col min="4100" max="4100" width="8.54296875" style="8" customWidth="1"/>
    <col min="4101" max="4101" width="2.54296875" style="8" customWidth="1"/>
    <col min="4102" max="4102" width="9.54296875" style="8" customWidth="1"/>
    <col min="4103" max="4103" width="8.54296875" style="8" customWidth="1"/>
    <col min="4104" max="4104" width="2.54296875" style="8" customWidth="1"/>
    <col min="4105" max="4105" width="9.54296875" style="8" customWidth="1"/>
    <col min="4106" max="4106" width="8.54296875" style="8" customWidth="1"/>
    <col min="4107" max="4107" width="2.81640625" style="8" customWidth="1"/>
    <col min="4108" max="4108" width="9.453125" style="8" customWidth="1"/>
    <col min="4109" max="4109" width="9.54296875" style="8" customWidth="1"/>
    <col min="4110" max="4110" width="3.54296875" style="8" customWidth="1"/>
    <col min="4111" max="4352" width="8.81640625" style="8"/>
    <col min="4353" max="4353" width="30.81640625" style="8" customWidth="1"/>
    <col min="4354" max="4354" width="2.453125" style="8" customWidth="1"/>
    <col min="4355" max="4355" width="9.54296875" style="8" customWidth="1"/>
    <col min="4356" max="4356" width="8.54296875" style="8" customWidth="1"/>
    <col min="4357" max="4357" width="2.54296875" style="8" customWidth="1"/>
    <col min="4358" max="4358" width="9.54296875" style="8" customWidth="1"/>
    <col min="4359" max="4359" width="8.54296875" style="8" customWidth="1"/>
    <col min="4360" max="4360" width="2.54296875" style="8" customWidth="1"/>
    <col min="4361" max="4361" width="9.54296875" style="8" customWidth="1"/>
    <col min="4362" max="4362" width="8.54296875" style="8" customWidth="1"/>
    <col min="4363" max="4363" width="2.81640625" style="8" customWidth="1"/>
    <col min="4364" max="4364" width="9.453125" style="8" customWidth="1"/>
    <col min="4365" max="4365" width="9.54296875" style="8" customWidth="1"/>
    <col min="4366" max="4366" width="3.54296875" style="8" customWidth="1"/>
    <col min="4367" max="4608" width="8.81640625" style="8"/>
    <col min="4609" max="4609" width="30.81640625" style="8" customWidth="1"/>
    <col min="4610" max="4610" width="2.453125" style="8" customWidth="1"/>
    <col min="4611" max="4611" width="9.54296875" style="8" customWidth="1"/>
    <col min="4612" max="4612" width="8.54296875" style="8" customWidth="1"/>
    <col min="4613" max="4613" width="2.54296875" style="8" customWidth="1"/>
    <col min="4614" max="4614" width="9.54296875" style="8" customWidth="1"/>
    <col min="4615" max="4615" width="8.54296875" style="8" customWidth="1"/>
    <col min="4616" max="4616" width="2.54296875" style="8" customWidth="1"/>
    <col min="4617" max="4617" width="9.54296875" style="8" customWidth="1"/>
    <col min="4618" max="4618" width="8.54296875" style="8" customWidth="1"/>
    <col min="4619" max="4619" width="2.81640625" style="8" customWidth="1"/>
    <col min="4620" max="4620" width="9.453125" style="8" customWidth="1"/>
    <col min="4621" max="4621" width="9.54296875" style="8" customWidth="1"/>
    <col min="4622" max="4622" width="3.54296875" style="8" customWidth="1"/>
    <col min="4623" max="4864" width="8.81640625" style="8"/>
    <col min="4865" max="4865" width="30.81640625" style="8" customWidth="1"/>
    <col min="4866" max="4866" width="2.453125" style="8" customWidth="1"/>
    <col min="4867" max="4867" width="9.54296875" style="8" customWidth="1"/>
    <col min="4868" max="4868" width="8.54296875" style="8" customWidth="1"/>
    <col min="4869" max="4869" width="2.54296875" style="8" customWidth="1"/>
    <col min="4870" max="4870" width="9.54296875" style="8" customWidth="1"/>
    <col min="4871" max="4871" width="8.54296875" style="8" customWidth="1"/>
    <col min="4872" max="4872" width="2.54296875" style="8" customWidth="1"/>
    <col min="4873" max="4873" width="9.54296875" style="8" customWidth="1"/>
    <col min="4874" max="4874" width="8.54296875" style="8" customWidth="1"/>
    <col min="4875" max="4875" width="2.81640625" style="8" customWidth="1"/>
    <col min="4876" max="4876" width="9.453125" style="8" customWidth="1"/>
    <col min="4877" max="4877" width="9.54296875" style="8" customWidth="1"/>
    <col min="4878" max="4878" width="3.54296875" style="8" customWidth="1"/>
    <col min="4879" max="5120" width="8.81640625" style="8"/>
    <col min="5121" max="5121" width="30.81640625" style="8" customWidth="1"/>
    <col min="5122" max="5122" width="2.453125" style="8" customWidth="1"/>
    <col min="5123" max="5123" width="9.54296875" style="8" customWidth="1"/>
    <col min="5124" max="5124" width="8.54296875" style="8" customWidth="1"/>
    <col min="5125" max="5125" width="2.54296875" style="8" customWidth="1"/>
    <col min="5126" max="5126" width="9.54296875" style="8" customWidth="1"/>
    <col min="5127" max="5127" width="8.54296875" style="8" customWidth="1"/>
    <col min="5128" max="5128" width="2.54296875" style="8" customWidth="1"/>
    <col min="5129" max="5129" width="9.54296875" style="8" customWidth="1"/>
    <col min="5130" max="5130" width="8.54296875" style="8" customWidth="1"/>
    <col min="5131" max="5131" width="2.81640625" style="8" customWidth="1"/>
    <col min="5132" max="5132" width="9.453125" style="8" customWidth="1"/>
    <col min="5133" max="5133" width="9.54296875" style="8" customWidth="1"/>
    <col min="5134" max="5134" width="3.54296875" style="8" customWidth="1"/>
    <col min="5135" max="5376" width="8.81640625" style="8"/>
    <col min="5377" max="5377" width="30.81640625" style="8" customWidth="1"/>
    <col min="5378" max="5378" width="2.453125" style="8" customWidth="1"/>
    <col min="5379" max="5379" width="9.54296875" style="8" customWidth="1"/>
    <col min="5380" max="5380" width="8.54296875" style="8" customWidth="1"/>
    <col min="5381" max="5381" width="2.54296875" style="8" customWidth="1"/>
    <col min="5382" max="5382" width="9.54296875" style="8" customWidth="1"/>
    <col min="5383" max="5383" width="8.54296875" style="8" customWidth="1"/>
    <col min="5384" max="5384" width="2.54296875" style="8" customWidth="1"/>
    <col min="5385" max="5385" width="9.54296875" style="8" customWidth="1"/>
    <col min="5386" max="5386" width="8.54296875" style="8" customWidth="1"/>
    <col min="5387" max="5387" width="2.81640625" style="8" customWidth="1"/>
    <col min="5388" max="5388" width="9.453125" style="8" customWidth="1"/>
    <col min="5389" max="5389" width="9.54296875" style="8" customWidth="1"/>
    <col min="5390" max="5390" width="3.54296875" style="8" customWidth="1"/>
    <col min="5391" max="5632" width="8.81640625" style="8"/>
    <col min="5633" max="5633" width="30.81640625" style="8" customWidth="1"/>
    <col min="5634" max="5634" width="2.453125" style="8" customWidth="1"/>
    <col min="5635" max="5635" width="9.54296875" style="8" customWidth="1"/>
    <col min="5636" max="5636" width="8.54296875" style="8" customWidth="1"/>
    <col min="5637" max="5637" width="2.54296875" style="8" customWidth="1"/>
    <col min="5638" max="5638" width="9.54296875" style="8" customWidth="1"/>
    <col min="5639" max="5639" width="8.54296875" style="8" customWidth="1"/>
    <col min="5640" max="5640" width="2.54296875" style="8" customWidth="1"/>
    <col min="5641" max="5641" width="9.54296875" style="8" customWidth="1"/>
    <col min="5642" max="5642" width="8.54296875" style="8" customWidth="1"/>
    <col min="5643" max="5643" width="2.81640625" style="8" customWidth="1"/>
    <col min="5644" max="5644" width="9.453125" style="8" customWidth="1"/>
    <col min="5645" max="5645" width="9.54296875" style="8" customWidth="1"/>
    <col min="5646" max="5646" width="3.54296875" style="8" customWidth="1"/>
    <col min="5647" max="5888" width="8.81640625" style="8"/>
    <col min="5889" max="5889" width="30.81640625" style="8" customWidth="1"/>
    <col min="5890" max="5890" width="2.453125" style="8" customWidth="1"/>
    <col min="5891" max="5891" width="9.54296875" style="8" customWidth="1"/>
    <col min="5892" max="5892" width="8.54296875" style="8" customWidth="1"/>
    <col min="5893" max="5893" width="2.54296875" style="8" customWidth="1"/>
    <col min="5894" max="5894" width="9.54296875" style="8" customWidth="1"/>
    <col min="5895" max="5895" width="8.54296875" style="8" customWidth="1"/>
    <col min="5896" max="5896" width="2.54296875" style="8" customWidth="1"/>
    <col min="5897" max="5897" width="9.54296875" style="8" customWidth="1"/>
    <col min="5898" max="5898" width="8.54296875" style="8" customWidth="1"/>
    <col min="5899" max="5899" width="2.81640625" style="8" customWidth="1"/>
    <col min="5900" max="5900" width="9.453125" style="8" customWidth="1"/>
    <col min="5901" max="5901" width="9.54296875" style="8" customWidth="1"/>
    <col min="5902" max="5902" width="3.54296875" style="8" customWidth="1"/>
    <col min="5903" max="6144" width="8.81640625" style="8"/>
    <col min="6145" max="6145" width="30.81640625" style="8" customWidth="1"/>
    <col min="6146" max="6146" width="2.453125" style="8" customWidth="1"/>
    <col min="6147" max="6147" width="9.54296875" style="8" customWidth="1"/>
    <col min="6148" max="6148" width="8.54296875" style="8" customWidth="1"/>
    <col min="6149" max="6149" width="2.54296875" style="8" customWidth="1"/>
    <col min="6150" max="6150" width="9.54296875" style="8" customWidth="1"/>
    <col min="6151" max="6151" width="8.54296875" style="8" customWidth="1"/>
    <col min="6152" max="6152" width="2.54296875" style="8" customWidth="1"/>
    <col min="6153" max="6153" width="9.54296875" style="8" customWidth="1"/>
    <col min="6154" max="6154" width="8.54296875" style="8" customWidth="1"/>
    <col min="6155" max="6155" width="2.81640625" style="8" customWidth="1"/>
    <col min="6156" max="6156" width="9.453125" style="8" customWidth="1"/>
    <col min="6157" max="6157" width="9.54296875" style="8" customWidth="1"/>
    <col min="6158" max="6158" width="3.54296875" style="8" customWidth="1"/>
    <col min="6159" max="6400" width="8.81640625" style="8"/>
    <col min="6401" max="6401" width="30.81640625" style="8" customWidth="1"/>
    <col min="6402" max="6402" width="2.453125" style="8" customWidth="1"/>
    <col min="6403" max="6403" width="9.54296875" style="8" customWidth="1"/>
    <col min="6404" max="6404" width="8.54296875" style="8" customWidth="1"/>
    <col min="6405" max="6405" width="2.54296875" style="8" customWidth="1"/>
    <col min="6406" max="6406" width="9.54296875" style="8" customWidth="1"/>
    <col min="6407" max="6407" width="8.54296875" style="8" customWidth="1"/>
    <col min="6408" max="6408" width="2.54296875" style="8" customWidth="1"/>
    <col min="6409" max="6409" width="9.54296875" style="8" customWidth="1"/>
    <col min="6410" max="6410" width="8.54296875" style="8" customWidth="1"/>
    <col min="6411" max="6411" width="2.81640625" style="8" customWidth="1"/>
    <col min="6412" max="6412" width="9.453125" style="8" customWidth="1"/>
    <col min="6413" max="6413" width="9.54296875" style="8" customWidth="1"/>
    <col min="6414" max="6414" width="3.54296875" style="8" customWidth="1"/>
    <col min="6415" max="6656" width="8.81640625" style="8"/>
    <col min="6657" max="6657" width="30.81640625" style="8" customWidth="1"/>
    <col min="6658" max="6658" width="2.453125" style="8" customWidth="1"/>
    <col min="6659" max="6659" width="9.54296875" style="8" customWidth="1"/>
    <col min="6660" max="6660" width="8.54296875" style="8" customWidth="1"/>
    <col min="6661" max="6661" width="2.54296875" style="8" customWidth="1"/>
    <col min="6662" max="6662" width="9.54296875" style="8" customWidth="1"/>
    <col min="6663" max="6663" width="8.54296875" style="8" customWidth="1"/>
    <col min="6664" max="6664" width="2.54296875" style="8" customWidth="1"/>
    <col min="6665" max="6665" width="9.54296875" style="8" customWidth="1"/>
    <col min="6666" max="6666" width="8.54296875" style="8" customWidth="1"/>
    <col min="6667" max="6667" width="2.81640625" style="8" customWidth="1"/>
    <col min="6668" max="6668" width="9.453125" style="8" customWidth="1"/>
    <col min="6669" max="6669" width="9.54296875" style="8" customWidth="1"/>
    <col min="6670" max="6670" width="3.54296875" style="8" customWidth="1"/>
    <col min="6671" max="6912" width="8.81640625" style="8"/>
    <col min="6913" max="6913" width="30.81640625" style="8" customWidth="1"/>
    <col min="6914" max="6914" width="2.453125" style="8" customWidth="1"/>
    <col min="6915" max="6915" width="9.54296875" style="8" customWidth="1"/>
    <col min="6916" max="6916" width="8.54296875" style="8" customWidth="1"/>
    <col min="6917" max="6917" width="2.54296875" style="8" customWidth="1"/>
    <col min="6918" max="6918" width="9.54296875" style="8" customWidth="1"/>
    <col min="6919" max="6919" width="8.54296875" style="8" customWidth="1"/>
    <col min="6920" max="6920" width="2.54296875" style="8" customWidth="1"/>
    <col min="6921" max="6921" width="9.54296875" style="8" customWidth="1"/>
    <col min="6922" max="6922" width="8.54296875" style="8" customWidth="1"/>
    <col min="6923" max="6923" width="2.81640625" style="8" customWidth="1"/>
    <col min="6924" max="6924" width="9.453125" style="8" customWidth="1"/>
    <col min="6925" max="6925" width="9.54296875" style="8" customWidth="1"/>
    <col min="6926" max="6926" width="3.54296875" style="8" customWidth="1"/>
    <col min="6927" max="7168" width="8.81640625" style="8"/>
    <col min="7169" max="7169" width="30.81640625" style="8" customWidth="1"/>
    <col min="7170" max="7170" width="2.453125" style="8" customWidth="1"/>
    <col min="7171" max="7171" width="9.54296875" style="8" customWidth="1"/>
    <col min="7172" max="7172" width="8.54296875" style="8" customWidth="1"/>
    <col min="7173" max="7173" width="2.54296875" style="8" customWidth="1"/>
    <col min="7174" max="7174" width="9.54296875" style="8" customWidth="1"/>
    <col min="7175" max="7175" width="8.54296875" style="8" customWidth="1"/>
    <col min="7176" max="7176" width="2.54296875" style="8" customWidth="1"/>
    <col min="7177" max="7177" width="9.54296875" style="8" customWidth="1"/>
    <col min="7178" max="7178" width="8.54296875" style="8" customWidth="1"/>
    <col min="7179" max="7179" width="2.81640625" style="8" customWidth="1"/>
    <col min="7180" max="7180" width="9.453125" style="8" customWidth="1"/>
    <col min="7181" max="7181" width="9.54296875" style="8" customWidth="1"/>
    <col min="7182" max="7182" width="3.54296875" style="8" customWidth="1"/>
    <col min="7183" max="7424" width="8.81640625" style="8"/>
    <col min="7425" max="7425" width="30.81640625" style="8" customWidth="1"/>
    <col min="7426" max="7426" width="2.453125" style="8" customWidth="1"/>
    <col min="7427" max="7427" width="9.54296875" style="8" customWidth="1"/>
    <col min="7428" max="7428" width="8.54296875" style="8" customWidth="1"/>
    <col min="7429" max="7429" width="2.54296875" style="8" customWidth="1"/>
    <col min="7430" max="7430" width="9.54296875" style="8" customWidth="1"/>
    <col min="7431" max="7431" width="8.54296875" style="8" customWidth="1"/>
    <col min="7432" max="7432" width="2.54296875" style="8" customWidth="1"/>
    <col min="7433" max="7433" width="9.54296875" style="8" customWidth="1"/>
    <col min="7434" max="7434" width="8.54296875" style="8" customWidth="1"/>
    <col min="7435" max="7435" width="2.81640625" style="8" customWidth="1"/>
    <col min="7436" max="7436" width="9.453125" style="8" customWidth="1"/>
    <col min="7437" max="7437" width="9.54296875" style="8" customWidth="1"/>
    <col min="7438" max="7438" width="3.54296875" style="8" customWidth="1"/>
    <col min="7439" max="7680" width="8.81640625" style="8"/>
    <col min="7681" max="7681" width="30.81640625" style="8" customWidth="1"/>
    <col min="7682" max="7682" width="2.453125" style="8" customWidth="1"/>
    <col min="7683" max="7683" width="9.54296875" style="8" customWidth="1"/>
    <col min="7684" max="7684" width="8.54296875" style="8" customWidth="1"/>
    <col min="7685" max="7685" width="2.54296875" style="8" customWidth="1"/>
    <col min="7686" max="7686" width="9.54296875" style="8" customWidth="1"/>
    <col min="7687" max="7687" width="8.54296875" style="8" customWidth="1"/>
    <col min="7688" max="7688" width="2.54296875" style="8" customWidth="1"/>
    <col min="7689" max="7689" width="9.54296875" style="8" customWidth="1"/>
    <col min="7690" max="7690" width="8.54296875" style="8" customWidth="1"/>
    <col min="7691" max="7691" width="2.81640625" style="8" customWidth="1"/>
    <col min="7692" max="7692" width="9.453125" style="8" customWidth="1"/>
    <col min="7693" max="7693" width="9.54296875" style="8" customWidth="1"/>
    <col min="7694" max="7694" width="3.54296875" style="8" customWidth="1"/>
    <col min="7695" max="7936" width="8.81640625" style="8"/>
    <col min="7937" max="7937" width="30.81640625" style="8" customWidth="1"/>
    <col min="7938" max="7938" width="2.453125" style="8" customWidth="1"/>
    <col min="7939" max="7939" width="9.54296875" style="8" customWidth="1"/>
    <col min="7940" max="7940" width="8.54296875" style="8" customWidth="1"/>
    <col min="7941" max="7941" width="2.54296875" style="8" customWidth="1"/>
    <col min="7942" max="7942" width="9.54296875" style="8" customWidth="1"/>
    <col min="7943" max="7943" width="8.54296875" style="8" customWidth="1"/>
    <col min="7944" max="7944" width="2.54296875" style="8" customWidth="1"/>
    <col min="7945" max="7945" width="9.54296875" style="8" customWidth="1"/>
    <col min="7946" max="7946" width="8.54296875" style="8" customWidth="1"/>
    <col min="7947" max="7947" width="2.81640625" style="8" customWidth="1"/>
    <col min="7948" max="7948" width="9.453125" style="8" customWidth="1"/>
    <col min="7949" max="7949" width="9.54296875" style="8" customWidth="1"/>
    <col min="7950" max="7950" width="3.54296875" style="8" customWidth="1"/>
    <col min="7951" max="8192" width="8.81640625" style="8"/>
    <col min="8193" max="8193" width="30.81640625" style="8" customWidth="1"/>
    <col min="8194" max="8194" width="2.453125" style="8" customWidth="1"/>
    <col min="8195" max="8195" width="9.54296875" style="8" customWidth="1"/>
    <col min="8196" max="8196" width="8.54296875" style="8" customWidth="1"/>
    <col min="8197" max="8197" width="2.54296875" style="8" customWidth="1"/>
    <col min="8198" max="8198" width="9.54296875" style="8" customWidth="1"/>
    <col min="8199" max="8199" width="8.54296875" style="8" customWidth="1"/>
    <col min="8200" max="8200" width="2.54296875" style="8" customWidth="1"/>
    <col min="8201" max="8201" width="9.54296875" style="8" customWidth="1"/>
    <col min="8202" max="8202" width="8.54296875" style="8" customWidth="1"/>
    <col min="8203" max="8203" width="2.81640625" style="8" customWidth="1"/>
    <col min="8204" max="8204" width="9.453125" style="8" customWidth="1"/>
    <col min="8205" max="8205" width="9.54296875" style="8" customWidth="1"/>
    <col min="8206" max="8206" width="3.54296875" style="8" customWidth="1"/>
    <col min="8207" max="8448" width="8.81640625" style="8"/>
    <col min="8449" max="8449" width="30.81640625" style="8" customWidth="1"/>
    <col min="8450" max="8450" width="2.453125" style="8" customWidth="1"/>
    <col min="8451" max="8451" width="9.54296875" style="8" customWidth="1"/>
    <col min="8452" max="8452" width="8.54296875" style="8" customWidth="1"/>
    <col min="8453" max="8453" width="2.54296875" style="8" customWidth="1"/>
    <col min="8454" max="8454" width="9.54296875" style="8" customWidth="1"/>
    <col min="8455" max="8455" width="8.54296875" style="8" customWidth="1"/>
    <col min="8456" max="8456" width="2.54296875" style="8" customWidth="1"/>
    <col min="8457" max="8457" width="9.54296875" style="8" customWidth="1"/>
    <col min="8458" max="8458" width="8.54296875" style="8" customWidth="1"/>
    <col min="8459" max="8459" width="2.81640625" style="8" customWidth="1"/>
    <col min="8460" max="8460" width="9.453125" style="8" customWidth="1"/>
    <col min="8461" max="8461" width="9.54296875" style="8" customWidth="1"/>
    <col min="8462" max="8462" width="3.54296875" style="8" customWidth="1"/>
    <col min="8463" max="8704" width="8.81640625" style="8"/>
    <col min="8705" max="8705" width="30.81640625" style="8" customWidth="1"/>
    <col min="8706" max="8706" width="2.453125" style="8" customWidth="1"/>
    <col min="8707" max="8707" width="9.54296875" style="8" customWidth="1"/>
    <col min="8708" max="8708" width="8.54296875" style="8" customWidth="1"/>
    <col min="8709" max="8709" width="2.54296875" style="8" customWidth="1"/>
    <col min="8710" max="8710" width="9.54296875" style="8" customWidth="1"/>
    <col min="8711" max="8711" width="8.54296875" style="8" customWidth="1"/>
    <col min="8712" max="8712" width="2.54296875" style="8" customWidth="1"/>
    <col min="8713" max="8713" width="9.54296875" style="8" customWidth="1"/>
    <col min="8714" max="8714" width="8.54296875" style="8" customWidth="1"/>
    <col min="8715" max="8715" width="2.81640625" style="8" customWidth="1"/>
    <col min="8716" max="8716" width="9.453125" style="8" customWidth="1"/>
    <col min="8717" max="8717" width="9.54296875" style="8" customWidth="1"/>
    <col min="8718" max="8718" width="3.54296875" style="8" customWidth="1"/>
    <col min="8719" max="8960" width="8.81640625" style="8"/>
    <col min="8961" max="8961" width="30.81640625" style="8" customWidth="1"/>
    <col min="8962" max="8962" width="2.453125" style="8" customWidth="1"/>
    <col min="8963" max="8963" width="9.54296875" style="8" customWidth="1"/>
    <col min="8964" max="8964" width="8.54296875" style="8" customWidth="1"/>
    <col min="8965" max="8965" width="2.54296875" style="8" customWidth="1"/>
    <col min="8966" max="8966" width="9.54296875" style="8" customWidth="1"/>
    <col min="8967" max="8967" width="8.54296875" style="8" customWidth="1"/>
    <col min="8968" max="8968" width="2.54296875" style="8" customWidth="1"/>
    <col min="8969" max="8969" width="9.54296875" style="8" customWidth="1"/>
    <col min="8970" max="8970" width="8.54296875" style="8" customWidth="1"/>
    <col min="8971" max="8971" width="2.81640625" style="8" customWidth="1"/>
    <col min="8972" max="8972" width="9.453125" style="8" customWidth="1"/>
    <col min="8973" max="8973" width="9.54296875" style="8" customWidth="1"/>
    <col min="8974" max="8974" width="3.54296875" style="8" customWidth="1"/>
    <col min="8975" max="9216" width="8.81640625" style="8"/>
    <col min="9217" max="9217" width="30.81640625" style="8" customWidth="1"/>
    <col min="9218" max="9218" width="2.453125" style="8" customWidth="1"/>
    <col min="9219" max="9219" width="9.54296875" style="8" customWidth="1"/>
    <col min="9220" max="9220" width="8.54296875" style="8" customWidth="1"/>
    <col min="9221" max="9221" width="2.54296875" style="8" customWidth="1"/>
    <col min="9222" max="9222" width="9.54296875" style="8" customWidth="1"/>
    <col min="9223" max="9223" width="8.54296875" style="8" customWidth="1"/>
    <col min="9224" max="9224" width="2.54296875" style="8" customWidth="1"/>
    <col min="9225" max="9225" width="9.54296875" style="8" customWidth="1"/>
    <col min="9226" max="9226" width="8.54296875" style="8" customWidth="1"/>
    <col min="9227" max="9227" width="2.81640625" style="8" customWidth="1"/>
    <col min="9228" max="9228" width="9.453125" style="8" customWidth="1"/>
    <col min="9229" max="9229" width="9.54296875" style="8" customWidth="1"/>
    <col min="9230" max="9230" width="3.54296875" style="8" customWidth="1"/>
    <col min="9231" max="9472" width="8.81640625" style="8"/>
    <col min="9473" max="9473" width="30.81640625" style="8" customWidth="1"/>
    <col min="9474" max="9474" width="2.453125" style="8" customWidth="1"/>
    <col min="9475" max="9475" width="9.54296875" style="8" customWidth="1"/>
    <col min="9476" max="9476" width="8.54296875" style="8" customWidth="1"/>
    <col min="9477" max="9477" width="2.54296875" style="8" customWidth="1"/>
    <col min="9478" max="9478" width="9.54296875" style="8" customWidth="1"/>
    <col min="9479" max="9479" width="8.54296875" style="8" customWidth="1"/>
    <col min="9480" max="9480" width="2.54296875" style="8" customWidth="1"/>
    <col min="9481" max="9481" width="9.54296875" style="8" customWidth="1"/>
    <col min="9482" max="9482" width="8.54296875" style="8" customWidth="1"/>
    <col min="9483" max="9483" width="2.81640625" style="8" customWidth="1"/>
    <col min="9484" max="9484" width="9.453125" style="8" customWidth="1"/>
    <col min="9485" max="9485" width="9.54296875" style="8" customWidth="1"/>
    <col min="9486" max="9486" width="3.54296875" style="8" customWidth="1"/>
    <col min="9487" max="9728" width="8.81640625" style="8"/>
    <col min="9729" max="9729" width="30.81640625" style="8" customWidth="1"/>
    <col min="9730" max="9730" width="2.453125" style="8" customWidth="1"/>
    <col min="9731" max="9731" width="9.54296875" style="8" customWidth="1"/>
    <col min="9732" max="9732" width="8.54296875" style="8" customWidth="1"/>
    <col min="9733" max="9733" width="2.54296875" style="8" customWidth="1"/>
    <col min="9734" max="9734" width="9.54296875" style="8" customWidth="1"/>
    <col min="9735" max="9735" width="8.54296875" style="8" customWidth="1"/>
    <col min="9736" max="9736" width="2.54296875" style="8" customWidth="1"/>
    <col min="9737" max="9737" width="9.54296875" style="8" customWidth="1"/>
    <col min="9738" max="9738" width="8.54296875" style="8" customWidth="1"/>
    <col min="9739" max="9739" width="2.81640625" style="8" customWidth="1"/>
    <col min="9740" max="9740" width="9.453125" style="8" customWidth="1"/>
    <col min="9741" max="9741" width="9.54296875" style="8" customWidth="1"/>
    <col min="9742" max="9742" width="3.54296875" style="8" customWidth="1"/>
    <col min="9743" max="9984" width="8.81640625" style="8"/>
    <col min="9985" max="9985" width="30.81640625" style="8" customWidth="1"/>
    <col min="9986" max="9986" width="2.453125" style="8" customWidth="1"/>
    <col min="9987" max="9987" width="9.54296875" style="8" customWidth="1"/>
    <col min="9988" max="9988" width="8.54296875" style="8" customWidth="1"/>
    <col min="9989" max="9989" width="2.54296875" style="8" customWidth="1"/>
    <col min="9990" max="9990" width="9.54296875" style="8" customWidth="1"/>
    <col min="9991" max="9991" width="8.54296875" style="8" customWidth="1"/>
    <col min="9992" max="9992" width="2.54296875" style="8" customWidth="1"/>
    <col min="9993" max="9993" width="9.54296875" style="8" customWidth="1"/>
    <col min="9994" max="9994" width="8.54296875" style="8" customWidth="1"/>
    <col min="9995" max="9995" width="2.81640625" style="8" customWidth="1"/>
    <col min="9996" max="9996" width="9.453125" style="8" customWidth="1"/>
    <col min="9997" max="9997" width="9.54296875" style="8" customWidth="1"/>
    <col min="9998" max="9998" width="3.54296875" style="8" customWidth="1"/>
    <col min="9999" max="10240" width="8.81640625" style="8"/>
    <col min="10241" max="10241" width="30.81640625" style="8" customWidth="1"/>
    <col min="10242" max="10242" width="2.453125" style="8" customWidth="1"/>
    <col min="10243" max="10243" width="9.54296875" style="8" customWidth="1"/>
    <col min="10244" max="10244" width="8.54296875" style="8" customWidth="1"/>
    <col min="10245" max="10245" width="2.54296875" style="8" customWidth="1"/>
    <col min="10246" max="10246" width="9.54296875" style="8" customWidth="1"/>
    <col min="10247" max="10247" width="8.54296875" style="8" customWidth="1"/>
    <col min="10248" max="10248" width="2.54296875" style="8" customWidth="1"/>
    <col min="10249" max="10249" width="9.54296875" style="8" customWidth="1"/>
    <col min="10250" max="10250" width="8.54296875" style="8" customWidth="1"/>
    <col min="10251" max="10251" width="2.81640625" style="8" customWidth="1"/>
    <col min="10252" max="10252" width="9.453125" style="8" customWidth="1"/>
    <col min="10253" max="10253" width="9.54296875" style="8" customWidth="1"/>
    <col min="10254" max="10254" width="3.54296875" style="8" customWidth="1"/>
    <col min="10255" max="10496" width="8.81640625" style="8"/>
    <col min="10497" max="10497" width="30.81640625" style="8" customWidth="1"/>
    <col min="10498" max="10498" width="2.453125" style="8" customWidth="1"/>
    <col min="10499" max="10499" width="9.54296875" style="8" customWidth="1"/>
    <col min="10500" max="10500" width="8.54296875" style="8" customWidth="1"/>
    <col min="10501" max="10501" width="2.54296875" style="8" customWidth="1"/>
    <col min="10502" max="10502" width="9.54296875" style="8" customWidth="1"/>
    <col min="10503" max="10503" width="8.54296875" style="8" customWidth="1"/>
    <col min="10504" max="10504" width="2.54296875" style="8" customWidth="1"/>
    <col min="10505" max="10505" width="9.54296875" style="8" customWidth="1"/>
    <col min="10506" max="10506" width="8.54296875" style="8" customWidth="1"/>
    <col min="10507" max="10507" width="2.81640625" style="8" customWidth="1"/>
    <col min="10508" max="10508" width="9.453125" style="8" customWidth="1"/>
    <col min="10509" max="10509" width="9.54296875" style="8" customWidth="1"/>
    <col min="10510" max="10510" width="3.54296875" style="8" customWidth="1"/>
    <col min="10511" max="10752" width="8.81640625" style="8"/>
    <col min="10753" max="10753" width="30.81640625" style="8" customWidth="1"/>
    <col min="10754" max="10754" width="2.453125" style="8" customWidth="1"/>
    <col min="10755" max="10755" width="9.54296875" style="8" customWidth="1"/>
    <col min="10756" max="10756" width="8.54296875" style="8" customWidth="1"/>
    <col min="10757" max="10757" width="2.54296875" style="8" customWidth="1"/>
    <col min="10758" max="10758" width="9.54296875" style="8" customWidth="1"/>
    <col min="10759" max="10759" width="8.54296875" style="8" customWidth="1"/>
    <col min="10760" max="10760" width="2.54296875" style="8" customWidth="1"/>
    <col min="10761" max="10761" width="9.54296875" style="8" customWidth="1"/>
    <col min="10762" max="10762" width="8.54296875" style="8" customWidth="1"/>
    <col min="10763" max="10763" width="2.81640625" style="8" customWidth="1"/>
    <col min="10764" max="10764" width="9.453125" style="8" customWidth="1"/>
    <col min="10765" max="10765" width="9.54296875" style="8" customWidth="1"/>
    <col min="10766" max="10766" width="3.54296875" style="8" customWidth="1"/>
    <col min="10767" max="11008" width="8.81640625" style="8"/>
    <col min="11009" max="11009" width="30.81640625" style="8" customWidth="1"/>
    <col min="11010" max="11010" width="2.453125" style="8" customWidth="1"/>
    <col min="11011" max="11011" width="9.54296875" style="8" customWidth="1"/>
    <col min="11012" max="11012" width="8.54296875" style="8" customWidth="1"/>
    <col min="11013" max="11013" width="2.54296875" style="8" customWidth="1"/>
    <col min="11014" max="11014" width="9.54296875" style="8" customWidth="1"/>
    <col min="11015" max="11015" width="8.54296875" style="8" customWidth="1"/>
    <col min="11016" max="11016" width="2.54296875" style="8" customWidth="1"/>
    <col min="11017" max="11017" width="9.54296875" style="8" customWidth="1"/>
    <col min="11018" max="11018" width="8.54296875" style="8" customWidth="1"/>
    <col min="11019" max="11019" width="2.81640625" style="8" customWidth="1"/>
    <col min="11020" max="11020" width="9.453125" style="8" customWidth="1"/>
    <col min="11021" max="11021" width="9.54296875" style="8" customWidth="1"/>
    <col min="11022" max="11022" width="3.54296875" style="8" customWidth="1"/>
    <col min="11023" max="11264" width="8.81640625" style="8"/>
    <col min="11265" max="11265" width="30.81640625" style="8" customWidth="1"/>
    <col min="11266" max="11266" width="2.453125" style="8" customWidth="1"/>
    <col min="11267" max="11267" width="9.54296875" style="8" customWidth="1"/>
    <col min="11268" max="11268" width="8.54296875" style="8" customWidth="1"/>
    <col min="11269" max="11269" width="2.54296875" style="8" customWidth="1"/>
    <col min="11270" max="11270" width="9.54296875" style="8" customWidth="1"/>
    <col min="11271" max="11271" width="8.54296875" style="8" customWidth="1"/>
    <col min="11272" max="11272" width="2.54296875" style="8" customWidth="1"/>
    <col min="11273" max="11273" width="9.54296875" style="8" customWidth="1"/>
    <col min="11274" max="11274" width="8.54296875" style="8" customWidth="1"/>
    <col min="11275" max="11275" width="2.81640625" style="8" customWidth="1"/>
    <col min="11276" max="11276" width="9.453125" style="8" customWidth="1"/>
    <col min="11277" max="11277" width="9.54296875" style="8" customWidth="1"/>
    <col min="11278" max="11278" width="3.54296875" style="8" customWidth="1"/>
    <col min="11279" max="11520" width="8.81640625" style="8"/>
    <col min="11521" max="11521" width="30.81640625" style="8" customWidth="1"/>
    <col min="11522" max="11522" width="2.453125" style="8" customWidth="1"/>
    <col min="11523" max="11523" width="9.54296875" style="8" customWidth="1"/>
    <col min="11524" max="11524" width="8.54296875" style="8" customWidth="1"/>
    <col min="11525" max="11525" width="2.54296875" style="8" customWidth="1"/>
    <col min="11526" max="11526" width="9.54296875" style="8" customWidth="1"/>
    <col min="11527" max="11527" width="8.54296875" style="8" customWidth="1"/>
    <col min="11528" max="11528" width="2.54296875" style="8" customWidth="1"/>
    <col min="11529" max="11529" width="9.54296875" style="8" customWidth="1"/>
    <col min="11530" max="11530" width="8.54296875" style="8" customWidth="1"/>
    <col min="11531" max="11531" width="2.81640625" style="8" customWidth="1"/>
    <col min="11532" max="11532" width="9.453125" style="8" customWidth="1"/>
    <col min="11533" max="11533" width="9.54296875" style="8" customWidth="1"/>
    <col min="11534" max="11534" width="3.54296875" style="8" customWidth="1"/>
    <col min="11535" max="11776" width="8.81640625" style="8"/>
    <col min="11777" max="11777" width="30.81640625" style="8" customWidth="1"/>
    <col min="11778" max="11778" width="2.453125" style="8" customWidth="1"/>
    <col min="11779" max="11779" width="9.54296875" style="8" customWidth="1"/>
    <col min="11780" max="11780" width="8.54296875" style="8" customWidth="1"/>
    <col min="11781" max="11781" width="2.54296875" style="8" customWidth="1"/>
    <col min="11782" max="11782" width="9.54296875" style="8" customWidth="1"/>
    <col min="11783" max="11783" width="8.54296875" style="8" customWidth="1"/>
    <col min="11784" max="11784" width="2.54296875" style="8" customWidth="1"/>
    <col min="11785" max="11785" width="9.54296875" style="8" customWidth="1"/>
    <col min="11786" max="11786" width="8.54296875" style="8" customWidth="1"/>
    <col min="11787" max="11787" width="2.81640625" style="8" customWidth="1"/>
    <col min="11788" max="11788" width="9.453125" style="8" customWidth="1"/>
    <col min="11789" max="11789" width="9.54296875" style="8" customWidth="1"/>
    <col min="11790" max="11790" width="3.54296875" style="8" customWidth="1"/>
    <col min="11791" max="12032" width="8.81640625" style="8"/>
    <col min="12033" max="12033" width="30.81640625" style="8" customWidth="1"/>
    <col min="12034" max="12034" width="2.453125" style="8" customWidth="1"/>
    <col min="12035" max="12035" width="9.54296875" style="8" customWidth="1"/>
    <col min="12036" max="12036" width="8.54296875" style="8" customWidth="1"/>
    <col min="12037" max="12037" width="2.54296875" style="8" customWidth="1"/>
    <col min="12038" max="12038" width="9.54296875" style="8" customWidth="1"/>
    <col min="12039" max="12039" width="8.54296875" style="8" customWidth="1"/>
    <col min="12040" max="12040" width="2.54296875" style="8" customWidth="1"/>
    <col min="12041" max="12041" width="9.54296875" style="8" customWidth="1"/>
    <col min="12042" max="12042" width="8.54296875" style="8" customWidth="1"/>
    <col min="12043" max="12043" width="2.81640625" style="8" customWidth="1"/>
    <col min="12044" max="12044" width="9.453125" style="8" customWidth="1"/>
    <col min="12045" max="12045" width="9.54296875" style="8" customWidth="1"/>
    <col min="12046" max="12046" width="3.54296875" style="8" customWidth="1"/>
    <col min="12047" max="12288" width="8.81640625" style="8"/>
    <col min="12289" max="12289" width="30.81640625" style="8" customWidth="1"/>
    <col min="12290" max="12290" width="2.453125" style="8" customWidth="1"/>
    <col min="12291" max="12291" width="9.54296875" style="8" customWidth="1"/>
    <col min="12292" max="12292" width="8.54296875" style="8" customWidth="1"/>
    <col min="12293" max="12293" width="2.54296875" style="8" customWidth="1"/>
    <col min="12294" max="12294" width="9.54296875" style="8" customWidth="1"/>
    <col min="12295" max="12295" width="8.54296875" style="8" customWidth="1"/>
    <col min="12296" max="12296" width="2.54296875" style="8" customWidth="1"/>
    <col min="12297" max="12297" width="9.54296875" style="8" customWidth="1"/>
    <col min="12298" max="12298" width="8.54296875" style="8" customWidth="1"/>
    <col min="12299" max="12299" width="2.81640625" style="8" customWidth="1"/>
    <col min="12300" max="12300" width="9.453125" style="8" customWidth="1"/>
    <col min="12301" max="12301" width="9.54296875" style="8" customWidth="1"/>
    <col min="12302" max="12302" width="3.54296875" style="8" customWidth="1"/>
    <col min="12303" max="12544" width="8.81640625" style="8"/>
    <col min="12545" max="12545" width="30.81640625" style="8" customWidth="1"/>
    <col min="12546" max="12546" width="2.453125" style="8" customWidth="1"/>
    <col min="12547" max="12547" width="9.54296875" style="8" customWidth="1"/>
    <col min="12548" max="12548" width="8.54296875" style="8" customWidth="1"/>
    <col min="12549" max="12549" width="2.54296875" style="8" customWidth="1"/>
    <col min="12550" max="12550" width="9.54296875" style="8" customWidth="1"/>
    <col min="12551" max="12551" width="8.54296875" style="8" customWidth="1"/>
    <col min="12552" max="12552" width="2.54296875" style="8" customWidth="1"/>
    <col min="12553" max="12553" width="9.54296875" style="8" customWidth="1"/>
    <col min="12554" max="12554" width="8.54296875" style="8" customWidth="1"/>
    <col min="12555" max="12555" width="2.81640625" style="8" customWidth="1"/>
    <col min="12556" max="12556" width="9.453125" style="8" customWidth="1"/>
    <col min="12557" max="12557" width="9.54296875" style="8" customWidth="1"/>
    <col min="12558" max="12558" width="3.54296875" style="8" customWidth="1"/>
    <col min="12559" max="12800" width="8.81640625" style="8"/>
    <col min="12801" max="12801" width="30.81640625" style="8" customWidth="1"/>
    <col min="12802" max="12802" width="2.453125" style="8" customWidth="1"/>
    <col min="12803" max="12803" width="9.54296875" style="8" customWidth="1"/>
    <col min="12804" max="12804" width="8.54296875" style="8" customWidth="1"/>
    <col min="12805" max="12805" width="2.54296875" style="8" customWidth="1"/>
    <col min="12806" max="12806" width="9.54296875" style="8" customWidth="1"/>
    <col min="12807" max="12807" width="8.54296875" style="8" customWidth="1"/>
    <col min="12808" max="12808" width="2.54296875" style="8" customWidth="1"/>
    <col min="12809" max="12809" width="9.54296875" style="8" customWidth="1"/>
    <col min="12810" max="12810" width="8.54296875" style="8" customWidth="1"/>
    <col min="12811" max="12811" width="2.81640625" style="8" customWidth="1"/>
    <col min="12812" max="12812" width="9.453125" style="8" customWidth="1"/>
    <col min="12813" max="12813" width="9.54296875" style="8" customWidth="1"/>
    <col min="12814" max="12814" width="3.54296875" style="8" customWidth="1"/>
    <col min="12815" max="13056" width="8.81640625" style="8"/>
    <col min="13057" max="13057" width="30.81640625" style="8" customWidth="1"/>
    <col min="13058" max="13058" width="2.453125" style="8" customWidth="1"/>
    <col min="13059" max="13059" width="9.54296875" style="8" customWidth="1"/>
    <col min="13060" max="13060" width="8.54296875" style="8" customWidth="1"/>
    <col min="13061" max="13061" width="2.54296875" style="8" customWidth="1"/>
    <col min="13062" max="13062" width="9.54296875" style="8" customWidth="1"/>
    <col min="13063" max="13063" width="8.54296875" style="8" customWidth="1"/>
    <col min="13064" max="13064" width="2.54296875" style="8" customWidth="1"/>
    <col min="13065" max="13065" width="9.54296875" style="8" customWidth="1"/>
    <col min="13066" max="13066" width="8.54296875" style="8" customWidth="1"/>
    <col min="13067" max="13067" width="2.81640625" style="8" customWidth="1"/>
    <col min="13068" max="13068" width="9.453125" style="8" customWidth="1"/>
    <col min="13069" max="13069" width="9.54296875" style="8" customWidth="1"/>
    <col min="13070" max="13070" width="3.54296875" style="8" customWidth="1"/>
    <col min="13071" max="13312" width="8.81640625" style="8"/>
    <col min="13313" max="13313" width="30.81640625" style="8" customWidth="1"/>
    <col min="13314" max="13314" width="2.453125" style="8" customWidth="1"/>
    <col min="13315" max="13315" width="9.54296875" style="8" customWidth="1"/>
    <col min="13316" max="13316" width="8.54296875" style="8" customWidth="1"/>
    <col min="13317" max="13317" width="2.54296875" style="8" customWidth="1"/>
    <col min="13318" max="13318" width="9.54296875" style="8" customWidth="1"/>
    <col min="13319" max="13319" width="8.54296875" style="8" customWidth="1"/>
    <col min="13320" max="13320" width="2.54296875" style="8" customWidth="1"/>
    <col min="13321" max="13321" width="9.54296875" style="8" customWidth="1"/>
    <col min="13322" max="13322" width="8.54296875" style="8" customWidth="1"/>
    <col min="13323" max="13323" width="2.81640625" style="8" customWidth="1"/>
    <col min="13324" max="13324" width="9.453125" style="8" customWidth="1"/>
    <col min="13325" max="13325" width="9.54296875" style="8" customWidth="1"/>
    <col min="13326" max="13326" width="3.54296875" style="8" customWidth="1"/>
    <col min="13327" max="13568" width="8.81640625" style="8"/>
    <col min="13569" max="13569" width="30.81640625" style="8" customWidth="1"/>
    <col min="13570" max="13570" width="2.453125" style="8" customWidth="1"/>
    <col min="13571" max="13571" width="9.54296875" style="8" customWidth="1"/>
    <col min="13572" max="13572" width="8.54296875" style="8" customWidth="1"/>
    <col min="13573" max="13573" width="2.54296875" style="8" customWidth="1"/>
    <col min="13574" max="13574" width="9.54296875" style="8" customWidth="1"/>
    <col min="13575" max="13575" width="8.54296875" style="8" customWidth="1"/>
    <col min="13576" max="13576" width="2.54296875" style="8" customWidth="1"/>
    <col min="13577" max="13577" width="9.54296875" style="8" customWidth="1"/>
    <col min="13578" max="13578" width="8.54296875" style="8" customWidth="1"/>
    <col min="13579" max="13579" width="2.81640625" style="8" customWidth="1"/>
    <col min="13580" max="13580" width="9.453125" style="8" customWidth="1"/>
    <col min="13581" max="13581" width="9.54296875" style="8" customWidth="1"/>
    <col min="13582" max="13582" width="3.54296875" style="8" customWidth="1"/>
    <col min="13583" max="13824" width="8.81640625" style="8"/>
    <col min="13825" max="13825" width="30.81640625" style="8" customWidth="1"/>
    <col min="13826" max="13826" width="2.453125" style="8" customWidth="1"/>
    <col min="13827" max="13827" width="9.54296875" style="8" customWidth="1"/>
    <col min="13828" max="13828" width="8.54296875" style="8" customWidth="1"/>
    <col min="13829" max="13829" width="2.54296875" style="8" customWidth="1"/>
    <col min="13830" max="13830" width="9.54296875" style="8" customWidth="1"/>
    <col min="13831" max="13831" width="8.54296875" style="8" customWidth="1"/>
    <col min="13832" max="13832" width="2.54296875" style="8" customWidth="1"/>
    <col min="13833" max="13833" width="9.54296875" style="8" customWidth="1"/>
    <col min="13834" max="13834" width="8.54296875" style="8" customWidth="1"/>
    <col min="13835" max="13835" width="2.81640625" style="8" customWidth="1"/>
    <col min="13836" max="13836" width="9.453125" style="8" customWidth="1"/>
    <col min="13837" max="13837" width="9.54296875" style="8" customWidth="1"/>
    <col min="13838" max="13838" width="3.54296875" style="8" customWidth="1"/>
    <col min="13839" max="14080" width="8.81640625" style="8"/>
    <col min="14081" max="14081" width="30.81640625" style="8" customWidth="1"/>
    <col min="14082" max="14082" width="2.453125" style="8" customWidth="1"/>
    <col min="14083" max="14083" width="9.54296875" style="8" customWidth="1"/>
    <col min="14084" max="14084" width="8.54296875" style="8" customWidth="1"/>
    <col min="14085" max="14085" width="2.54296875" style="8" customWidth="1"/>
    <col min="14086" max="14086" width="9.54296875" style="8" customWidth="1"/>
    <col min="14087" max="14087" width="8.54296875" style="8" customWidth="1"/>
    <col min="14088" max="14088" width="2.54296875" style="8" customWidth="1"/>
    <col min="14089" max="14089" width="9.54296875" style="8" customWidth="1"/>
    <col min="14090" max="14090" width="8.54296875" style="8" customWidth="1"/>
    <col min="14091" max="14091" width="2.81640625" style="8" customWidth="1"/>
    <col min="14092" max="14092" width="9.453125" style="8" customWidth="1"/>
    <col min="14093" max="14093" width="9.54296875" style="8" customWidth="1"/>
    <col min="14094" max="14094" width="3.54296875" style="8" customWidth="1"/>
    <col min="14095" max="14336" width="8.81640625" style="8"/>
    <col min="14337" max="14337" width="30.81640625" style="8" customWidth="1"/>
    <col min="14338" max="14338" width="2.453125" style="8" customWidth="1"/>
    <col min="14339" max="14339" width="9.54296875" style="8" customWidth="1"/>
    <col min="14340" max="14340" width="8.54296875" style="8" customWidth="1"/>
    <col min="14341" max="14341" width="2.54296875" style="8" customWidth="1"/>
    <col min="14342" max="14342" width="9.54296875" style="8" customWidth="1"/>
    <col min="14343" max="14343" width="8.54296875" style="8" customWidth="1"/>
    <col min="14344" max="14344" width="2.54296875" style="8" customWidth="1"/>
    <col min="14345" max="14345" width="9.54296875" style="8" customWidth="1"/>
    <col min="14346" max="14346" width="8.54296875" style="8" customWidth="1"/>
    <col min="14347" max="14347" width="2.81640625" style="8" customWidth="1"/>
    <col min="14348" max="14348" width="9.453125" style="8" customWidth="1"/>
    <col min="14349" max="14349" width="9.54296875" style="8" customWidth="1"/>
    <col min="14350" max="14350" width="3.54296875" style="8" customWidth="1"/>
    <col min="14351" max="14592" width="8.81640625" style="8"/>
    <col min="14593" max="14593" width="30.81640625" style="8" customWidth="1"/>
    <col min="14594" max="14594" width="2.453125" style="8" customWidth="1"/>
    <col min="14595" max="14595" width="9.54296875" style="8" customWidth="1"/>
    <col min="14596" max="14596" width="8.54296875" style="8" customWidth="1"/>
    <col min="14597" max="14597" width="2.54296875" style="8" customWidth="1"/>
    <col min="14598" max="14598" width="9.54296875" style="8" customWidth="1"/>
    <col min="14599" max="14599" width="8.54296875" style="8" customWidth="1"/>
    <col min="14600" max="14600" width="2.54296875" style="8" customWidth="1"/>
    <col min="14601" max="14601" width="9.54296875" style="8" customWidth="1"/>
    <col min="14602" max="14602" width="8.54296875" style="8" customWidth="1"/>
    <col min="14603" max="14603" width="2.81640625" style="8" customWidth="1"/>
    <col min="14604" max="14604" width="9.453125" style="8" customWidth="1"/>
    <col min="14605" max="14605" width="9.54296875" style="8" customWidth="1"/>
    <col min="14606" max="14606" width="3.54296875" style="8" customWidth="1"/>
    <col min="14607" max="14848" width="8.81640625" style="8"/>
    <col min="14849" max="14849" width="30.81640625" style="8" customWidth="1"/>
    <col min="14850" max="14850" width="2.453125" style="8" customWidth="1"/>
    <col min="14851" max="14851" width="9.54296875" style="8" customWidth="1"/>
    <col min="14852" max="14852" width="8.54296875" style="8" customWidth="1"/>
    <col min="14853" max="14853" width="2.54296875" style="8" customWidth="1"/>
    <col min="14854" max="14854" width="9.54296875" style="8" customWidth="1"/>
    <col min="14855" max="14855" width="8.54296875" style="8" customWidth="1"/>
    <col min="14856" max="14856" width="2.54296875" style="8" customWidth="1"/>
    <col min="14857" max="14857" width="9.54296875" style="8" customWidth="1"/>
    <col min="14858" max="14858" width="8.54296875" style="8" customWidth="1"/>
    <col min="14859" max="14859" width="2.81640625" style="8" customWidth="1"/>
    <col min="14860" max="14860" width="9.453125" style="8" customWidth="1"/>
    <col min="14861" max="14861" width="9.54296875" style="8" customWidth="1"/>
    <col min="14862" max="14862" width="3.54296875" style="8" customWidth="1"/>
    <col min="14863" max="15104" width="8.81640625" style="8"/>
    <col min="15105" max="15105" width="30.81640625" style="8" customWidth="1"/>
    <col min="15106" max="15106" width="2.453125" style="8" customWidth="1"/>
    <col min="15107" max="15107" width="9.54296875" style="8" customWidth="1"/>
    <col min="15108" max="15108" width="8.54296875" style="8" customWidth="1"/>
    <col min="15109" max="15109" width="2.54296875" style="8" customWidth="1"/>
    <col min="15110" max="15110" width="9.54296875" style="8" customWidth="1"/>
    <col min="15111" max="15111" width="8.54296875" style="8" customWidth="1"/>
    <col min="15112" max="15112" width="2.54296875" style="8" customWidth="1"/>
    <col min="15113" max="15113" width="9.54296875" style="8" customWidth="1"/>
    <col min="15114" max="15114" width="8.54296875" style="8" customWidth="1"/>
    <col min="15115" max="15115" width="2.81640625" style="8" customWidth="1"/>
    <col min="15116" max="15116" width="9.453125" style="8" customWidth="1"/>
    <col min="15117" max="15117" width="9.54296875" style="8" customWidth="1"/>
    <col min="15118" max="15118" width="3.54296875" style="8" customWidth="1"/>
    <col min="15119" max="15360" width="8.81640625" style="8"/>
    <col min="15361" max="15361" width="30.81640625" style="8" customWidth="1"/>
    <col min="15362" max="15362" width="2.453125" style="8" customWidth="1"/>
    <col min="15363" max="15363" width="9.54296875" style="8" customWidth="1"/>
    <col min="15364" max="15364" width="8.54296875" style="8" customWidth="1"/>
    <col min="15365" max="15365" width="2.54296875" style="8" customWidth="1"/>
    <col min="15366" max="15366" width="9.54296875" style="8" customWidth="1"/>
    <col min="15367" max="15367" width="8.54296875" style="8" customWidth="1"/>
    <col min="15368" max="15368" width="2.54296875" style="8" customWidth="1"/>
    <col min="15369" max="15369" width="9.54296875" style="8" customWidth="1"/>
    <col min="15370" max="15370" width="8.54296875" style="8" customWidth="1"/>
    <col min="15371" max="15371" width="2.81640625" style="8" customWidth="1"/>
    <col min="15372" max="15372" width="9.453125" style="8" customWidth="1"/>
    <col min="15373" max="15373" width="9.54296875" style="8" customWidth="1"/>
    <col min="15374" max="15374" width="3.54296875" style="8" customWidth="1"/>
    <col min="15375" max="15616" width="8.81640625" style="8"/>
    <col min="15617" max="15617" width="30.81640625" style="8" customWidth="1"/>
    <col min="15618" max="15618" width="2.453125" style="8" customWidth="1"/>
    <col min="15619" max="15619" width="9.54296875" style="8" customWidth="1"/>
    <col min="15620" max="15620" width="8.54296875" style="8" customWidth="1"/>
    <col min="15621" max="15621" width="2.54296875" style="8" customWidth="1"/>
    <col min="15622" max="15622" width="9.54296875" style="8" customWidth="1"/>
    <col min="15623" max="15623" width="8.54296875" style="8" customWidth="1"/>
    <col min="15624" max="15624" width="2.54296875" style="8" customWidth="1"/>
    <col min="15625" max="15625" width="9.54296875" style="8" customWidth="1"/>
    <col min="15626" max="15626" width="8.54296875" style="8" customWidth="1"/>
    <col min="15627" max="15627" width="2.81640625" style="8" customWidth="1"/>
    <col min="15628" max="15628" width="9.453125" style="8" customWidth="1"/>
    <col min="15629" max="15629" width="9.54296875" style="8" customWidth="1"/>
    <col min="15630" max="15630" width="3.54296875" style="8" customWidth="1"/>
    <col min="15631" max="15872" width="8.81640625" style="8"/>
    <col min="15873" max="15873" width="30.81640625" style="8" customWidth="1"/>
    <col min="15874" max="15874" width="2.453125" style="8" customWidth="1"/>
    <col min="15875" max="15875" width="9.54296875" style="8" customWidth="1"/>
    <col min="15876" max="15876" width="8.54296875" style="8" customWidth="1"/>
    <col min="15877" max="15877" width="2.54296875" style="8" customWidth="1"/>
    <col min="15878" max="15878" width="9.54296875" style="8" customWidth="1"/>
    <col min="15879" max="15879" width="8.54296875" style="8" customWidth="1"/>
    <col min="15880" max="15880" width="2.54296875" style="8" customWidth="1"/>
    <col min="15881" max="15881" width="9.54296875" style="8" customWidth="1"/>
    <col min="15882" max="15882" width="8.54296875" style="8" customWidth="1"/>
    <col min="15883" max="15883" width="2.81640625" style="8" customWidth="1"/>
    <col min="15884" max="15884" width="9.453125" style="8" customWidth="1"/>
    <col min="15885" max="15885" width="9.54296875" style="8" customWidth="1"/>
    <col min="15886" max="15886" width="3.54296875" style="8" customWidth="1"/>
    <col min="15887" max="16128" width="8.81640625" style="8"/>
    <col min="16129" max="16129" width="30.81640625" style="8" customWidth="1"/>
    <col min="16130" max="16130" width="2.453125" style="8" customWidth="1"/>
    <col min="16131" max="16131" width="9.54296875" style="8" customWidth="1"/>
    <col min="16132" max="16132" width="8.54296875" style="8" customWidth="1"/>
    <col min="16133" max="16133" width="2.54296875" style="8" customWidth="1"/>
    <col min="16134" max="16134" width="9.54296875" style="8" customWidth="1"/>
    <col min="16135" max="16135" width="8.54296875" style="8" customWidth="1"/>
    <col min="16136" max="16136" width="2.54296875" style="8" customWidth="1"/>
    <col min="16137" max="16137" width="9.54296875" style="8" customWidth="1"/>
    <col min="16138" max="16138" width="8.54296875" style="8" customWidth="1"/>
    <col min="16139" max="16139" width="2.81640625" style="8" customWidth="1"/>
    <col min="16140" max="16140" width="9.453125" style="8" customWidth="1"/>
    <col min="16141" max="16141" width="9.54296875" style="8" customWidth="1"/>
    <col min="16142" max="16142" width="3.54296875" style="8" customWidth="1"/>
    <col min="16143" max="16384" width="8.81640625" style="8"/>
  </cols>
  <sheetData>
    <row r="1" spans="1:14" x14ac:dyDescent="0.25">
      <c r="A1" s="8" t="s">
        <v>5</v>
      </c>
    </row>
    <row r="2" spans="1:14" x14ac:dyDescent="0.25">
      <c r="A2" s="8" t="s">
        <v>6</v>
      </c>
    </row>
    <row r="3" spans="1:14" ht="7" customHeight="1" x14ac:dyDescent="0.25"/>
    <row r="4" spans="1:14" x14ac:dyDescent="0.25">
      <c r="A4" s="10" t="s">
        <v>7</v>
      </c>
    </row>
    <row r="5" spans="1:14" ht="7.5" customHeight="1" thickBot="1" x14ac:dyDescent="0.3"/>
    <row r="6" spans="1:14" ht="7" customHeight="1" x14ac:dyDescent="0.25">
      <c r="A6" s="11"/>
      <c r="B6" s="11"/>
      <c r="C6" s="12"/>
      <c r="D6" s="11"/>
      <c r="E6" s="11"/>
      <c r="F6" s="12"/>
      <c r="G6" s="12"/>
      <c r="H6" s="12"/>
      <c r="I6" s="12"/>
      <c r="J6" s="12"/>
      <c r="K6" s="12"/>
      <c r="L6" s="12"/>
      <c r="M6" s="12"/>
    </row>
    <row r="7" spans="1:14" ht="15" x14ac:dyDescent="0.3">
      <c r="C7" s="13" t="s">
        <v>8</v>
      </c>
      <c r="D7" s="13"/>
      <c r="E7" s="13"/>
      <c r="F7" s="13"/>
      <c r="G7" s="13"/>
      <c r="H7" s="13"/>
      <c r="I7" s="13"/>
      <c r="J7" s="13"/>
      <c r="K7" s="13"/>
      <c r="L7" s="13"/>
      <c r="M7" s="13"/>
      <c r="N7" s="14"/>
    </row>
    <row r="8" spans="1:14" ht="13" x14ac:dyDescent="0.3">
      <c r="A8" s="15" t="s">
        <v>9</v>
      </c>
      <c r="C8" s="16" t="s">
        <v>10</v>
      </c>
      <c r="D8" s="16"/>
      <c r="F8" s="17" t="s">
        <v>11</v>
      </c>
      <c r="G8" s="18"/>
      <c r="H8" s="19"/>
      <c r="I8" s="17" t="s">
        <v>12</v>
      </c>
      <c r="J8" s="18"/>
      <c r="K8" s="19"/>
      <c r="L8" s="17" t="s">
        <v>13</v>
      </c>
      <c r="M8" s="18"/>
      <c r="N8" s="14"/>
    </row>
    <row r="9" spans="1:14" ht="13" x14ac:dyDescent="0.3">
      <c r="C9" s="20" t="s">
        <v>14</v>
      </c>
      <c r="D9" s="21" t="s">
        <v>15</v>
      </c>
      <c r="F9" s="21" t="s">
        <v>14</v>
      </c>
      <c r="G9" s="21" t="s">
        <v>15</v>
      </c>
      <c r="I9" s="21" t="s">
        <v>14</v>
      </c>
      <c r="J9" s="21" t="s">
        <v>15</v>
      </c>
      <c r="L9" s="21" t="s">
        <v>14</v>
      </c>
      <c r="M9" s="21" t="s">
        <v>15</v>
      </c>
      <c r="N9" s="22"/>
    </row>
    <row r="10" spans="1:14" ht="7" customHeight="1" thickBot="1" x14ac:dyDescent="0.3">
      <c r="A10" s="23"/>
      <c r="B10" s="23"/>
      <c r="C10" s="24"/>
      <c r="D10" s="23"/>
      <c r="E10" s="23"/>
      <c r="F10" s="24"/>
      <c r="G10" s="24"/>
      <c r="H10" s="24"/>
      <c r="I10" s="24"/>
      <c r="J10" s="24"/>
      <c r="K10" s="24"/>
      <c r="L10" s="24"/>
      <c r="M10" s="24"/>
    </row>
    <row r="11" spans="1:14" ht="7" customHeight="1" x14ac:dyDescent="0.25"/>
    <row r="12" spans="1:14" ht="13" x14ac:dyDescent="0.3">
      <c r="A12" s="15" t="s">
        <v>16</v>
      </c>
      <c r="C12" s="9">
        <f>IF($A12&lt;&gt;0,F12+I12+L12,"")</f>
        <v>985.75</v>
      </c>
      <c r="D12" s="25">
        <f>IF($A12&lt;&gt;0,G12+J12+M12,"")</f>
        <v>99.999999999999986</v>
      </c>
      <c r="F12" s="9">
        <f>SUM(F14+F33)</f>
        <v>4</v>
      </c>
      <c r="G12" s="9">
        <f>IF($A12&lt;&gt;0,F12/$C12*100,"")</f>
        <v>0.40578239918843517</v>
      </c>
      <c r="I12" s="9">
        <f>SUM(I14+I33)</f>
        <v>4</v>
      </c>
      <c r="J12" s="9">
        <f>IF($A12&lt;&gt;0,I12/$C12*100,"")</f>
        <v>0.40578239918843517</v>
      </c>
      <c r="L12" s="9">
        <f>SUM(L14+L33)</f>
        <v>977.75</v>
      </c>
      <c r="M12" s="9">
        <f>IF($A12&lt;&gt;0,L12/$C12*100,"")</f>
        <v>99.188435201623122</v>
      </c>
    </row>
    <row r="13" spans="1:14" ht="7" customHeight="1" x14ac:dyDescent="0.25">
      <c r="C13" s="9" t="str">
        <f>IF($A13&lt;&gt;0,F13+I13+L13,"")</f>
        <v/>
      </c>
      <c r="D13" s="25" t="str">
        <f>IF($A13&lt;&gt;0,G13+J13+M13,"")</f>
        <v/>
      </c>
      <c r="G13" s="9" t="str">
        <f>IF($A13&lt;&gt;0,F13/$C13*100,"")</f>
        <v/>
      </c>
      <c r="J13" s="9" t="str">
        <f>IF($A13&lt;&gt;0,I13/$C13*100,"")</f>
        <v/>
      </c>
      <c r="L13" s="9" t="s">
        <v>17</v>
      </c>
      <c r="M13" s="9" t="str">
        <f>IF($A13&lt;&gt;0,L13/$C13*100,"")</f>
        <v/>
      </c>
    </row>
    <row r="14" spans="1:14" ht="13" x14ac:dyDescent="0.3">
      <c r="A14" s="15" t="s">
        <v>18</v>
      </c>
      <c r="C14" s="9">
        <f t="shared" ref="C14:D28" si="0">IF($A14&lt;&gt;0,F14+I14+L14,"")</f>
        <v>671</v>
      </c>
      <c r="D14" s="25">
        <f t="shared" si="0"/>
        <v>100</v>
      </c>
      <c r="F14" s="9">
        <f>SUM(F16+F21)</f>
        <v>0</v>
      </c>
      <c r="G14" s="9">
        <f t="shared" ref="G14:G36" si="1">IF($A14&lt;&gt;0,F14/$C14*100,"")</f>
        <v>0</v>
      </c>
      <c r="I14" s="9">
        <f>SUM(I16+I21)</f>
        <v>0</v>
      </c>
      <c r="J14" s="9">
        <f t="shared" ref="J14:J36" si="2">IF($A14&lt;&gt;0,I14/$C14*100,"")</f>
        <v>0</v>
      </c>
      <c r="L14" s="9">
        <f>SUM(L16+L21)</f>
        <v>671</v>
      </c>
      <c r="M14" s="9">
        <f t="shared" ref="M14:M36" si="3">IF($A14&lt;&gt;0,L14/$C14*100,"")</f>
        <v>100</v>
      </c>
    </row>
    <row r="15" spans="1:14" ht="7" customHeight="1" x14ac:dyDescent="0.25">
      <c r="C15" s="9" t="str">
        <f t="shared" si="0"/>
        <v/>
      </c>
      <c r="D15" s="25" t="str">
        <f t="shared" si="0"/>
        <v/>
      </c>
      <c r="G15" s="9" t="str">
        <f t="shared" si="1"/>
        <v/>
      </c>
      <c r="J15" s="9" t="str">
        <f t="shared" si="2"/>
        <v/>
      </c>
      <c r="L15" s="9" t="s">
        <v>17</v>
      </c>
      <c r="M15" s="9" t="str">
        <f t="shared" si="3"/>
        <v/>
      </c>
    </row>
    <row r="16" spans="1:14" x14ac:dyDescent="0.25">
      <c r="A16" s="8" t="s">
        <v>19</v>
      </c>
      <c r="C16" s="9">
        <f t="shared" si="0"/>
        <v>165.5</v>
      </c>
      <c r="D16" s="25">
        <f t="shared" si="0"/>
        <v>100</v>
      </c>
      <c r="F16" s="9">
        <f>SUM(F18:F19)</f>
        <v>0</v>
      </c>
      <c r="G16" s="9">
        <f t="shared" si="1"/>
        <v>0</v>
      </c>
      <c r="I16" s="9">
        <f>SUM(I18:I19)</f>
        <v>0</v>
      </c>
      <c r="J16" s="9">
        <f t="shared" si="2"/>
        <v>0</v>
      </c>
      <c r="L16" s="9">
        <f>SUM(L18:L19)</f>
        <v>165.5</v>
      </c>
      <c r="M16" s="9">
        <f t="shared" si="3"/>
        <v>100</v>
      </c>
    </row>
    <row r="17" spans="1:13" x14ac:dyDescent="0.25">
      <c r="C17" s="9" t="str">
        <f t="shared" si="0"/>
        <v/>
      </c>
      <c r="D17" s="25" t="str">
        <f t="shared" si="0"/>
        <v/>
      </c>
      <c r="G17" s="9" t="str">
        <f t="shared" si="1"/>
        <v/>
      </c>
      <c r="J17" s="9" t="str">
        <f t="shared" si="2"/>
        <v/>
      </c>
      <c r="L17" s="9" t="s">
        <v>17</v>
      </c>
      <c r="M17" s="9" t="str">
        <f t="shared" si="3"/>
        <v/>
      </c>
    </row>
    <row r="18" spans="1:13" x14ac:dyDescent="0.25">
      <c r="A18" s="8" t="s">
        <v>20</v>
      </c>
      <c r="C18" s="9">
        <f t="shared" si="0"/>
        <v>86.25</v>
      </c>
      <c r="D18" s="25">
        <f t="shared" si="0"/>
        <v>100</v>
      </c>
      <c r="F18" s="9">
        <v>0</v>
      </c>
      <c r="G18" s="9">
        <f t="shared" si="1"/>
        <v>0</v>
      </c>
      <c r="I18" s="9">
        <v>0</v>
      </c>
      <c r="J18" s="9">
        <f t="shared" si="2"/>
        <v>0</v>
      </c>
      <c r="L18" s="9">
        <v>86.25</v>
      </c>
      <c r="M18" s="9">
        <f t="shared" si="3"/>
        <v>100</v>
      </c>
    </row>
    <row r="19" spans="1:13" x14ac:dyDescent="0.25">
      <c r="A19" s="8" t="s">
        <v>21</v>
      </c>
      <c r="C19" s="9">
        <f t="shared" si="0"/>
        <v>79.25</v>
      </c>
      <c r="D19" s="25">
        <f t="shared" si="0"/>
        <v>100</v>
      </c>
      <c r="F19" s="9">
        <v>0</v>
      </c>
      <c r="G19" s="9">
        <f t="shared" si="1"/>
        <v>0</v>
      </c>
      <c r="I19" s="9">
        <v>0</v>
      </c>
      <c r="J19" s="9">
        <f t="shared" si="2"/>
        <v>0</v>
      </c>
      <c r="L19" s="9">
        <v>79.25</v>
      </c>
      <c r="M19" s="9">
        <f t="shared" si="3"/>
        <v>100</v>
      </c>
    </row>
    <row r="20" spans="1:13" x14ac:dyDescent="0.25">
      <c r="C20" s="9" t="str">
        <f t="shared" si="0"/>
        <v/>
      </c>
      <c r="D20" s="25" t="str">
        <f t="shared" si="0"/>
        <v/>
      </c>
      <c r="G20" s="9" t="str">
        <f t="shared" si="1"/>
        <v/>
      </c>
      <c r="J20" s="9" t="str">
        <f t="shared" si="2"/>
        <v/>
      </c>
      <c r="L20" s="9" t="s">
        <v>17</v>
      </c>
      <c r="M20" s="9" t="str">
        <f t="shared" si="3"/>
        <v/>
      </c>
    </row>
    <row r="21" spans="1:13" x14ac:dyDescent="0.25">
      <c r="A21" s="8" t="s">
        <v>22</v>
      </c>
      <c r="C21" s="9">
        <f t="shared" si="0"/>
        <v>505.5</v>
      </c>
      <c r="D21" s="25">
        <f t="shared" si="0"/>
        <v>100</v>
      </c>
      <c r="F21" s="9">
        <f>SUM(F23:F31)</f>
        <v>0</v>
      </c>
      <c r="G21" s="9">
        <f t="shared" si="1"/>
        <v>0</v>
      </c>
      <c r="I21" s="9">
        <f>SUM(I23:I31)</f>
        <v>0</v>
      </c>
      <c r="J21" s="9">
        <f t="shared" si="2"/>
        <v>0</v>
      </c>
      <c r="L21" s="9">
        <f>SUM(L23:L31)</f>
        <v>505.5</v>
      </c>
      <c r="M21" s="9">
        <f t="shared" si="3"/>
        <v>100</v>
      </c>
    </row>
    <row r="22" spans="1:13" x14ac:dyDescent="0.25">
      <c r="C22" s="9" t="str">
        <f t="shared" si="0"/>
        <v/>
      </c>
      <c r="D22" s="25" t="str">
        <f t="shared" si="0"/>
        <v/>
      </c>
      <c r="G22" s="9" t="str">
        <f t="shared" si="1"/>
        <v/>
      </c>
      <c r="J22" s="9" t="str">
        <f t="shared" si="2"/>
        <v/>
      </c>
      <c r="L22" s="9" t="s">
        <v>17</v>
      </c>
      <c r="M22" s="9" t="str">
        <f t="shared" si="3"/>
        <v/>
      </c>
    </row>
    <row r="23" spans="1:13" x14ac:dyDescent="0.25">
      <c r="A23" s="8" t="s">
        <v>23</v>
      </c>
      <c r="C23" s="9">
        <f t="shared" si="0"/>
        <v>69.5</v>
      </c>
      <c r="D23" s="25">
        <f t="shared" si="0"/>
        <v>100</v>
      </c>
      <c r="F23" s="9">
        <v>0</v>
      </c>
      <c r="G23" s="9">
        <f t="shared" si="1"/>
        <v>0</v>
      </c>
      <c r="I23" s="9">
        <v>0</v>
      </c>
      <c r="J23" s="9">
        <f t="shared" si="2"/>
        <v>0</v>
      </c>
      <c r="L23" s="9">
        <v>69.5</v>
      </c>
      <c r="M23" s="9">
        <f t="shared" si="3"/>
        <v>100</v>
      </c>
    </row>
    <row r="24" spans="1:13" x14ac:dyDescent="0.25">
      <c r="A24" s="8" t="s">
        <v>24</v>
      </c>
      <c r="C24" s="9">
        <f t="shared" si="0"/>
        <v>22</v>
      </c>
      <c r="D24" s="25">
        <f t="shared" si="0"/>
        <v>100</v>
      </c>
      <c r="F24" s="9">
        <v>0</v>
      </c>
      <c r="G24" s="9">
        <f t="shared" si="1"/>
        <v>0</v>
      </c>
      <c r="I24" s="9">
        <v>0</v>
      </c>
      <c r="J24" s="9">
        <f t="shared" si="2"/>
        <v>0</v>
      </c>
      <c r="L24" s="9">
        <v>22</v>
      </c>
      <c r="M24" s="9">
        <f t="shared" si="3"/>
        <v>100</v>
      </c>
    </row>
    <row r="25" spans="1:13" x14ac:dyDescent="0.25">
      <c r="A25" s="8" t="s">
        <v>25</v>
      </c>
      <c r="C25" s="9">
        <f t="shared" si="0"/>
        <v>187</v>
      </c>
      <c r="D25" s="25">
        <f t="shared" si="0"/>
        <v>100</v>
      </c>
      <c r="F25" s="9">
        <v>0</v>
      </c>
      <c r="G25" s="9">
        <f t="shared" si="1"/>
        <v>0</v>
      </c>
      <c r="I25" s="9">
        <v>0</v>
      </c>
      <c r="J25" s="9">
        <f t="shared" si="2"/>
        <v>0</v>
      </c>
      <c r="L25" s="9">
        <v>187</v>
      </c>
      <c r="M25" s="9">
        <f t="shared" si="3"/>
        <v>100</v>
      </c>
    </row>
    <row r="26" spans="1:13" x14ac:dyDescent="0.25">
      <c r="A26" s="8" t="s">
        <v>26</v>
      </c>
      <c r="C26" s="9">
        <f t="shared" si="0"/>
        <v>12</v>
      </c>
      <c r="D26" s="25">
        <f t="shared" si="0"/>
        <v>100</v>
      </c>
      <c r="F26" s="9">
        <v>0</v>
      </c>
      <c r="G26" s="9">
        <f t="shared" si="1"/>
        <v>0</v>
      </c>
      <c r="I26" s="9">
        <v>0</v>
      </c>
      <c r="J26" s="9">
        <f t="shared" si="2"/>
        <v>0</v>
      </c>
      <c r="L26" s="9">
        <v>12</v>
      </c>
      <c r="M26" s="9">
        <f t="shared" si="3"/>
        <v>100</v>
      </c>
    </row>
    <row r="27" spans="1:13" x14ac:dyDescent="0.25">
      <c r="A27" s="8" t="s">
        <v>27</v>
      </c>
      <c r="C27" s="9">
        <f t="shared" si="0"/>
        <v>44</v>
      </c>
      <c r="D27" s="25">
        <f t="shared" si="0"/>
        <v>100</v>
      </c>
      <c r="F27" s="9">
        <v>0</v>
      </c>
      <c r="G27" s="9">
        <f t="shared" si="1"/>
        <v>0</v>
      </c>
      <c r="I27" s="9">
        <v>0</v>
      </c>
      <c r="J27" s="9">
        <f t="shared" si="2"/>
        <v>0</v>
      </c>
      <c r="L27" s="9">
        <v>44</v>
      </c>
      <c r="M27" s="9">
        <f t="shared" si="3"/>
        <v>100</v>
      </c>
    </row>
    <row r="28" spans="1:13" x14ac:dyDescent="0.25">
      <c r="A28" s="8" t="s">
        <v>28</v>
      </c>
      <c r="C28" s="9">
        <f t="shared" si="0"/>
        <v>150</v>
      </c>
      <c r="D28" s="25">
        <f t="shared" si="0"/>
        <v>100</v>
      </c>
      <c r="F28" s="9">
        <v>0</v>
      </c>
      <c r="G28" s="9">
        <f t="shared" si="1"/>
        <v>0</v>
      </c>
      <c r="I28" s="9">
        <v>0</v>
      </c>
      <c r="J28" s="9">
        <f t="shared" si="2"/>
        <v>0</v>
      </c>
      <c r="L28" s="9">
        <v>150</v>
      </c>
      <c r="M28" s="9">
        <f t="shared" si="3"/>
        <v>100</v>
      </c>
    </row>
    <row r="29" spans="1:13" x14ac:dyDescent="0.25">
      <c r="A29" s="10" t="s">
        <v>29</v>
      </c>
      <c r="C29" s="9">
        <f>IF($A29&lt;&gt;0,F29+I29+L29,"")</f>
        <v>3</v>
      </c>
      <c r="D29" s="25">
        <f>IF($A29&lt;&gt;0,G29+J29+M29,"")</f>
        <v>100</v>
      </c>
      <c r="F29" s="9">
        <v>0</v>
      </c>
      <c r="G29" s="9">
        <f>IF($A29&lt;&gt;0,F29/$C29*100,"")</f>
        <v>0</v>
      </c>
      <c r="I29" s="9">
        <v>0</v>
      </c>
      <c r="J29" s="9">
        <f>IF($A29&lt;&gt;0,I29/$C29*100,"")</f>
        <v>0</v>
      </c>
      <c r="L29" s="9">
        <v>3</v>
      </c>
      <c r="M29" s="9">
        <f>IF($A29&lt;&gt;0,L29/$C29*100,"")</f>
        <v>100</v>
      </c>
    </row>
    <row r="30" spans="1:13" x14ac:dyDescent="0.25">
      <c r="A30" s="8" t="s">
        <v>30</v>
      </c>
      <c r="C30" s="9">
        <f t="shared" ref="C30:D39" si="4">IF($A30&lt;&gt;0,F30+I30+L30,"")</f>
        <v>18</v>
      </c>
      <c r="D30" s="25">
        <f t="shared" si="4"/>
        <v>100</v>
      </c>
      <c r="F30" s="9">
        <v>0</v>
      </c>
      <c r="G30" s="9">
        <f t="shared" si="1"/>
        <v>0</v>
      </c>
      <c r="I30" s="9">
        <v>0</v>
      </c>
      <c r="J30" s="9">
        <f t="shared" si="2"/>
        <v>0</v>
      </c>
      <c r="L30" s="9">
        <v>18</v>
      </c>
      <c r="M30" s="9">
        <f t="shared" si="3"/>
        <v>100</v>
      </c>
    </row>
    <row r="31" spans="1:13" hidden="1" x14ac:dyDescent="0.25">
      <c r="A31" s="8" t="s">
        <v>31</v>
      </c>
      <c r="C31" s="9">
        <f t="shared" si="4"/>
        <v>0</v>
      </c>
      <c r="D31" s="25" t="e">
        <f t="shared" si="4"/>
        <v>#DIV/0!</v>
      </c>
      <c r="F31" s="9">
        <v>0</v>
      </c>
      <c r="G31" s="9" t="e">
        <f t="shared" si="1"/>
        <v>#DIV/0!</v>
      </c>
      <c r="I31" s="9">
        <v>0</v>
      </c>
      <c r="J31" s="9" t="e">
        <f t="shared" si="2"/>
        <v>#DIV/0!</v>
      </c>
      <c r="L31" s="9">
        <v>0</v>
      </c>
      <c r="M31" s="9" t="e">
        <f t="shared" si="3"/>
        <v>#DIV/0!</v>
      </c>
    </row>
    <row r="32" spans="1:13" ht="12" customHeight="1" x14ac:dyDescent="0.25">
      <c r="C32" s="9" t="str">
        <f t="shared" si="4"/>
        <v/>
      </c>
      <c r="D32" s="25" t="str">
        <f t="shared" si="4"/>
        <v/>
      </c>
      <c r="G32" s="9" t="str">
        <f t="shared" si="1"/>
        <v/>
      </c>
      <c r="J32" s="9" t="str">
        <f t="shared" si="2"/>
        <v/>
      </c>
      <c r="L32" s="9" t="s">
        <v>17</v>
      </c>
      <c r="M32" s="9" t="str">
        <f t="shared" si="3"/>
        <v/>
      </c>
    </row>
    <row r="33" spans="1:13" ht="13" x14ac:dyDescent="0.3">
      <c r="A33" s="15" t="s">
        <v>32</v>
      </c>
      <c r="C33" s="9">
        <f t="shared" si="4"/>
        <v>314.75</v>
      </c>
      <c r="D33" s="25">
        <f t="shared" si="4"/>
        <v>100</v>
      </c>
      <c r="F33" s="9">
        <f>SUM(F35:F39)</f>
        <v>4</v>
      </c>
      <c r="G33" s="9">
        <f t="shared" si="1"/>
        <v>1.2708498808578237</v>
      </c>
      <c r="I33" s="9">
        <f>SUM(I35:I39)</f>
        <v>4</v>
      </c>
      <c r="J33" s="9">
        <f t="shared" si="2"/>
        <v>1.2708498808578237</v>
      </c>
      <c r="L33" s="9">
        <f>SUM(L35:L39)</f>
        <v>306.75</v>
      </c>
      <c r="M33" s="9">
        <f t="shared" si="3"/>
        <v>97.458300238284352</v>
      </c>
    </row>
    <row r="34" spans="1:13" ht="7" customHeight="1" x14ac:dyDescent="0.25">
      <c r="C34" s="9" t="str">
        <f t="shared" si="4"/>
        <v/>
      </c>
      <c r="D34" s="25" t="str">
        <f t="shared" si="4"/>
        <v/>
      </c>
      <c r="G34" s="9" t="str">
        <f t="shared" si="1"/>
        <v/>
      </c>
      <c r="J34" s="9" t="str">
        <f t="shared" si="2"/>
        <v/>
      </c>
      <c r="L34" s="9" t="s">
        <v>17</v>
      </c>
      <c r="M34" s="9" t="str">
        <f t="shared" si="3"/>
        <v/>
      </c>
    </row>
    <row r="35" spans="1:13" ht="14.5" x14ac:dyDescent="0.25">
      <c r="A35" s="26" t="s">
        <v>33</v>
      </c>
      <c r="C35" s="9">
        <f t="shared" si="4"/>
        <v>103.75</v>
      </c>
      <c r="D35" s="25">
        <f t="shared" si="4"/>
        <v>100</v>
      </c>
      <c r="F35" s="9">
        <v>1</v>
      </c>
      <c r="G35" s="9">
        <f t="shared" si="1"/>
        <v>0.96385542168674709</v>
      </c>
      <c r="I35" s="9">
        <v>2</v>
      </c>
      <c r="J35" s="9">
        <f t="shared" si="2"/>
        <v>1.9277108433734942</v>
      </c>
      <c r="L35" s="9">
        <v>100.75</v>
      </c>
      <c r="M35" s="9">
        <f t="shared" si="3"/>
        <v>97.108433734939752</v>
      </c>
    </row>
    <row r="36" spans="1:13" ht="14.5" x14ac:dyDescent="0.25">
      <c r="A36" s="26" t="s">
        <v>34</v>
      </c>
      <c r="C36" s="9">
        <f t="shared" si="4"/>
        <v>74.5</v>
      </c>
      <c r="D36" s="25">
        <f t="shared" si="4"/>
        <v>100</v>
      </c>
      <c r="F36" s="9">
        <v>1</v>
      </c>
      <c r="G36" s="9">
        <f t="shared" si="1"/>
        <v>1.3422818791946309</v>
      </c>
      <c r="I36" s="9">
        <v>1</v>
      </c>
      <c r="J36" s="9">
        <f t="shared" si="2"/>
        <v>1.3422818791946309</v>
      </c>
      <c r="L36" s="9">
        <v>72.5</v>
      </c>
      <c r="M36" s="9">
        <f t="shared" si="3"/>
        <v>97.31543624161074</v>
      </c>
    </row>
    <row r="37" spans="1:13" ht="14.5" x14ac:dyDescent="0.25">
      <c r="A37" s="26" t="s">
        <v>35</v>
      </c>
      <c r="C37" s="9">
        <f t="shared" si="4"/>
        <v>82</v>
      </c>
      <c r="D37" s="25">
        <f t="shared" si="4"/>
        <v>100</v>
      </c>
      <c r="F37" s="9">
        <v>1</v>
      </c>
      <c r="G37" s="9">
        <f>IF($A37&lt;&gt;0,F37/$C37*100,"")</f>
        <v>1.2195121951219512</v>
      </c>
      <c r="I37" s="9">
        <v>1</v>
      </c>
      <c r="J37" s="9">
        <f>IF($A37&lt;&gt;0,I37/$C37*100,"")</f>
        <v>1.2195121951219512</v>
      </c>
      <c r="L37" s="9">
        <v>80</v>
      </c>
      <c r="M37" s="9">
        <f>IF($A37&lt;&gt;0,L37/$C37*100,"")</f>
        <v>97.560975609756099</v>
      </c>
    </row>
    <row r="38" spans="1:13" x14ac:dyDescent="0.25">
      <c r="A38" s="26" t="s">
        <v>36</v>
      </c>
      <c r="C38" s="9">
        <f t="shared" si="4"/>
        <v>25</v>
      </c>
      <c r="D38" s="25">
        <f t="shared" si="4"/>
        <v>100</v>
      </c>
      <c r="F38" s="9">
        <v>1</v>
      </c>
      <c r="G38" s="9">
        <f>IF($A38&lt;&gt;0,F38/$C38*100,"")</f>
        <v>4</v>
      </c>
      <c r="I38" s="9">
        <v>0</v>
      </c>
      <c r="J38" s="9">
        <f>IF($A38&lt;&gt;0,I38/$C38*100,"")</f>
        <v>0</v>
      </c>
      <c r="L38" s="9">
        <v>24</v>
      </c>
      <c r="M38" s="9">
        <f>IF($A38&lt;&gt;0,L38/$C38*100,"")</f>
        <v>96</v>
      </c>
    </row>
    <row r="39" spans="1:13" x14ac:dyDescent="0.25">
      <c r="A39" s="26" t="s">
        <v>37</v>
      </c>
      <c r="C39" s="9">
        <f t="shared" si="4"/>
        <v>29.5</v>
      </c>
      <c r="D39" s="25">
        <f t="shared" si="4"/>
        <v>100</v>
      </c>
      <c r="F39" s="9">
        <v>0</v>
      </c>
      <c r="G39" s="9">
        <f>IF($A39&lt;&gt;0,F39/$C39*100,"")</f>
        <v>0</v>
      </c>
      <c r="I39" s="9">
        <v>0</v>
      </c>
      <c r="J39" s="9">
        <f>IF($A39&lt;&gt;0,I39/$C39*100,"")</f>
        <v>0</v>
      </c>
      <c r="L39" s="9">
        <v>29.5</v>
      </c>
      <c r="M39" s="9">
        <f>IF($A39&lt;&gt;0,L39/$C39*100,"")</f>
        <v>100</v>
      </c>
    </row>
    <row r="40" spans="1:13" ht="7" customHeight="1" thickBot="1" x14ac:dyDescent="0.3">
      <c r="A40" s="23"/>
      <c r="B40" s="23"/>
      <c r="C40" s="24"/>
      <c r="D40" s="23"/>
      <c r="E40" s="23"/>
      <c r="F40" s="24"/>
      <c r="G40" s="24"/>
      <c r="H40" s="24"/>
      <c r="I40" s="24"/>
      <c r="J40" s="24"/>
      <c r="K40" s="24"/>
      <c r="L40" s="24"/>
      <c r="M40" s="24"/>
    </row>
    <row r="41" spans="1:13" ht="7" customHeight="1" x14ac:dyDescent="0.25"/>
    <row r="42" spans="1:13" ht="13.5" customHeight="1" x14ac:dyDescent="0.25">
      <c r="A42" s="27" t="s">
        <v>38</v>
      </c>
    </row>
    <row r="43" spans="1:13" ht="14.5" x14ac:dyDescent="0.25">
      <c r="A43" s="27" t="s">
        <v>39</v>
      </c>
    </row>
    <row r="44" spans="1:13" ht="14.5" x14ac:dyDescent="0.25">
      <c r="A44" s="27" t="s">
        <v>40</v>
      </c>
    </row>
    <row r="45" spans="1:13" ht="14.5" x14ac:dyDescent="0.25">
      <c r="A45" s="27" t="s">
        <v>41</v>
      </c>
    </row>
    <row r="46" spans="1:13" ht="4.5" customHeight="1" x14ac:dyDescent="0.25">
      <c r="A46" s="27" t="s">
        <v>42</v>
      </c>
    </row>
    <row r="47" spans="1:13" x14ac:dyDescent="0.25">
      <c r="A47" s="10" t="s">
        <v>43</v>
      </c>
    </row>
    <row r="48" spans="1:13" x14ac:dyDescent="0.25">
      <c r="A48" s="8" t="s">
        <v>44</v>
      </c>
    </row>
    <row r="50" spans="1:1" x14ac:dyDescent="0.25">
      <c r="A50" s="28"/>
    </row>
  </sheetData>
  <mergeCells count="2">
    <mergeCell ref="C7:M7"/>
    <mergeCell ref="C8:D8"/>
  </mergeCells>
  <pageMargins left="0.70866141732283472" right="0.70866141732283472" top="0.74803149606299213" bottom="0.74803149606299213" header="0.31496062992125984" footer="0.31496062992125984"/>
  <pageSetup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94443B-7FFC-41E5-8E45-0F3222126EE8}">
  <sheetPr>
    <tabColor rgb="FFFFC000"/>
  </sheetPr>
  <dimension ref="B2:K4"/>
  <sheetViews>
    <sheetView workbookViewId="0">
      <selection activeCell="J7" sqref="J7"/>
    </sheetView>
  </sheetViews>
  <sheetFormatPr baseColWidth="10" defaultRowHeight="14.5" x14ac:dyDescent="0.35"/>
  <sheetData>
    <row r="2" spans="2:11" ht="23" x14ac:dyDescent="0.35">
      <c r="B2" s="10"/>
      <c r="C2" s="10"/>
      <c r="D2" s="10"/>
      <c r="J2" s="29"/>
    </row>
    <row r="3" spans="2:11" ht="23" x14ac:dyDescent="0.35">
      <c r="B3" s="30"/>
      <c r="C3" s="30"/>
      <c r="D3" s="30"/>
      <c r="H3" s="31"/>
    </row>
    <row r="4" spans="2:11" ht="23" x14ac:dyDescent="0.5">
      <c r="H4" s="32"/>
      <c r="K4" s="33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FEC532-E0BB-46BF-8661-02BCC5DCD462}">
  <sheetPr>
    <tabColor theme="9" tint="0.39997558519241921"/>
  </sheetPr>
  <dimension ref="A1:J10"/>
  <sheetViews>
    <sheetView workbookViewId="0">
      <selection activeCell="A2" sqref="A2"/>
    </sheetView>
  </sheetViews>
  <sheetFormatPr baseColWidth="10" defaultColWidth="11.453125" defaultRowHeight="14.5" x14ac:dyDescent="0.35"/>
  <cols>
    <col min="1" max="1" width="13.26953125" customWidth="1"/>
  </cols>
  <sheetData>
    <row r="1" spans="1:10" ht="15.5" x14ac:dyDescent="0.35">
      <c r="A1" s="1" t="s">
        <v>0</v>
      </c>
    </row>
    <row r="2" spans="1:10" ht="15.5" x14ac:dyDescent="0.35">
      <c r="A2" s="2" t="s">
        <v>45</v>
      </c>
    </row>
    <row r="3" spans="1:10" x14ac:dyDescent="0.35">
      <c r="A3" s="3"/>
    </row>
    <row r="4" spans="1:10" ht="15.5" x14ac:dyDescent="0.35">
      <c r="A4" s="2" t="s">
        <v>2</v>
      </c>
    </row>
    <row r="5" spans="1:10" ht="15.5" x14ac:dyDescent="0.35">
      <c r="A5" s="7" t="s">
        <v>46</v>
      </c>
      <c r="B5" s="34" t="s">
        <v>47</v>
      </c>
      <c r="C5" s="34"/>
      <c r="D5" s="34"/>
      <c r="E5" s="34"/>
      <c r="F5" s="34"/>
      <c r="G5" s="34"/>
      <c r="H5" s="34"/>
      <c r="I5" s="34"/>
      <c r="J5" s="34"/>
    </row>
    <row r="6" spans="1:10" x14ac:dyDescent="0.35">
      <c r="A6" s="3"/>
    </row>
    <row r="7" spans="1:10" ht="15.5" x14ac:dyDescent="0.35">
      <c r="A7" s="2" t="s">
        <v>48</v>
      </c>
    </row>
    <row r="8" spans="1:10" ht="15.5" x14ac:dyDescent="0.35">
      <c r="A8" s="7" t="s">
        <v>49</v>
      </c>
      <c r="B8" s="34" t="s">
        <v>50</v>
      </c>
      <c r="C8" s="34"/>
      <c r="D8" s="34"/>
      <c r="E8" s="34"/>
      <c r="F8" s="34"/>
      <c r="G8" s="34"/>
      <c r="H8" s="34"/>
      <c r="I8" s="34"/>
      <c r="J8" s="34"/>
    </row>
    <row r="9" spans="1:10" ht="15.5" x14ac:dyDescent="0.35">
      <c r="A9" s="7" t="s">
        <v>51</v>
      </c>
      <c r="B9" s="34" t="s">
        <v>52</v>
      </c>
      <c r="C9" s="34"/>
      <c r="D9" s="34"/>
      <c r="E9" s="34"/>
      <c r="F9" s="34"/>
      <c r="G9" s="34"/>
      <c r="H9" s="34"/>
      <c r="I9" s="34"/>
      <c r="J9" s="34"/>
    </row>
    <row r="10" spans="1:10" ht="15.5" x14ac:dyDescent="0.35">
      <c r="A10" s="7"/>
      <c r="B10" s="7"/>
    </row>
  </sheetData>
  <mergeCells count="3">
    <mergeCell ref="B5:J5"/>
    <mergeCell ref="B8:J8"/>
    <mergeCell ref="B9:J9"/>
  </mergeCells>
  <pageMargins left="0.70866141732283472" right="0.70866141732283472" top="0.74803149606299213" bottom="0.74803149606299213" header="0.31496062992125984" footer="0.31496062992125984"/>
  <pageSetup scale="9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1E3628-7B86-497F-BE99-CAA5F924AF5D}">
  <sheetPr>
    <tabColor theme="4" tint="-0.249977111117893"/>
  </sheetPr>
  <dimension ref="A1:N65"/>
  <sheetViews>
    <sheetView workbookViewId="0">
      <selection activeCell="A3" sqref="A3"/>
    </sheetView>
  </sheetViews>
  <sheetFormatPr baseColWidth="10" defaultColWidth="8.81640625" defaultRowHeight="12.5" x14ac:dyDescent="0.25"/>
  <cols>
    <col min="1" max="1" width="30.81640625" style="8" customWidth="1"/>
    <col min="2" max="2" width="2.453125" style="8" customWidth="1"/>
    <col min="3" max="3" width="9.54296875" style="9" customWidth="1"/>
    <col min="4" max="4" width="8.54296875" style="8" customWidth="1"/>
    <col min="5" max="5" width="2.54296875" style="8" customWidth="1"/>
    <col min="6" max="6" width="9.54296875" style="9" customWidth="1"/>
    <col min="7" max="7" width="8.54296875" style="9" customWidth="1"/>
    <col min="8" max="8" width="2.54296875" style="9" customWidth="1"/>
    <col min="9" max="9" width="9.54296875" style="9" customWidth="1"/>
    <col min="10" max="10" width="8.54296875" style="9" customWidth="1"/>
    <col min="11" max="11" width="2.81640625" style="9" customWidth="1"/>
    <col min="12" max="12" width="9.453125" style="9" customWidth="1"/>
    <col min="13" max="13" width="9.54296875" style="9" customWidth="1"/>
    <col min="14" max="14" width="3.54296875" style="9" customWidth="1"/>
    <col min="15" max="256" width="8.81640625" style="8"/>
    <col min="257" max="257" width="30.81640625" style="8" customWidth="1"/>
    <col min="258" max="258" width="2.453125" style="8" customWidth="1"/>
    <col min="259" max="259" width="9.54296875" style="8" customWidth="1"/>
    <col min="260" max="260" width="8.54296875" style="8" customWidth="1"/>
    <col min="261" max="261" width="2.54296875" style="8" customWidth="1"/>
    <col min="262" max="262" width="9.54296875" style="8" customWidth="1"/>
    <col min="263" max="263" width="8.54296875" style="8" customWidth="1"/>
    <col min="264" max="264" width="2.54296875" style="8" customWidth="1"/>
    <col min="265" max="265" width="9.54296875" style="8" customWidth="1"/>
    <col min="266" max="266" width="8.54296875" style="8" customWidth="1"/>
    <col min="267" max="267" width="2.81640625" style="8" customWidth="1"/>
    <col min="268" max="268" width="9.453125" style="8" customWidth="1"/>
    <col min="269" max="269" width="9.54296875" style="8" customWidth="1"/>
    <col min="270" max="270" width="3.54296875" style="8" customWidth="1"/>
    <col min="271" max="512" width="8.81640625" style="8"/>
    <col min="513" max="513" width="30.81640625" style="8" customWidth="1"/>
    <col min="514" max="514" width="2.453125" style="8" customWidth="1"/>
    <col min="515" max="515" width="9.54296875" style="8" customWidth="1"/>
    <col min="516" max="516" width="8.54296875" style="8" customWidth="1"/>
    <col min="517" max="517" width="2.54296875" style="8" customWidth="1"/>
    <col min="518" max="518" width="9.54296875" style="8" customWidth="1"/>
    <col min="519" max="519" width="8.54296875" style="8" customWidth="1"/>
    <col min="520" max="520" width="2.54296875" style="8" customWidth="1"/>
    <col min="521" max="521" width="9.54296875" style="8" customWidth="1"/>
    <col min="522" max="522" width="8.54296875" style="8" customWidth="1"/>
    <col min="523" max="523" width="2.81640625" style="8" customWidth="1"/>
    <col min="524" max="524" width="9.453125" style="8" customWidth="1"/>
    <col min="525" max="525" width="9.54296875" style="8" customWidth="1"/>
    <col min="526" max="526" width="3.54296875" style="8" customWidth="1"/>
    <col min="527" max="768" width="8.81640625" style="8"/>
    <col min="769" max="769" width="30.81640625" style="8" customWidth="1"/>
    <col min="770" max="770" width="2.453125" style="8" customWidth="1"/>
    <col min="771" max="771" width="9.54296875" style="8" customWidth="1"/>
    <col min="772" max="772" width="8.54296875" style="8" customWidth="1"/>
    <col min="773" max="773" width="2.54296875" style="8" customWidth="1"/>
    <col min="774" max="774" width="9.54296875" style="8" customWidth="1"/>
    <col min="775" max="775" width="8.54296875" style="8" customWidth="1"/>
    <col min="776" max="776" width="2.54296875" style="8" customWidth="1"/>
    <col min="777" max="777" width="9.54296875" style="8" customWidth="1"/>
    <col min="778" max="778" width="8.54296875" style="8" customWidth="1"/>
    <col min="779" max="779" width="2.81640625" style="8" customWidth="1"/>
    <col min="780" max="780" width="9.453125" style="8" customWidth="1"/>
    <col min="781" max="781" width="9.54296875" style="8" customWidth="1"/>
    <col min="782" max="782" width="3.54296875" style="8" customWidth="1"/>
    <col min="783" max="1024" width="8.81640625" style="8"/>
    <col min="1025" max="1025" width="30.81640625" style="8" customWidth="1"/>
    <col min="1026" max="1026" width="2.453125" style="8" customWidth="1"/>
    <col min="1027" max="1027" width="9.54296875" style="8" customWidth="1"/>
    <col min="1028" max="1028" width="8.54296875" style="8" customWidth="1"/>
    <col min="1029" max="1029" width="2.54296875" style="8" customWidth="1"/>
    <col min="1030" max="1030" width="9.54296875" style="8" customWidth="1"/>
    <col min="1031" max="1031" width="8.54296875" style="8" customWidth="1"/>
    <col min="1032" max="1032" width="2.54296875" style="8" customWidth="1"/>
    <col min="1033" max="1033" width="9.54296875" style="8" customWidth="1"/>
    <col min="1034" max="1034" width="8.54296875" style="8" customWidth="1"/>
    <col min="1035" max="1035" width="2.81640625" style="8" customWidth="1"/>
    <col min="1036" max="1036" width="9.453125" style="8" customWidth="1"/>
    <col min="1037" max="1037" width="9.54296875" style="8" customWidth="1"/>
    <col min="1038" max="1038" width="3.54296875" style="8" customWidth="1"/>
    <col min="1039" max="1280" width="8.81640625" style="8"/>
    <col min="1281" max="1281" width="30.81640625" style="8" customWidth="1"/>
    <col min="1282" max="1282" width="2.453125" style="8" customWidth="1"/>
    <col min="1283" max="1283" width="9.54296875" style="8" customWidth="1"/>
    <col min="1284" max="1284" width="8.54296875" style="8" customWidth="1"/>
    <col min="1285" max="1285" width="2.54296875" style="8" customWidth="1"/>
    <col min="1286" max="1286" width="9.54296875" style="8" customWidth="1"/>
    <col min="1287" max="1287" width="8.54296875" style="8" customWidth="1"/>
    <col min="1288" max="1288" width="2.54296875" style="8" customWidth="1"/>
    <col min="1289" max="1289" width="9.54296875" style="8" customWidth="1"/>
    <col min="1290" max="1290" width="8.54296875" style="8" customWidth="1"/>
    <col min="1291" max="1291" width="2.81640625" style="8" customWidth="1"/>
    <col min="1292" max="1292" width="9.453125" style="8" customWidth="1"/>
    <col min="1293" max="1293" width="9.54296875" style="8" customWidth="1"/>
    <col min="1294" max="1294" width="3.54296875" style="8" customWidth="1"/>
    <col min="1295" max="1536" width="8.81640625" style="8"/>
    <col min="1537" max="1537" width="30.81640625" style="8" customWidth="1"/>
    <col min="1538" max="1538" width="2.453125" style="8" customWidth="1"/>
    <col min="1539" max="1539" width="9.54296875" style="8" customWidth="1"/>
    <col min="1540" max="1540" width="8.54296875" style="8" customWidth="1"/>
    <col min="1541" max="1541" width="2.54296875" style="8" customWidth="1"/>
    <col min="1542" max="1542" width="9.54296875" style="8" customWidth="1"/>
    <col min="1543" max="1543" width="8.54296875" style="8" customWidth="1"/>
    <col min="1544" max="1544" width="2.54296875" style="8" customWidth="1"/>
    <col min="1545" max="1545" width="9.54296875" style="8" customWidth="1"/>
    <col min="1546" max="1546" width="8.54296875" style="8" customWidth="1"/>
    <col min="1547" max="1547" width="2.81640625" style="8" customWidth="1"/>
    <col min="1548" max="1548" width="9.453125" style="8" customWidth="1"/>
    <col min="1549" max="1549" width="9.54296875" style="8" customWidth="1"/>
    <col min="1550" max="1550" width="3.54296875" style="8" customWidth="1"/>
    <col min="1551" max="1792" width="8.81640625" style="8"/>
    <col min="1793" max="1793" width="30.81640625" style="8" customWidth="1"/>
    <col min="1794" max="1794" width="2.453125" style="8" customWidth="1"/>
    <col min="1795" max="1795" width="9.54296875" style="8" customWidth="1"/>
    <col min="1796" max="1796" width="8.54296875" style="8" customWidth="1"/>
    <col min="1797" max="1797" width="2.54296875" style="8" customWidth="1"/>
    <col min="1798" max="1798" width="9.54296875" style="8" customWidth="1"/>
    <col min="1799" max="1799" width="8.54296875" style="8" customWidth="1"/>
    <col min="1800" max="1800" width="2.54296875" style="8" customWidth="1"/>
    <col min="1801" max="1801" width="9.54296875" style="8" customWidth="1"/>
    <col min="1802" max="1802" width="8.54296875" style="8" customWidth="1"/>
    <col min="1803" max="1803" width="2.81640625" style="8" customWidth="1"/>
    <col min="1804" max="1804" width="9.453125" style="8" customWidth="1"/>
    <col min="1805" max="1805" width="9.54296875" style="8" customWidth="1"/>
    <col min="1806" max="1806" width="3.54296875" style="8" customWidth="1"/>
    <col min="1807" max="2048" width="8.81640625" style="8"/>
    <col min="2049" max="2049" width="30.81640625" style="8" customWidth="1"/>
    <col min="2050" max="2050" width="2.453125" style="8" customWidth="1"/>
    <col min="2051" max="2051" width="9.54296875" style="8" customWidth="1"/>
    <col min="2052" max="2052" width="8.54296875" style="8" customWidth="1"/>
    <col min="2053" max="2053" width="2.54296875" style="8" customWidth="1"/>
    <col min="2054" max="2054" width="9.54296875" style="8" customWidth="1"/>
    <col min="2055" max="2055" width="8.54296875" style="8" customWidth="1"/>
    <col min="2056" max="2056" width="2.54296875" style="8" customWidth="1"/>
    <col min="2057" max="2057" width="9.54296875" style="8" customWidth="1"/>
    <col min="2058" max="2058" width="8.54296875" style="8" customWidth="1"/>
    <col min="2059" max="2059" width="2.81640625" style="8" customWidth="1"/>
    <col min="2060" max="2060" width="9.453125" style="8" customWidth="1"/>
    <col min="2061" max="2061" width="9.54296875" style="8" customWidth="1"/>
    <col min="2062" max="2062" width="3.54296875" style="8" customWidth="1"/>
    <col min="2063" max="2304" width="8.81640625" style="8"/>
    <col min="2305" max="2305" width="30.81640625" style="8" customWidth="1"/>
    <col min="2306" max="2306" width="2.453125" style="8" customWidth="1"/>
    <col min="2307" max="2307" width="9.54296875" style="8" customWidth="1"/>
    <col min="2308" max="2308" width="8.54296875" style="8" customWidth="1"/>
    <col min="2309" max="2309" width="2.54296875" style="8" customWidth="1"/>
    <col min="2310" max="2310" width="9.54296875" style="8" customWidth="1"/>
    <col min="2311" max="2311" width="8.54296875" style="8" customWidth="1"/>
    <col min="2312" max="2312" width="2.54296875" style="8" customWidth="1"/>
    <col min="2313" max="2313" width="9.54296875" style="8" customWidth="1"/>
    <col min="2314" max="2314" width="8.54296875" style="8" customWidth="1"/>
    <col min="2315" max="2315" width="2.81640625" style="8" customWidth="1"/>
    <col min="2316" max="2316" width="9.453125" style="8" customWidth="1"/>
    <col min="2317" max="2317" width="9.54296875" style="8" customWidth="1"/>
    <col min="2318" max="2318" width="3.54296875" style="8" customWidth="1"/>
    <col min="2319" max="2560" width="8.81640625" style="8"/>
    <col min="2561" max="2561" width="30.81640625" style="8" customWidth="1"/>
    <col min="2562" max="2562" width="2.453125" style="8" customWidth="1"/>
    <col min="2563" max="2563" width="9.54296875" style="8" customWidth="1"/>
    <col min="2564" max="2564" width="8.54296875" style="8" customWidth="1"/>
    <col min="2565" max="2565" width="2.54296875" style="8" customWidth="1"/>
    <col min="2566" max="2566" width="9.54296875" style="8" customWidth="1"/>
    <col min="2567" max="2567" width="8.54296875" style="8" customWidth="1"/>
    <col min="2568" max="2568" width="2.54296875" style="8" customWidth="1"/>
    <col min="2569" max="2569" width="9.54296875" style="8" customWidth="1"/>
    <col min="2570" max="2570" width="8.54296875" style="8" customWidth="1"/>
    <col min="2571" max="2571" width="2.81640625" style="8" customWidth="1"/>
    <col min="2572" max="2572" width="9.453125" style="8" customWidth="1"/>
    <col min="2573" max="2573" width="9.54296875" style="8" customWidth="1"/>
    <col min="2574" max="2574" width="3.54296875" style="8" customWidth="1"/>
    <col min="2575" max="2816" width="8.81640625" style="8"/>
    <col min="2817" max="2817" width="30.81640625" style="8" customWidth="1"/>
    <col min="2818" max="2818" width="2.453125" style="8" customWidth="1"/>
    <col min="2819" max="2819" width="9.54296875" style="8" customWidth="1"/>
    <col min="2820" max="2820" width="8.54296875" style="8" customWidth="1"/>
    <col min="2821" max="2821" width="2.54296875" style="8" customWidth="1"/>
    <col min="2822" max="2822" width="9.54296875" style="8" customWidth="1"/>
    <col min="2823" max="2823" width="8.54296875" style="8" customWidth="1"/>
    <col min="2824" max="2824" width="2.54296875" style="8" customWidth="1"/>
    <col min="2825" max="2825" width="9.54296875" style="8" customWidth="1"/>
    <col min="2826" max="2826" width="8.54296875" style="8" customWidth="1"/>
    <col min="2827" max="2827" width="2.81640625" style="8" customWidth="1"/>
    <col min="2828" max="2828" width="9.453125" style="8" customWidth="1"/>
    <col min="2829" max="2829" width="9.54296875" style="8" customWidth="1"/>
    <col min="2830" max="2830" width="3.54296875" style="8" customWidth="1"/>
    <col min="2831" max="3072" width="8.81640625" style="8"/>
    <col min="3073" max="3073" width="30.81640625" style="8" customWidth="1"/>
    <col min="3074" max="3074" width="2.453125" style="8" customWidth="1"/>
    <col min="3075" max="3075" width="9.54296875" style="8" customWidth="1"/>
    <col min="3076" max="3076" width="8.54296875" style="8" customWidth="1"/>
    <col min="3077" max="3077" width="2.54296875" style="8" customWidth="1"/>
    <col min="3078" max="3078" width="9.54296875" style="8" customWidth="1"/>
    <col min="3079" max="3079" width="8.54296875" style="8" customWidth="1"/>
    <col min="3080" max="3080" width="2.54296875" style="8" customWidth="1"/>
    <col min="3081" max="3081" width="9.54296875" style="8" customWidth="1"/>
    <col min="3082" max="3082" width="8.54296875" style="8" customWidth="1"/>
    <col min="3083" max="3083" width="2.81640625" style="8" customWidth="1"/>
    <col min="3084" max="3084" width="9.453125" style="8" customWidth="1"/>
    <col min="3085" max="3085" width="9.54296875" style="8" customWidth="1"/>
    <col min="3086" max="3086" width="3.54296875" style="8" customWidth="1"/>
    <col min="3087" max="3328" width="8.81640625" style="8"/>
    <col min="3329" max="3329" width="30.81640625" style="8" customWidth="1"/>
    <col min="3330" max="3330" width="2.453125" style="8" customWidth="1"/>
    <col min="3331" max="3331" width="9.54296875" style="8" customWidth="1"/>
    <col min="3332" max="3332" width="8.54296875" style="8" customWidth="1"/>
    <col min="3333" max="3333" width="2.54296875" style="8" customWidth="1"/>
    <col min="3334" max="3334" width="9.54296875" style="8" customWidth="1"/>
    <col min="3335" max="3335" width="8.54296875" style="8" customWidth="1"/>
    <col min="3336" max="3336" width="2.54296875" style="8" customWidth="1"/>
    <col min="3337" max="3337" width="9.54296875" style="8" customWidth="1"/>
    <col min="3338" max="3338" width="8.54296875" style="8" customWidth="1"/>
    <col min="3339" max="3339" width="2.81640625" style="8" customWidth="1"/>
    <col min="3340" max="3340" width="9.453125" style="8" customWidth="1"/>
    <col min="3341" max="3341" width="9.54296875" style="8" customWidth="1"/>
    <col min="3342" max="3342" width="3.54296875" style="8" customWidth="1"/>
    <col min="3343" max="3584" width="8.81640625" style="8"/>
    <col min="3585" max="3585" width="30.81640625" style="8" customWidth="1"/>
    <col min="3586" max="3586" width="2.453125" style="8" customWidth="1"/>
    <col min="3587" max="3587" width="9.54296875" style="8" customWidth="1"/>
    <col min="3588" max="3588" width="8.54296875" style="8" customWidth="1"/>
    <col min="3589" max="3589" width="2.54296875" style="8" customWidth="1"/>
    <col min="3590" max="3590" width="9.54296875" style="8" customWidth="1"/>
    <col min="3591" max="3591" width="8.54296875" style="8" customWidth="1"/>
    <col min="3592" max="3592" width="2.54296875" style="8" customWidth="1"/>
    <col min="3593" max="3593" width="9.54296875" style="8" customWidth="1"/>
    <col min="3594" max="3594" width="8.54296875" style="8" customWidth="1"/>
    <col min="3595" max="3595" width="2.81640625" style="8" customWidth="1"/>
    <col min="3596" max="3596" width="9.453125" style="8" customWidth="1"/>
    <col min="3597" max="3597" width="9.54296875" style="8" customWidth="1"/>
    <col min="3598" max="3598" width="3.54296875" style="8" customWidth="1"/>
    <col min="3599" max="3840" width="8.81640625" style="8"/>
    <col min="3841" max="3841" width="30.81640625" style="8" customWidth="1"/>
    <col min="3842" max="3842" width="2.453125" style="8" customWidth="1"/>
    <col min="3843" max="3843" width="9.54296875" style="8" customWidth="1"/>
    <col min="3844" max="3844" width="8.54296875" style="8" customWidth="1"/>
    <col min="3845" max="3845" width="2.54296875" style="8" customWidth="1"/>
    <col min="3846" max="3846" width="9.54296875" style="8" customWidth="1"/>
    <col min="3847" max="3847" width="8.54296875" style="8" customWidth="1"/>
    <col min="3848" max="3848" width="2.54296875" style="8" customWidth="1"/>
    <col min="3849" max="3849" width="9.54296875" style="8" customWidth="1"/>
    <col min="3850" max="3850" width="8.54296875" style="8" customWidth="1"/>
    <col min="3851" max="3851" width="2.81640625" style="8" customWidth="1"/>
    <col min="3852" max="3852" width="9.453125" style="8" customWidth="1"/>
    <col min="3853" max="3853" width="9.54296875" style="8" customWidth="1"/>
    <col min="3854" max="3854" width="3.54296875" style="8" customWidth="1"/>
    <col min="3855" max="4096" width="8.81640625" style="8"/>
    <col min="4097" max="4097" width="30.81640625" style="8" customWidth="1"/>
    <col min="4098" max="4098" width="2.453125" style="8" customWidth="1"/>
    <col min="4099" max="4099" width="9.54296875" style="8" customWidth="1"/>
    <col min="4100" max="4100" width="8.54296875" style="8" customWidth="1"/>
    <col min="4101" max="4101" width="2.54296875" style="8" customWidth="1"/>
    <col min="4102" max="4102" width="9.54296875" style="8" customWidth="1"/>
    <col min="4103" max="4103" width="8.54296875" style="8" customWidth="1"/>
    <col min="4104" max="4104" width="2.54296875" style="8" customWidth="1"/>
    <col min="4105" max="4105" width="9.54296875" style="8" customWidth="1"/>
    <col min="4106" max="4106" width="8.54296875" style="8" customWidth="1"/>
    <col min="4107" max="4107" width="2.81640625" style="8" customWidth="1"/>
    <col min="4108" max="4108" width="9.453125" style="8" customWidth="1"/>
    <col min="4109" max="4109" width="9.54296875" style="8" customWidth="1"/>
    <col min="4110" max="4110" width="3.54296875" style="8" customWidth="1"/>
    <col min="4111" max="4352" width="8.81640625" style="8"/>
    <col min="4353" max="4353" width="30.81640625" style="8" customWidth="1"/>
    <col min="4354" max="4354" width="2.453125" style="8" customWidth="1"/>
    <col min="4355" max="4355" width="9.54296875" style="8" customWidth="1"/>
    <col min="4356" max="4356" width="8.54296875" style="8" customWidth="1"/>
    <col min="4357" max="4357" width="2.54296875" style="8" customWidth="1"/>
    <col min="4358" max="4358" width="9.54296875" style="8" customWidth="1"/>
    <col min="4359" max="4359" width="8.54296875" style="8" customWidth="1"/>
    <col min="4360" max="4360" width="2.54296875" style="8" customWidth="1"/>
    <col min="4361" max="4361" width="9.54296875" style="8" customWidth="1"/>
    <col min="4362" max="4362" width="8.54296875" style="8" customWidth="1"/>
    <col min="4363" max="4363" width="2.81640625" style="8" customWidth="1"/>
    <col min="4364" max="4364" width="9.453125" style="8" customWidth="1"/>
    <col min="4365" max="4365" width="9.54296875" style="8" customWidth="1"/>
    <col min="4366" max="4366" width="3.54296875" style="8" customWidth="1"/>
    <col min="4367" max="4608" width="8.81640625" style="8"/>
    <col min="4609" max="4609" width="30.81640625" style="8" customWidth="1"/>
    <col min="4610" max="4610" width="2.453125" style="8" customWidth="1"/>
    <col min="4611" max="4611" width="9.54296875" style="8" customWidth="1"/>
    <col min="4612" max="4612" width="8.54296875" style="8" customWidth="1"/>
    <col min="4613" max="4613" width="2.54296875" style="8" customWidth="1"/>
    <col min="4614" max="4614" width="9.54296875" style="8" customWidth="1"/>
    <col min="4615" max="4615" width="8.54296875" style="8" customWidth="1"/>
    <col min="4616" max="4616" width="2.54296875" style="8" customWidth="1"/>
    <col min="4617" max="4617" width="9.54296875" style="8" customWidth="1"/>
    <col min="4618" max="4618" width="8.54296875" style="8" customWidth="1"/>
    <col min="4619" max="4619" width="2.81640625" style="8" customWidth="1"/>
    <col min="4620" max="4620" width="9.453125" style="8" customWidth="1"/>
    <col min="4621" max="4621" width="9.54296875" style="8" customWidth="1"/>
    <col min="4622" max="4622" width="3.54296875" style="8" customWidth="1"/>
    <col min="4623" max="4864" width="8.81640625" style="8"/>
    <col min="4865" max="4865" width="30.81640625" style="8" customWidth="1"/>
    <col min="4866" max="4866" width="2.453125" style="8" customWidth="1"/>
    <col min="4867" max="4867" width="9.54296875" style="8" customWidth="1"/>
    <col min="4868" max="4868" width="8.54296875" style="8" customWidth="1"/>
    <col min="4869" max="4869" width="2.54296875" style="8" customWidth="1"/>
    <col min="4870" max="4870" width="9.54296875" style="8" customWidth="1"/>
    <col min="4871" max="4871" width="8.54296875" style="8" customWidth="1"/>
    <col min="4872" max="4872" width="2.54296875" style="8" customWidth="1"/>
    <col min="4873" max="4873" width="9.54296875" style="8" customWidth="1"/>
    <col min="4874" max="4874" width="8.54296875" style="8" customWidth="1"/>
    <col min="4875" max="4875" width="2.81640625" style="8" customWidth="1"/>
    <col min="4876" max="4876" width="9.453125" style="8" customWidth="1"/>
    <col min="4877" max="4877" width="9.54296875" style="8" customWidth="1"/>
    <col min="4878" max="4878" width="3.54296875" style="8" customWidth="1"/>
    <col min="4879" max="5120" width="8.81640625" style="8"/>
    <col min="5121" max="5121" width="30.81640625" style="8" customWidth="1"/>
    <col min="5122" max="5122" width="2.453125" style="8" customWidth="1"/>
    <col min="5123" max="5123" width="9.54296875" style="8" customWidth="1"/>
    <col min="5124" max="5124" width="8.54296875" style="8" customWidth="1"/>
    <col min="5125" max="5125" width="2.54296875" style="8" customWidth="1"/>
    <col min="5126" max="5126" width="9.54296875" style="8" customWidth="1"/>
    <col min="5127" max="5127" width="8.54296875" style="8" customWidth="1"/>
    <col min="5128" max="5128" width="2.54296875" style="8" customWidth="1"/>
    <col min="5129" max="5129" width="9.54296875" style="8" customWidth="1"/>
    <col min="5130" max="5130" width="8.54296875" style="8" customWidth="1"/>
    <col min="5131" max="5131" width="2.81640625" style="8" customWidth="1"/>
    <col min="5132" max="5132" width="9.453125" style="8" customWidth="1"/>
    <col min="5133" max="5133" width="9.54296875" style="8" customWidth="1"/>
    <col min="5134" max="5134" width="3.54296875" style="8" customWidth="1"/>
    <col min="5135" max="5376" width="8.81640625" style="8"/>
    <col min="5377" max="5377" width="30.81640625" style="8" customWidth="1"/>
    <col min="5378" max="5378" width="2.453125" style="8" customWidth="1"/>
    <col min="5379" max="5379" width="9.54296875" style="8" customWidth="1"/>
    <col min="5380" max="5380" width="8.54296875" style="8" customWidth="1"/>
    <col min="5381" max="5381" width="2.54296875" style="8" customWidth="1"/>
    <col min="5382" max="5382" width="9.54296875" style="8" customWidth="1"/>
    <col min="5383" max="5383" width="8.54296875" style="8" customWidth="1"/>
    <col min="5384" max="5384" width="2.54296875" style="8" customWidth="1"/>
    <col min="5385" max="5385" width="9.54296875" style="8" customWidth="1"/>
    <col min="5386" max="5386" width="8.54296875" style="8" customWidth="1"/>
    <col min="5387" max="5387" width="2.81640625" style="8" customWidth="1"/>
    <col min="5388" max="5388" width="9.453125" style="8" customWidth="1"/>
    <col min="5389" max="5389" width="9.54296875" style="8" customWidth="1"/>
    <col min="5390" max="5390" width="3.54296875" style="8" customWidth="1"/>
    <col min="5391" max="5632" width="8.81640625" style="8"/>
    <col min="5633" max="5633" width="30.81640625" style="8" customWidth="1"/>
    <col min="5634" max="5634" width="2.453125" style="8" customWidth="1"/>
    <col min="5635" max="5635" width="9.54296875" style="8" customWidth="1"/>
    <col min="5636" max="5636" width="8.54296875" style="8" customWidth="1"/>
    <col min="5637" max="5637" width="2.54296875" style="8" customWidth="1"/>
    <col min="5638" max="5638" width="9.54296875" style="8" customWidth="1"/>
    <col min="5639" max="5639" width="8.54296875" style="8" customWidth="1"/>
    <col min="5640" max="5640" width="2.54296875" style="8" customWidth="1"/>
    <col min="5641" max="5641" width="9.54296875" style="8" customWidth="1"/>
    <col min="5642" max="5642" width="8.54296875" style="8" customWidth="1"/>
    <col min="5643" max="5643" width="2.81640625" style="8" customWidth="1"/>
    <col min="5644" max="5644" width="9.453125" style="8" customWidth="1"/>
    <col min="5645" max="5645" width="9.54296875" style="8" customWidth="1"/>
    <col min="5646" max="5646" width="3.54296875" style="8" customWidth="1"/>
    <col min="5647" max="5888" width="8.81640625" style="8"/>
    <col min="5889" max="5889" width="30.81640625" style="8" customWidth="1"/>
    <col min="5890" max="5890" width="2.453125" style="8" customWidth="1"/>
    <col min="5891" max="5891" width="9.54296875" style="8" customWidth="1"/>
    <col min="5892" max="5892" width="8.54296875" style="8" customWidth="1"/>
    <col min="5893" max="5893" width="2.54296875" style="8" customWidth="1"/>
    <col min="5894" max="5894" width="9.54296875" style="8" customWidth="1"/>
    <col min="5895" max="5895" width="8.54296875" style="8" customWidth="1"/>
    <col min="5896" max="5896" width="2.54296875" style="8" customWidth="1"/>
    <col min="5897" max="5897" width="9.54296875" style="8" customWidth="1"/>
    <col min="5898" max="5898" width="8.54296875" style="8" customWidth="1"/>
    <col min="5899" max="5899" width="2.81640625" style="8" customWidth="1"/>
    <col min="5900" max="5900" width="9.453125" style="8" customWidth="1"/>
    <col min="5901" max="5901" width="9.54296875" style="8" customWidth="1"/>
    <col min="5902" max="5902" width="3.54296875" style="8" customWidth="1"/>
    <col min="5903" max="6144" width="8.81640625" style="8"/>
    <col min="6145" max="6145" width="30.81640625" style="8" customWidth="1"/>
    <col min="6146" max="6146" width="2.453125" style="8" customWidth="1"/>
    <col min="6147" max="6147" width="9.54296875" style="8" customWidth="1"/>
    <col min="6148" max="6148" width="8.54296875" style="8" customWidth="1"/>
    <col min="6149" max="6149" width="2.54296875" style="8" customWidth="1"/>
    <col min="6150" max="6150" width="9.54296875" style="8" customWidth="1"/>
    <col min="6151" max="6151" width="8.54296875" style="8" customWidth="1"/>
    <col min="6152" max="6152" width="2.54296875" style="8" customWidth="1"/>
    <col min="6153" max="6153" width="9.54296875" style="8" customWidth="1"/>
    <col min="6154" max="6154" width="8.54296875" style="8" customWidth="1"/>
    <col min="6155" max="6155" width="2.81640625" style="8" customWidth="1"/>
    <col min="6156" max="6156" width="9.453125" style="8" customWidth="1"/>
    <col min="6157" max="6157" width="9.54296875" style="8" customWidth="1"/>
    <col min="6158" max="6158" width="3.54296875" style="8" customWidth="1"/>
    <col min="6159" max="6400" width="8.81640625" style="8"/>
    <col min="6401" max="6401" width="30.81640625" style="8" customWidth="1"/>
    <col min="6402" max="6402" width="2.453125" style="8" customWidth="1"/>
    <col min="6403" max="6403" width="9.54296875" style="8" customWidth="1"/>
    <col min="6404" max="6404" width="8.54296875" style="8" customWidth="1"/>
    <col min="6405" max="6405" width="2.54296875" style="8" customWidth="1"/>
    <col min="6406" max="6406" width="9.54296875" style="8" customWidth="1"/>
    <col min="6407" max="6407" width="8.54296875" style="8" customWidth="1"/>
    <col min="6408" max="6408" width="2.54296875" style="8" customWidth="1"/>
    <col min="6409" max="6409" width="9.54296875" style="8" customWidth="1"/>
    <col min="6410" max="6410" width="8.54296875" style="8" customWidth="1"/>
    <col min="6411" max="6411" width="2.81640625" style="8" customWidth="1"/>
    <col min="6412" max="6412" width="9.453125" style="8" customWidth="1"/>
    <col min="6413" max="6413" width="9.54296875" style="8" customWidth="1"/>
    <col min="6414" max="6414" width="3.54296875" style="8" customWidth="1"/>
    <col min="6415" max="6656" width="8.81640625" style="8"/>
    <col min="6657" max="6657" width="30.81640625" style="8" customWidth="1"/>
    <col min="6658" max="6658" width="2.453125" style="8" customWidth="1"/>
    <col min="6659" max="6659" width="9.54296875" style="8" customWidth="1"/>
    <col min="6660" max="6660" width="8.54296875" style="8" customWidth="1"/>
    <col min="6661" max="6661" width="2.54296875" style="8" customWidth="1"/>
    <col min="6662" max="6662" width="9.54296875" style="8" customWidth="1"/>
    <col min="6663" max="6663" width="8.54296875" style="8" customWidth="1"/>
    <col min="6664" max="6664" width="2.54296875" style="8" customWidth="1"/>
    <col min="6665" max="6665" width="9.54296875" style="8" customWidth="1"/>
    <col min="6666" max="6666" width="8.54296875" style="8" customWidth="1"/>
    <col min="6667" max="6667" width="2.81640625" style="8" customWidth="1"/>
    <col min="6668" max="6668" width="9.453125" style="8" customWidth="1"/>
    <col min="6669" max="6669" width="9.54296875" style="8" customWidth="1"/>
    <col min="6670" max="6670" width="3.54296875" style="8" customWidth="1"/>
    <col min="6671" max="6912" width="8.81640625" style="8"/>
    <col min="6913" max="6913" width="30.81640625" style="8" customWidth="1"/>
    <col min="6914" max="6914" width="2.453125" style="8" customWidth="1"/>
    <col min="6915" max="6915" width="9.54296875" style="8" customWidth="1"/>
    <col min="6916" max="6916" width="8.54296875" style="8" customWidth="1"/>
    <col min="6917" max="6917" width="2.54296875" style="8" customWidth="1"/>
    <col min="6918" max="6918" width="9.54296875" style="8" customWidth="1"/>
    <col min="6919" max="6919" width="8.54296875" style="8" customWidth="1"/>
    <col min="6920" max="6920" width="2.54296875" style="8" customWidth="1"/>
    <col min="6921" max="6921" width="9.54296875" style="8" customWidth="1"/>
    <col min="6922" max="6922" width="8.54296875" style="8" customWidth="1"/>
    <col min="6923" max="6923" width="2.81640625" style="8" customWidth="1"/>
    <col min="6924" max="6924" width="9.453125" style="8" customWidth="1"/>
    <col min="6925" max="6925" width="9.54296875" style="8" customWidth="1"/>
    <col min="6926" max="6926" width="3.54296875" style="8" customWidth="1"/>
    <col min="6927" max="7168" width="8.81640625" style="8"/>
    <col min="7169" max="7169" width="30.81640625" style="8" customWidth="1"/>
    <col min="7170" max="7170" width="2.453125" style="8" customWidth="1"/>
    <col min="7171" max="7171" width="9.54296875" style="8" customWidth="1"/>
    <col min="7172" max="7172" width="8.54296875" style="8" customWidth="1"/>
    <col min="7173" max="7173" width="2.54296875" style="8" customWidth="1"/>
    <col min="7174" max="7174" width="9.54296875" style="8" customWidth="1"/>
    <col min="7175" max="7175" width="8.54296875" style="8" customWidth="1"/>
    <col min="7176" max="7176" width="2.54296875" style="8" customWidth="1"/>
    <col min="7177" max="7177" width="9.54296875" style="8" customWidth="1"/>
    <col min="7178" max="7178" width="8.54296875" style="8" customWidth="1"/>
    <col min="7179" max="7179" width="2.81640625" style="8" customWidth="1"/>
    <col min="7180" max="7180" width="9.453125" style="8" customWidth="1"/>
    <col min="7181" max="7181" width="9.54296875" style="8" customWidth="1"/>
    <col min="7182" max="7182" width="3.54296875" style="8" customWidth="1"/>
    <col min="7183" max="7424" width="8.81640625" style="8"/>
    <col min="7425" max="7425" width="30.81640625" style="8" customWidth="1"/>
    <col min="7426" max="7426" width="2.453125" style="8" customWidth="1"/>
    <col min="7427" max="7427" width="9.54296875" style="8" customWidth="1"/>
    <col min="7428" max="7428" width="8.54296875" style="8" customWidth="1"/>
    <col min="7429" max="7429" width="2.54296875" style="8" customWidth="1"/>
    <col min="7430" max="7430" width="9.54296875" style="8" customWidth="1"/>
    <col min="7431" max="7431" width="8.54296875" style="8" customWidth="1"/>
    <col min="7432" max="7432" width="2.54296875" style="8" customWidth="1"/>
    <col min="7433" max="7433" width="9.54296875" style="8" customWidth="1"/>
    <col min="7434" max="7434" width="8.54296875" style="8" customWidth="1"/>
    <col min="7435" max="7435" width="2.81640625" style="8" customWidth="1"/>
    <col min="7436" max="7436" width="9.453125" style="8" customWidth="1"/>
    <col min="7437" max="7437" width="9.54296875" style="8" customWidth="1"/>
    <col min="7438" max="7438" width="3.54296875" style="8" customWidth="1"/>
    <col min="7439" max="7680" width="8.81640625" style="8"/>
    <col min="7681" max="7681" width="30.81640625" style="8" customWidth="1"/>
    <col min="7682" max="7682" width="2.453125" style="8" customWidth="1"/>
    <col min="7683" max="7683" width="9.54296875" style="8" customWidth="1"/>
    <col min="7684" max="7684" width="8.54296875" style="8" customWidth="1"/>
    <col min="7685" max="7685" width="2.54296875" style="8" customWidth="1"/>
    <col min="7686" max="7686" width="9.54296875" style="8" customWidth="1"/>
    <col min="7687" max="7687" width="8.54296875" style="8" customWidth="1"/>
    <col min="7688" max="7688" width="2.54296875" style="8" customWidth="1"/>
    <col min="7689" max="7689" width="9.54296875" style="8" customWidth="1"/>
    <col min="7690" max="7690" width="8.54296875" style="8" customWidth="1"/>
    <col min="7691" max="7691" width="2.81640625" style="8" customWidth="1"/>
    <col min="7692" max="7692" width="9.453125" style="8" customWidth="1"/>
    <col min="7693" max="7693" width="9.54296875" style="8" customWidth="1"/>
    <col min="7694" max="7694" width="3.54296875" style="8" customWidth="1"/>
    <col min="7695" max="7936" width="8.81640625" style="8"/>
    <col min="7937" max="7937" width="30.81640625" style="8" customWidth="1"/>
    <col min="7938" max="7938" width="2.453125" style="8" customWidth="1"/>
    <col min="7939" max="7939" width="9.54296875" style="8" customWidth="1"/>
    <col min="7940" max="7940" width="8.54296875" style="8" customWidth="1"/>
    <col min="7941" max="7941" width="2.54296875" style="8" customWidth="1"/>
    <col min="7942" max="7942" width="9.54296875" style="8" customWidth="1"/>
    <col min="7943" max="7943" width="8.54296875" style="8" customWidth="1"/>
    <col min="7944" max="7944" width="2.54296875" style="8" customWidth="1"/>
    <col min="7945" max="7945" width="9.54296875" style="8" customWidth="1"/>
    <col min="7946" max="7946" width="8.54296875" style="8" customWidth="1"/>
    <col min="7947" max="7947" width="2.81640625" style="8" customWidth="1"/>
    <col min="7948" max="7948" width="9.453125" style="8" customWidth="1"/>
    <col min="7949" max="7949" width="9.54296875" style="8" customWidth="1"/>
    <col min="7950" max="7950" width="3.54296875" style="8" customWidth="1"/>
    <col min="7951" max="8192" width="8.81640625" style="8"/>
    <col min="8193" max="8193" width="30.81640625" style="8" customWidth="1"/>
    <col min="8194" max="8194" width="2.453125" style="8" customWidth="1"/>
    <col min="8195" max="8195" width="9.54296875" style="8" customWidth="1"/>
    <col min="8196" max="8196" width="8.54296875" style="8" customWidth="1"/>
    <col min="8197" max="8197" width="2.54296875" style="8" customWidth="1"/>
    <col min="8198" max="8198" width="9.54296875" style="8" customWidth="1"/>
    <col min="8199" max="8199" width="8.54296875" style="8" customWidth="1"/>
    <col min="8200" max="8200" width="2.54296875" style="8" customWidth="1"/>
    <col min="8201" max="8201" width="9.54296875" style="8" customWidth="1"/>
    <col min="8202" max="8202" width="8.54296875" style="8" customWidth="1"/>
    <col min="8203" max="8203" width="2.81640625" style="8" customWidth="1"/>
    <col min="8204" max="8204" width="9.453125" style="8" customWidth="1"/>
    <col min="8205" max="8205" width="9.54296875" style="8" customWidth="1"/>
    <col min="8206" max="8206" width="3.54296875" style="8" customWidth="1"/>
    <col min="8207" max="8448" width="8.81640625" style="8"/>
    <col min="8449" max="8449" width="30.81640625" style="8" customWidth="1"/>
    <col min="8450" max="8450" width="2.453125" style="8" customWidth="1"/>
    <col min="8451" max="8451" width="9.54296875" style="8" customWidth="1"/>
    <col min="8452" max="8452" width="8.54296875" style="8" customWidth="1"/>
    <col min="8453" max="8453" width="2.54296875" style="8" customWidth="1"/>
    <col min="8454" max="8454" width="9.54296875" style="8" customWidth="1"/>
    <col min="8455" max="8455" width="8.54296875" style="8" customWidth="1"/>
    <col min="8456" max="8456" width="2.54296875" style="8" customWidth="1"/>
    <col min="8457" max="8457" width="9.54296875" style="8" customWidth="1"/>
    <col min="8458" max="8458" width="8.54296875" style="8" customWidth="1"/>
    <col min="8459" max="8459" width="2.81640625" style="8" customWidth="1"/>
    <col min="8460" max="8460" width="9.453125" style="8" customWidth="1"/>
    <col min="8461" max="8461" width="9.54296875" style="8" customWidth="1"/>
    <col min="8462" max="8462" width="3.54296875" style="8" customWidth="1"/>
    <col min="8463" max="8704" width="8.81640625" style="8"/>
    <col min="8705" max="8705" width="30.81640625" style="8" customWidth="1"/>
    <col min="8706" max="8706" width="2.453125" style="8" customWidth="1"/>
    <col min="8707" max="8707" width="9.54296875" style="8" customWidth="1"/>
    <col min="8708" max="8708" width="8.54296875" style="8" customWidth="1"/>
    <col min="8709" max="8709" width="2.54296875" style="8" customWidth="1"/>
    <col min="8710" max="8710" width="9.54296875" style="8" customWidth="1"/>
    <col min="8711" max="8711" width="8.54296875" style="8" customWidth="1"/>
    <col min="8712" max="8712" width="2.54296875" style="8" customWidth="1"/>
    <col min="8713" max="8713" width="9.54296875" style="8" customWidth="1"/>
    <col min="8714" max="8714" width="8.54296875" style="8" customWidth="1"/>
    <col min="8715" max="8715" width="2.81640625" style="8" customWidth="1"/>
    <col min="8716" max="8716" width="9.453125" style="8" customWidth="1"/>
    <col min="8717" max="8717" width="9.54296875" style="8" customWidth="1"/>
    <col min="8718" max="8718" width="3.54296875" style="8" customWidth="1"/>
    <col min="8719" max="8960" width="8.81640625" style="8"/>
    <col min="8961" max="8961" width="30.81640625" style="8" customWidth="1"/>
    <col min="8962" max="8962" width="2.453125" style="8" customWidth="1"/>
    <col min="8963" max="8963" width="9.54296875" style="8" customWidth="1"/>
    <col min="8964" max="8964" width="8.54296875" style="8" customWidth="1"/>
    <col min="8965" max="8965" width="2.54296875" style="8" customWidth="1"/>
    <col min="8966" max="8966" width="9.54296875" style="8" customWidth="1"/>
    <col min="8967" max="8967" width="8.54296875" style="8" customWidth="1"/>
    <col min="8968" max="8968" width="2.54296875" style="8" customWidth="1"/>
    <col min="8969" max="8969" width="9.54296875" style="8" customWidth="1"/>
    <col min="8970" max="8970" width="8.54296875" style="8" customWidth="1"/>
    <col min="8971" max="8971" width="2.81640625" style="8" customWidth="1"/>
    <col min="8972" max="8972" width="9.453125" style="8" customWidth="1"/>
    <col min="8973" max="8973" width="9.54296875" style="8" customWidth="1"/>
    <col min="8974" max="8974" width="3.54296875" style="8" customWidth="1"/>
    <col min="8975" max="9216" width="8.81640625" style="8"/>
    <col min="9217" max="9217" width="30.81640625" style="8" customWidth="1"/>
    <col min="9218" max="9218" width="2.453125" style="8" customWidth="1"/>
    <col min="9219" max="9219" width="9.54296875" style="8" customWidth="1"/>
    <col min="9220" max="9220" width="8.54296875" style="8" customWidth="1"/>
    <col min="9221" max="9221" width="2.54296875" style="8" customWidth="1"/>
    <col min="9222" max="9222" width="9.54296875" style="8" customWidth="1"/>
    <col min="9223" max="9223" width="8.54296875" style="8" customWidth="1"/>
    <col min="9224" max="9224" width="2.54296875" style="8" customWidth="1"/>
    <col min="9225" max="9225" width="9.54296875" style="8" customWidth="1"/>
    <col min="9226" max="9226" width="8.54296875" style="8" customWidth="1"/>
    <col min="9227" max="9227" width="2.81640625" style="8" customWidth="1"/>
    <col min="9228" max="9228" width="9.453125" style="8" customWidth="1"/>
    <col min="9229" max="9229" width="9.54296875" style="8" customWidth="1"/>
    <col min="9230" max="9230" width="3.54296875" style="8" customWidth="1"/>
    <col min="9231" max="9472" width="8.81640625" style="8"/>
    <col min="9473" max="9473" width="30.81640625" style="8" customWidth="1"/>
    <col min="9474" max="9474" width="2.453125" style="8" customWidth="1"/>
    <col min="9475" max="9475" width="9.54296875" style="8" customWidth="1"/>
    <col min="9476" max="9476" width="8.54296875" style="8" customWidth="1"/>
    <col min="9477" max="9477" width="2.54296875" style="8" customWidth="1"/>
    <col min="9478" max="9478" width="9.54296875" style="8" customWidth="1"/>
    <col min="9479" max="9479" width="8.54296875" style="8" customWidth="1"/>
    <col min="9480" max="9480" width="2.54296875" style="8" customWidth="1"/>
    <col min="9481" max="9481" width="9.54296875" style="8" customWidth="1"/>
    <col min="9482" max="9482" width="8.54296875" style="8" customWidth="1"/>
    <col min="9483" max="9483" width="2.81640625" style="8" customWidth="1"/>
    <col min="9484" max="9484" width="9.453125" style="8" customWidth="1"/>
    <col min="9485" max="9485" width="9.54296875" style="8" customWidth="1"/>
    <col min="9486" max="9486" width="3.54296875" style="8" customWidth="1"/>
    <col min="9487" max="9728" width="8.81640625" style="8"/>
    <col min="9729" max="9729" width="30.81640625" style="8" customWidth="1"/>
    <col min="9730" max="9730" width="2.453125" style="8" customWidth="1"/>
    <col min="9731" max="9731" width="9.54296875" style="8" customWidth="1"/>
    <col min="9732" max="9732" width="8.54296875" style="8" customWidth="1"/>
    <col min="9733" max="9733" width="2.54296875" style="8" customWidth="1"/>
    <col min="9734" max="9734" width="9.54296875" style="8" customWidth="1"/>
    <col min="9735" max="9735" width="8.54296875" style="8" customWidth="1"/>
    <col min="9736" max="9736" width="2.54296875" style="8" customWidth="1"/>
    <col min="9737" max="9737" width="9.54296875" style="8" customWidth="1"/>
    <col min="9738" max="9738" width="8.54296875" style="8" customWidth="1"/>
    <col min="9739" max="9739" width="2.81640625" style="8" customWidth="1"/>
    <col min="9740" max="9740" width="9.453125" style="8" customWidth="1"/>
    <col min="9741" max="9741" width="9.54296875" style="8" customWidth="1"/>
    <col min="9742" max="9742" width="3.54296875" style="8" customWidth="1"/>
    <col min="9743" max="9984" width="8.81640625" style="8"/>
    <col min="9985" max="9985" width="30.81640625" style="8" customWidth="1"/>
    <col min="9986" max="9986" width="2.453125" style="8" customWidth="1"/>
    <col min="9987" max="9987" width="9.54296875" style="8" customWidth="1"/>
    <col min="9988" max="9988" width="8.54296875" style="8" customWidth="1"/>
    <col min="9989" max="9989" width="2.54296875" style="8" customWidth="1"/>
    <col min="9990" max="9990" width="9.54296875" style="8" customWidth="1"/>
    <col min="9991" max="9991" width="8.54296875" style="8" customWidth="1"/>
    <col min="9992" max="9992" width="2.54296875" style="8" customWidth="1"/>
    <col min="9993" max="9993" width="9.54296875" style="8" customWidth="1"/>
    <col min="9994" max="9994" width="8.54296875" style="8" customWidth="1"/>
    <col min="9995" max="9995" width="2.81640625" style="8" customWidth="1"/>
    <col min="9996" max="9996" width="9.453125" style="8" customWidth="1"/>
    <col min="9997" max="9997" width="9.54296875" style="8" customWidth="1"/>
    <col min="9998" max="9998" width="3.54296875" style="8" customWidth="1"/>
    <col min="9999" max="10240" width="8.81640625" style="8"/>
    <col min="10241" max="10241" width="30.81640625" style="8" customWidth="1"/>
    <col min="10242" max="10242" width="2.453125" style="8" customWidth="1"/>
    <col min="10243" max="10243" width="9.54296875" style="8" customWidth="1"/>
    <col min="10244" max="10244" width="8.54296875" style="8" customWidth="1"/>
    <col min="10245" max="10245" width="2.54296875" style="8" customWidth="1"/>
    <col min="10246" max="10246" width="9.54296875" style="8" customWidth="1"/>
    <col min="10247" max="10247" width="8.54296875" style="8" customWidth="1"/>
    <col min="10248" max="10248" width="2.54296875" style="8" customWidth="1"/>
    <col min="10249" max="10249" width="9.54296875" style="8" customWidth="1"/>
    <col min="10250" max="10250" width="8.54296875" style="8" customWidth="1"/>
    <col min="10251" max="10251" width="2.81640625" style="8" customWidth="1"/>
    <col min="10252" max="10252" width="9.453125" style="8" customWidth="1"/>
    <col min="10253" max="10253" width="9.54296875" style="8" customWidth="1"/>
    <col min="10254" max="10254" width="3.54296875" style="8" customWidth="1"/>
    <col min="10255" max="10496" width="8.81640625" style="8"/>
    <col min="10497" max="10497" width="30.81640625" style="8" customWidth="1"/>
    <col min="10498" max="10498" width="2.453125" style="8" customWidth="1"/>
    <col min="10499" max="10499" width="9.54296875" style="8" customWidth="1"/>
    <col min="10500" max="10500" width="8.54296875" style="8" customWidth="1"/>
    <col min="10501" max="10501" width="2.54296875" style="8" customWidth="1"/>
    <col min="10502" max="10502" width="9.54296875" style="8" customWidth="1"/>
    <col min="10503" max="10503" width="8.54296875" style="8" customWidth="1"/>
    <col min="10504" max="10504" width="2.54296875" style="8" customWidth="1"/>
    <col min="10505" max="10505" width="9.54296875" style="8" customWidth="1"/>
    <col min="10506" max="10506" width="8.54296875" style="8" customWidth="1"/>
    <col min="10507" max="10507" width="2.81640625" style="8" customWidth="1"/>
    <col min="10508" max="10508" width="9.453125" style="8" customWidth="1"/>
    <col min="10509" max="10509" width="9.54296875" style="8" customWidth="1"/>
    <col min="10510" max="10510" width="3.54296875" style="8" customWidth="1"/>
    <col min="10511" max="10752" width="8.81640625" style="8"/>
    <col min="10753" max="10753" width="30.81640625" style="8" customWidth="1"/>
    <col min="10754" max="10754" width="2.453125" style="8" customWidth="1"/>
    <col min="10755" max="10755" width="9.54296875" style="8" customWidth="1"/>
    <col min="10756" max="10756" width="8.54296875" style="8" customWidth="1"/>
    <col min="10757" max="10757" width="2.54296875" style="8" customWidth="1"/>
    <col min="10758" max="10758" width="9.54296875" style="8" customWidth="1"/>
    <col min="10759" max="10759" width="8.54296875" style="8" customWidth="1"/>
    <col min="10760" max="10760" width="2.54296875" style="8" customWidth="1"/>
    <col min="10761" max="10761" width="9.54296875" style="8" customWidth="1"/>
    <col min="10762" max="10762" width="8.54296875" style="8" customWidth="1"/>
    <col min="10763" max="10763" width="2.81640625" style="8" customWidth="1"/>
    <col min="10764" max="10764" width="9.453125" style="8" customWidth="1"/>
    <col min="10765" max="10765" width="9.54296875" style="8" customWidth="1"/>
    <col min="10766" max="10766" width="3.54296875" style="8" customWidth="1"/>
    <col min="10767" max="11008" width="8.81640625" style="8"/>
    <col min="11009" max="11009" width="30.81640625" style="8" customWidth="1"/>
    <col min="11010" max="11010" width="2.453125" style="8" customWidth="1"/>
    <col min="11011" max="11011" width="9.54296875" style="8" customWidth="1"/>
    <col min="11012" max="11012" width="8.54296875" style="8" customWidth="1"/>
    <col min="11013" max="11013" width="2.54296875" style="8" customWidth="1"/>
    <col min="11014" max="11014" width="9.54296875" style="8" customWidth="1"/>
    <col min="11015" max="11015" width="8.54296875" style="8" customWidth="1"/>
    <col min="11016" max="11016" width="2.54296875" style="8" customWidth="1"/>
    <col min="11017" max="11017" width="9.54296875" style="8" customWidth="1"/>
    <col min="11018" max="11018" width="8.54296875" style="8" customWidth="1"/>
    <col min="11019" max="11019" width="2.81640625" style="8" customWidth="1"/>
    <col min="11020" max="11020" width="9.453125" style="8" customWidth="1"/>
    <col min="11021" max="11021" width="9.54296875" style="8" customWidth="1"/>
    <col min="11022" max="11022" width="3.54296875" style="8" customWidth="1"/>
    <col min="11023" max="11264" width="8.81640625" style="8"/>
    <col min="11265" max="11265" width="30.81640625" style="8" customWidth="1"/>
    <col min="11266" max="11266" width="2.453125" style="8" customWidth="1"/>
    <col min="11267" max="11267" width="9.54296875" style="8" customWidth="1"/>
    <col min="11268" max="11268" width="8.54296875" style="8" customWidth="1"/>
    <col min="11269" max="11269" width="2.54296875" style="8" customWidth="1"/>
    <col min="11270" max="11270" width="9.54296875" style="8" customWidth="1"/>
    <col min="11271" max="11271" width="8.54296875" style="8" customWidth="1"/>
    <col min="11272" max="11272" width="2.54296875" style="8" customWidth="1"/>
    <col min="11273" max="11273" width="9.54296875" style="8" customWidth="1"/>
    <col min="11274" max="11274" width="8.54296875" style="8" customWidth="1"/>
    <col min="11275" max="11275" width="2.81640625" style="8" customWidth="1"/>
    <col min="11276" max="11276" width="9.453125" style="8" customWidth="1"/>
    <col min="11277" max="11277" width="9.54296875" style="8" customWidth="1"/>
    <col min="11278" max="11278" width="3.54296875" style="8" customWidth="1"/>
    <col min="11279" max="11520" width="8.81640625" style="8"/>
    <col min="11521" max="11521" width="30.81640625" style="8" customWidth="1"/>
    <col min="11522" max="11522" width="2.453125" style="8" customWidth="1"/>
    <col min="11523" max="11523" width="9.54296875" style="8" customWidth="1"/>
    <col min="11524" max="11524" width="8.54296875" style="8" customWidth="1"/>
    <col min="11525" max="11525" width="2.54296875" style="8" customWidth="1"/>
    <col min="11526" max="11526" width="9.54296875" style="8" customWidth="1"/>
    <col min="11527" max="11527" width="8.54296875" style="8" customWidth="1"/>
    <col min="11528" max="11528" width="2.54296875" style="8" customWidth="1"/>
    <col min="11529" max="11529" width="9.54296875" style="8" customWidth="1"/>
    <col min="11530" max="11530" width="8.54296875" style="8" customWidth="1"/>
    <col min="11531" max="11531" width="2.81640625" style="8" customWidth="1"/>
    <col min="11532" max="11532" width="9.453125" style="8" customWidth="1"/>
    <col min="11533" max="11533" width="9.54296875" style="8" customWidth="1"/>
    <col min="11534" max="11534" width="3.54296875" style="8" customWidth="1"/>
    <col min="11535" max="11776" width="8.81640625" style="8"/>
    <col min="11777" max="11777" width="30.81640625" style="8" customWidth="1"/>
    <col min="11778" max="11778" width="2.453125" style="8" customWidth="1"/>
    <col min="11779" max="11779" width="9.54296875" style="8" customWidth="1"/>
    <col min="11780" max="11780" width="8.54296875" style="8" customWidth="1"/>
    <col min="11781" max="11781" width="2.54296875" style="8" customWidth="1"/>
    <col min="11782" max="11782" width="9.54296875" style="8" customWidth="1"/>
    <col min="11783" max="11783" width="8.54296875" style="8" customWidth="1"/>
    <col min="11784" max="11784" width="2.54296875" style="8" customWidth="1"/>
    <col min="11785" max="11785" width="9.54296875" style="8" customWidth="1"/>
    <col min="11786" max="11786" width="8.54296875" style="8" customWidth="1"/>
    <col min="11787" max="11787" width="2.81640625" style="8" customWidth="1"/>
    <col min="11788" max="11788" width="9.453125" style="8" customWidth="1"/>
    <col min="11789" max="11789" width="9.54296875" style="8" customWidth="1"/>
    <col min="11790" max="11790" width="3.54296875" style="8" customWidth="1"/>
    <col min="11791" max="12032" width="8.81640625" style="8"/>
    <col min="12033" max="12033" width="30.81640625" style="8" customWidth="1"/>
    <col min="12034" max="12034" width="2.453125" style="8" customWidth="1"/>
    <col min="12035" max="12035" width="9.54296875" style="8" customWidth="1"/>
    <col min="12036" max="12036" width="8.54296875" style="8" customWidth="1"/>
    <col min="12037" max="12037" width="2.54296875" style="8" customWidth="1"/>
    <col min="12038" max="12038" width="9.54296875" style="8" customWidth="1"/>
    <col min="12039" max="12039" width="8.54296875" style="8" customWidth="1"/>
    <col min="12040" max="12040" width="2.54296875" style="8" customWidth="1"/>
    <col min="12041" max="12041" width="9.54296875" style="8" customWidth="1"/>
    <col min="12042" max="12042" width="8.54296875" style="8" customWidth="1"/>
    <col min="12043" max="12043" width="2.81640625" style="8" customWidth="1"/>
    <col min="12044" max="12044" width="9.453125" style="8" customWidth="1"/>
    <col min="12045" max="12045" width="9.54296875" style="8" customWidth="1"/>
    <col min="12046" max="12046" width="3.54296875" style="8" customWidth="1"/>
    <col min="12047" max="12288" width="8.81640625" style="8"/>
    <col min="12289" max="12289" width="30.81640625" style="8" customWidth="1"/>
    <col min="12290" max="12290" width="2.453125" style="8" customWidth="1"/>
    <col min="12291" max="12291" width="9.54296875" style="8" customWidth="1"/>
    <col min="12292" max="12292" width="8.54296875" style="8" customWidth="1"/>
    <col min="12293" max="12293" width="2.54296875" style="8" customWidth="1"/>
    <col min="12294" max="12294" width="9.54296875" style="8" customWidth="1"/>
    <col min="12295" max="12295" width="8.54296875" style="8" customWidth="1"/>
    <col min="12296" max="12296" width="2.54296875" style="8" customWidth="1"/>
    <col min="12297" max="12297" width="9.54296875" style="8" customWidth="1"/>
    <col min="12298" max="12298" width="8.54296875" style="8" customWidth="1"/>
    <col min="12299" max="12299" width="2.81640625" style="8" customWidth="1"/>
    <col min="12300" max="12300" width="9.453125" style="8" customWidth="1"/>
    <col min="12301" max="12301" width="9.54296875" style="8" customWidth="1"/>
    <col min="12302" max="12302" width="3.54296875" style="8" customWidth="1"/>
    <col min="12303" max="12544" width="8.81640625" style="8"/>
    <col min="12545" max="12545" width="30.81640625" style="8" customWidth="1"/>
    <col min="12546" max="12546" width="2.453125" style="8" customWidth="1"/>
    <col min="12547" max="12547" width="9.54296875" style="8" customWidth="1"/>
    <col min="12548" max="12548" width="8.54296875" style="8" customWidth="1"/>
    <col min="12549" max="12549" width="2.54296875" style="8" customWidth="1"/>
    <col min="12550" max="12550" width="9.54296875" style="8" customWidth="1"/>
    <col min="12551" max="12551" width="8.54296875" style="8" customWidth="1"/>
    <col min="12552" max="12552" width="2.54296875" style="8" customWidth="1"/>
    <col min="12553" max="12553" width="9.54296875" style="8" customWidth="1"/>
    <col min="12554" max="12554" width="8.54296875" style="8" customWidth="1"/>
    <col min="12555" max="12555" width="2.81640625" style="8" customWidth="1"/>
    <col min="12556" max="12556" width="9.453125" style="8" customWidth="1"/>
    <col min="12557" max="12557" width="9.54296875" style="8" customWidth="1"/>
    <col min="12558" max="12558" width="3.54296875" style="8" customWidth="1"/>
    <col min="12559" max="12800" width="8.81640625" style="8"/>
    <col min="12801" max="12801" width="30.81640625" style="8" customWidth="1"/>
    <col min="12802" max="12802" width="2.453125" style="8" customWidth="1"/>
    <col min="12803" max="12803" width="9.54296875" style="8" customWidth="1"/>
    <col min="12804" max="12804" width="8.54296875" style="8" customWidth="1"/>
    <col min="12805" max="12805" width="2.54296875" style="8" customWidth="1"/>
    <col min="12806" max="12806" width="9.54296875" style="8" customWidth="1"/>
    <col min="12807" max="12807" width="8.54296875" style="8" customWidth="1"/>
    <col min="12808" max="12808" width="2.54296875" style="8" customWidth="1"/>
    <col min="12809" max="12809" width="9.54296875" style="8" customWidth="1"/>
    <col min="12810" max="12810" width="8.54296875" style="8" customWidth="1"/>
    <col min="12811" max="12811" width="2.81640625" style="8" customWidth="1"/>
    <col min="12812" max="12812" width="9.453125" style="8" customWidth="1"/>
    <col min="12813" max="12813" width="9.54296875" style="8" customWidth="1"/>
    <col min="12814" max="12814" width="3.54296875" style="8" customWidth="1"/>
    <col min="12815" max="13056" width="8.81640625" style="8"/>
    <col min="13057" max="13057" width="30.81640625" style="8" customWidth="1"/>
    <col min="13058" max="13058" width="2.453125" style="8" customWidth="1"/>
    <col min="13059" max="13059" width="9.54296875" style="8" customWidth="1"/>
    <col min="13060" max="13060" width="8.54296875" style="8" customWidth="1"/>
    <col min="13061" max="13061" width="2.54296875" style="8" customWidth="1"/>
    <col min="13062" max="13062" width="9.54296875" style="8" customWidth="1"/>
    <col min="13063" max="13063" width="8.54296875" style="8" customWidth="1"/>
    <col min="13064" max="13064" width="2.54296875" style="8" customWidth="1"/>
    <col min="13065" max="13065" width="9.54296875" style="8" customWidth="1"/>
    <col min="13066" max="13066" width="8.54296875" style="8" customWidth="1"/>
    <col min="13067" max="13067" width="2.81640625" style="8" customWidth="1"/>
    <col min="13068" max="13068" width="9.453125" style="8" customWidth="1"/>
    <col min="13069" max="13069" width="9.54296875" style="8" customWidth="1"/>
    <col min="13070" max="13070" width="3.54296875" style="8" customWidth="1"/>
    <col min="13071" max="13312" width="8.81640625" style="8"/>
    <col min="13313" max="13313" width="30.81640625" style="8" customWidth="1"/>
    <col min="13314" max="13314" width="2.453125" style="8" customWidth="1"/>
    <col min="13315" max="13315" width="9.54296875" style="8" customWidth="1"/>
    <col min="13316" max="13316" width="8.54296875" style="8" customWidth="1"/>
    <col min="13317" max="13317" width="2.54296875" style="8" customWidth="1"/>
    <col min="13318" max="13318" width="9.54296875" style="8" customWidth="1"/>
    <col min="13319" max="13319" width="8.54296875" style="8" customWidth="1"/>
    <col min="13320" max="13320" width="2.54296875" style="8" customWidth="1"/>
    <col min="13321" max="13321" width="9.54296875" style="8" customWidth="1"/>
    <col min="13322" max="13322" width="8.54296875" style="8" customWidth="1"/>
    <col min="13323" max="13323" width="2.81640625" style="8" customWidth="1"/>
    <col min="13324" max="13324" width="9.453125" style="8" customWidth="1"/>
    <col min="13325" max="13325" width="9.54296875" style="8" customWidth="1"/>
    <col min="13326" max="13326" width="3.54296875" style="8" customWidth="1"/>
    <col min="13327" max="13568" width="8.81640625" style="8"/>
    <col min="13569" max="13569" width="30.81640625" style="8" customWidth="1"/>
    <col min="13570" max="13570" width="2.453125" style="8" customWidth="1"/>
    <col min="13571" max="13571" width="9.54296875" style="8" customWidth="1"/>
    <col min="13572" max="13572" width="8.54296875" style="8" customWidth="1"/>
    <col min="13573" max="13573" width="2.54296875" style="8" customWidth="1"/>
    <col min="13574" max="13574" width="9.54296875" style="8" customWidth="1"/>
    <col min="13575" max="13575" width="8.54296875" style="8" customWidth="1"/>
    <col min="13576" max="13576" width="2.54296875" style="8" customWidth="1"/>
    <col min="13577" max="13577" width="9.54296875" style="8" customWidth="1"/>
    <col min="13578" max="13578" width="8.54296875" style="8" customWidth="1"/>
    <col min="13579" max="13579" width="2.81640625" style="8" customWidth="1"/>
    <col min="13580" max="13580" width="9.453125" style="8" customWidth="1"/>
    <col min="13581" max="13581" width="9.54296875" style="8" customWidth="1"/>
    <col min="13582" max="13582" width="3.54296875" style="8" customWidth="1"/>
    <col min="13583" max="13824" width="8.81640625" style="8"/>
    <col min="13825" max="13825" width="30.81640625" style="8" customWidth="1"/>
    <col min="13826" max="13826" width="2.453125" style="8" customWidth="1"/>
    <col min="13827" max="13827" width="9.54296875" style="8" customWidth="1"/>
    <col min="13828" max="13828" width="8.54296875" style="8" customWidth="1"/>
    <col min="13829" max="13829" width="2.54296875" style="8" customWidth="1"/>
    <col min="13830" max="13830" width="9.54296875" style="8" customWidth="1"/>
    <col min="13831" max="13831" width="8.54296875" style="8" customWidth="1"/>
    <col min="13832" max="13832" width="2.54296875" style="8" customWidth="1"/>
    <col min="13833" max="13833" width="9.54296875" style="8" customWidth="1"/>
    <col min="13834" max="13834" width="8.54296875" style="8" customWidth="1"/>
    <col min="13835" max="13835" width="2.81640625" style="8" customWidth="1"/>
    <col min="13836" max="13836" width="9.453125" style="8" customWidth="1"/>
    <col min="13837" max="13837" width="9.54296875" style="8" customWidth="1"/>
    <col min="13838" max="13838" width="3.54296875" style="8" customWidth="1"/>
    <col min="13839" max="14080" width="8.81640625" style="8"/>
    <col min="14081" max="14081" width="30.81640625" style="8" customWidth="1"/>
    <col min="14082" max="14082" width="2.453125" style="8" customWidth="1"/>
    <col min="14083" max="14083" width="9.54296875" style="8" customWidth="1"/>
    <col min="14084" max="14084" width="8.54296875" style="8" customWidth="1"/>
    <col min="14085" max="14085" width="2.54296875" style="8" customWidth="1"/>
    <col min="14086" max="14086" width="9.54296875" style="8" customWidth="1"/>
    <col min="14087" max="14087" width="8.54296875" style="8" customWidth="1"/>
    <col min="14088" max="14088" width="2.54296875" style="8" customWidth="1"/>
    <col min="14089" max="14089" width="9.54296875" style="8" customWidth="1"/>
    <col min="14090" max="14090" width="8.54296875" style="8" customWidth="1"/>
    <col min="14091" max="14091" width="2.81640625" style="8" customWidth="1"/>
    <col min="14092" max="14092" width="9.453125" style="8" customWidth="1"/>
    <col min="14093" max="14093" width="9.54296875" style="8" customWidth="1"/>
    <col min="14094" max="14094" width="3.54296875" style="8" customWidth="1"/>
    <col min="14095" max="14336" width="8.81640625" style="8"/>
    <col min="14337" max="14337" width="30.81640625" style="8" customWidth="1"/>
    <col min="14338" max="14338" width="2.453125" style="8" customWidth="1"/>
    <col min="14339" max="14339" width="9.54296875" style="8" customWidth="1"/>
    <col min="14340" max="14340" width="8.54296875" style="8" customWidth="1"/>
    <col min="14341" max="14341" width="2.54296875" style="8" customWidth="1"/>
    <col min="14342" max="14342" width="9.54296875" style="8" customWidth="1"/>
    <col min="14343" max="14343" width="8.54296875" style="8" customWidth="1"/>
    <col min="14344" max="14344" width="2.54296875" style="8" customWidth="1"/>
    <col min="14345" max="14345" width="9.54296875" style="8" customWidth="1"/>
    <col min="14346" max="14346" width="8.54296875" style="8" customWidth="1"/>
    <col min="14347" max="14347" width="2.81640625" style="8" customWidth="1"/>
    <col min="14348" max="14348" width="9.453125" style="8" customWidth="1"/>
    <col min="14349" max="14349" width="9.54296875" style="8" customWidth="1"/>
    <col min="14350" max="14350" width="3.54296875" style="8" customWidth="1"/>
    <col min="14351" max="14592" width="8.81640625" style="8"/>
    <col min="14593" max="14593" width="30.81640625" style="8" customWidth="1"/>
    <col min="14594" max="14594" width="2.453125" style="8" customWidth="1"/>
    <col min="14595" max="14595" width="9.54296875" style="8" customWidth="1"/>
    <col min="14596" max="14596" width="8.54296875" style="8" customWidth="1"/>
    <col min="14597" max="14597" width="2.54296875" style="8" customWidth="1"/>
    <col min="14598" max="14598" width="9.54296875" style="8" customWidth="1"/>
    <col min="14599" max="14599" width="8.54296875" style="8" customWidth="1"/>
    <col min="14600" max="14600" width="2.54296875" style="8" customWidth="1"/>
    <col min="14601" max="14601" width="9.54296875" style="8" customWidth="1"/>
    <col min="14602" max="14602" width="8.54296875" style="8" customWidth="1"/>
    <col min="14603" max="14603" width="2.81640625" style="8" customWidth="1"/>
    <col min="14604" max="14604" width="9.453125" style="8" customWidth="1"/>
    <col min="14605" max="14605" width="9.54296875" style="8" customWidth="1"/>
    <col min="14606" max="14606" width="3.54296875" style="8" customWidth="1"/>
    <col min="14607" max="14848" width="8.81640625" style="8"/>
    <col min="14849" max="14849" width="30.81640625" style="8" customWidth="1"/>
    <col min="14850" max="14850" width="2.453125" style="8" customWidth="1"/>
    <col min="14851" max="14851" width="9.54296875" style="8" customWidth="1"/>
    <col min="14852" max="14852" width="8.54296875" style="8" customWidth="1"/>
    <col min="14853" max="14853" width="2.54296875" style="8" customWidth="1"/>
    <col min="14854" max="14854" width="9.54296875" style="8" customWidth="1"/>
    <col min="14855" max="14855" width="8.54296875" style="8" customWidth="1"/>
    <col min="14856" max="14856" width="2.54296875" style="8" customWidth="1"/>
    <col min="14857" max="14857" width="9.54296875" style="8" customWidth="1"/>
    <col min="14858" max="14858" width="8.54296875" style="8" customWidth="1"/>
    <col min="14859" max="14859" width="2.81640625" style="8" customWidth="1"/>
    <col min="14860" max="14860" width="9.453125" style="8" customWidth="1"/>
    <col min="14861" max="14861" width="9.54296875" style="8" customWidth="1"/>
    <col min="14862" max="14862" width="3.54296875" style="8" customWidth="1"/>
    <col min="14863" max="15104" width="8.81640625" style="8"/>
    <col min="15105" max="15105" width="30.81640625" style="8" customWidth="1"/>
    <col min="15106" max="15106" width="2.453125" style="8" customWidth="1"/>
    <col min="15107" max="15107" width="9.54296875" style="8" customWidth="1"/>
    <col min="15108" max="15108" width="8.54296875" style="8" customWidth="1"/>
    <col min="15109" max="15109" width="2.54296875" style="8" customWidth="1"/>
    <col min="15110" max="15110" width="9.54296875" style="8" customWidth="1"/>
    <col min="15111" max="15111" width="8.54296875" style="8" customWidth="1"/>
    <col min="15112" max="15112" width="2.54296875" style="8" customWidth="1"/>
    <col min="15113" max="15113" width="9.54296875" style="8" customWidth="1"/>
    <col min="15114" max="15114" width="8.54296875" style="8" customWidth="1"/>
    <col min="15115" max="15115" width="2.81640625" style="8" customWidth="1"/>
    <col min="15116" max="15116" width="9.453125" style="8" customWidth="1"/>
    <col min="15117" max="15117" width="9.54296875" style="8" customWidth="1"/>
    <col min="15118" max="15118" width="3.54296875" style="8" customWidth="1"/>
    <col min="15119" max="15360" width="8.81640625" style="8"/>
    <col min="15361" max="15361" width="30.81640625" style="8" customWidth="1"/>
    <col min="15362" max="15362" width="2.453125" style="8" customWidth="1"/>
    <col min="15363" max="15363" width="9.54296875" style="8" customWidth="1"/>
    <col min="15364" max="15364" width="8.54296875" style="8" customWidth="1"/>
    <col min="15365" max="15365" width="2.54296875" style="8" customWidth="1"/>
    <col min="15366" max="15366" width="9.54296875" style="8" customWidth="1"/>
    <col min="15367" max="15367" width="8.54296875" style="8" customWidth="1"/>
    <col min="15368" max="15368" width="2.54296875" style="8" customWidth="1"/>
    <col min="15369" max="15369" width="9.54296875" style="8" customWidth="1"/>
    <col min="15370" max="15370" width="8.54296875" style="8" customWidth="1"/>
    <col min="15371" max="15371" width="2.81640625" style="8" customWidth="1"/>
    <col min="15372" max="15372" width="9.453125" style="8" customWidth="1"/>
    <col min="15373" max="15373" width="9.54296875" style="8" customWidth="1"/>
    <col min="15374" max="15374" width="3.54296875" style="8" customWidth="1"/>
    <col min="15375" max="15616" width="8.81640625" style="8"/>
    <col min="15617" max="15617" width="30.81640625" style="8" customWidth="1"/>
    <col min="15618" max="15618" width="2.453125" style="8" customWidth="1"/>
    <col min="15619" max="15619" width="9.54296875" style="8" customWidth="1"/>
    <col min="15620" max="15620" width="8.54296875" style="8" customWidth="1"/>
    <col min="15621" max="15621" width="2.54296875" style="8" customWidth="1"/>
    <col min="15622" max="15622" width="9.54296875" style="8" customWidth="1"/>
    <col min="15623" max="15623" width="8.54296875" style="8" customWidth="1"/>
    <col min="15624" max="15624" width="2.54296875" style="8" customWidth="1"/>
    <col min="15625" max="15625" width="9.54296875" style="8" customWidth="1"/>
    <col min="15626" max="15626" width="8.54296875" style="8" customWidth="1"/>
    <col min="15627" max="15627" width="2.81640625" style="8" customWidth="1"/>
    <col min="15628" max="15628" width="9.453125" style="8" customWidth="1"/>
    <col min="15629" max="15629" width="9.54296875" style="8" customWidth="1"/>
    <col min="15630" max="15630" width="3.54296875" style="8" customWidth="1"/>
    <col min="15631" max="15872" width="8.81640625" style="8"/>
    <col min="15873" max="15873" width="30.81640625" style="8" customWidth="1"/>
    <col min="15874" max="15874" width="2.453125" style="8" customWidth="1"/>
    <col min="15875" max="15875" width="9.54296875" style="8" customWidth="1"/>
    <col min="15876" max="15876" width="8.54296875" style="8" customWidth="1"/>
    <col min="15877" max="15877" width="2.54296875" style="8" customWidth="1"/>
    <col min="15878" max="15878" width="9.54296875" style="8" customWidth="1"/>
    <col min="15879" max="15879" width="8.54296875" style="8" customWidth="1"/>
    <col min="15880" max="15880" width="2.54296875" style="8" customWidth="1"/>
    <col min="15881" max="15881" width="9.54296875" style="8" customWidth="1"/>
    <col min="15882" max="15882" width="8.54296875" style="8" customWidth="1"/>
    <col min="15883" max="15883" width="2.81640625" style="8" customWidth="1"/>
    <col min="15884" max="15884" width="9.453125" style="8" customWidth="1"/>
    <col min="15885" max="15885" width="9.54296875" style="8" customWidth="1"/>
    <col min="15886" max="15886" width="3.54296875" style="8" customWidth="1"/>
    <col min="15887" max="16128" width="8.81640625" style="8"/>
    <col min="16129" max="16129" width="30.81640625" style="8" customWidth="1"/>
    <col min="16130" max="16130" width="2.453125" style="8" customWidth="1"/>
    <col min="16131" max="16131" width="9.54296875" style="8" customWidth="1"/>
    <col min="16132" max="16132" width="8.54296875" style="8" customWidth="1"/>
    <col min="16133" max="16133" width="2.54296875" style="8" customWidth="1"/>
    <col min="16134" max="16134" width="9.54296875" style="8" customWidth="1"/>
    <col min="16135" max="16135" width="8.54296875" style="8" customWidth="1"/>
    <col min="16136" max="16136" width="2.54296875" style="8" customWidth="1"/>
    <col min="16137" max="16137" width="9.54296875" style="8" customWidth="1"/>
    <col min="16138" max="16138" width="8.54296875" style="8" customWidth="1"/>
    <col min="16139" max="16139" width="2.81640625" style="8" customWidth="1"/>
    <col min="16140" max="16140" width="9.453125" style="8" customWidth="1"/>
    <col min="16141" max="16141" width="9.54296875" style="8" customWidth="1"/>
    <col min="16142" max="16142" width="3.54296875" style="8" customWidth="1"/>
    <col min="16143" max="16384" width="8.81640625" style="8"/>
  </cols>
  <sheetData>
    <row r="1" spans="1:14" x14ac:dyDescent="0.25">
      <c r="A1" s="8" t="s">
        <v>5</v>
      </c>
    </row>
    <row r="2" spans="1:14" x14ac:dyDescent="0.25">
      <c r="A2" s="8" t="s">
        <v>6</v>
      </c>
    </row>
    <row r="3" spans="1:14" ht="7" customHeight="1" x14ac:dyDescent="0.25"/>
    <row r="4" spans="1:14" x14ac:dyDescent="0.25">
      <c r="A4" s="10" t="s">
        <v>53</v>
      </c>
    </row>
    <row r="5" spans="1:14" ht="7.5" customHeight="1" thickBot="1" x14ac:dyDescent="0.3"/>
    <row r="6" spans="1:14" ht="7" customHeight="1" x14ac:dyDescent="0.25">
      <c r="A6" s="11"/>
      <c r="B6" s="11"/>
      <c r="C6" s="12"/>
      <c r="D6" s="11"/>
      <c r="E6" s="11"/>
      <c r="F6" s="12"/>
      <c r="G6" s="12"/>
      <c r="H6" s="12"/>
      <c r="I6" s="12"/>
      <c r="J6" s="12"/>
      <c r="K6" s="12"/>
      <c r="L6" s="12"/>
      <c r="M6" s="12"/>
    </row>
    <row r="7" spans="1:14" ht="15" x14ac:dyDescent="0.3">
      <c r="C7" s="13" t="s">
        <v>8</v>
      </c>
      <c r="D7" s="13"/>
      <c r="E7" s="13"/>
      <c r="F7" s="13"/>
      <c r="G7" s="13"/>
      <c r="H7" s="13"/>
      <c r="I7" s="13"/>
      <c r="J7" s="13"/>
      <c r="K7" s="13"/>
      <c r="L7" s="13"/>
      <c r="M7" s="13"/>
      <c r="N7" s="14"/>
    </row>
    <row r="8" spans="1:14" ht="13" x14ac:dyDescent="0.3">
      <c r="A8" s="15" t="s">
        <v>9</v>
      </c>
      <c r="C8" s="16" t="s">
        <v>10</v>
      </c>
      <c r="D8" s="16"/>
      <c r="F8" s="17" t="s">
        <v>11</v>
      </c>
      <c r="G8" s="18"/>
      <c r="H8" s="19"/>
      <c r="I8" s="17" t="s">
        <v>12</v>
      </c>
      <c r="J8" s="18"/>
      <c r="K8" s="19"/>
      <c r="L8" s="17" t="s">
        <v>13</v>
      </c>
      <c r="M8" s="18"/>
      <c r="N8" s="14"/>
    </row>
    <row r="9" spans="1:14" ht="13" x14ac:dyDescent="0.3">
      <c r="C9" s="20" t="s">
        <v>14</v>
      </c>
      <c r="D9" s="21" t="s">
        <v>15</v>
      </c>
      <c r="F9" s="21" t="s">
        <v>14</v>
      </c>
      <c r="G9" s="21" t="s">
        <v>15</v>
      </c>
      <c r="I9" s="21" t="s">
        <v>14</v>
      </c>
      <c r="J9" s="21" t="s">
        <v>15</v>
      </c>
      <c r="L9" s="21" t="s">
        <v>14</v>
      </c>
      <c r="M9" s="21" t="s">
        <v>15</v>
      </c>
      <c r="N9" s="22"/>
    </row>
    <row r="10" spans="1:14" ht="7" customHeight="1" thickBot="1" x14ac:dyDescent="0.3">
      <c r="A10" s="23"/>
      <c r="B10" s="23"/>
      <c r="C10" s="24"/>
      <c r="D10" s="23"/>
      <c r="E10" s="23"/>
      <c r="F10" s="24"/>
      <c r="G10" s="24"/>
      <c r="H10" s="24"/>
      <c r="I10" s="24"/>
      <c r="J10" s="24"/>
      <c r="K10" s="24"/>
      <c r="L10" s="24"/>
      <c r="M10" s="24"/>
    </row>
    <row r="11" spans="1:14" ht="7" customHeight="1" x14ac:dyDescent="0.25"/>
    <row r="12" spans="1:14" ht="13" x14ac:dyDescent="0.3">
      <c r="A12" s="15" t="s">
        <v>10</v>
      </c>
      <c r="C12" s="9">
        <f>IF($A12&lt;&gt;0,F12+I12+L12,"")</f>
        <v>721.25</v>
      </c>
      <c r="D12" s="25">
        <f>IF($A12&lt;&gt;0,G12+J12+M12,"")</f>
        <v>100</v>
      </c>
      <c r="F12" s="9">
        <f>SUM(F15+F55)</f>
        <v>64.5</v>
      </c>
      <c r="G12" s="9">
        <f>IF($A12&lt;&gt;0,F12/$C12*100,"")</f>
        <v>8.9428076256499143</v>
      </c>
      <c r="I12" s="9">
        <f>SUM(I15+I55)</f>
        <v>40.25</v>
      </c>
      <c r="J12" s="9">
        <f>IF($A12&lt;&gt;0,I12/$C12*100,"")</f>
        <v>5.5805892547660312</v>
      </c>
      <c r="L12" s="9">
        <f>SUM(L15+L55)</f>
        <v>616.5</v>
      </c>
      <c r="M12" s="9">
        <f>IF($A12&lt;&gt;0,L12/$C12*100,"")</f>
        <v>85.476603119584055</v>
      </c>
    </row>
    <row r="13" spans="1:14" hidden="1" x14ac:dyDescent="0.25">
      <c r="A13" s="8" t="s">
        <v>31</v>
      </c>
      <c r="C13" s="9">
        <f t="shared" ref="C13:D56" si="0">IF($A13&lt;&gt;0,F13+I13+L13,"")</f>
        <v>0</v>
      </c>
      <c r="D13" s="25" t="e">
        <f t="shared" si="0"/>
        <v>#DIV/0!</v>
      </c>
      <c r="F13" s="9">
        <v>0</v>
      </c>
      <c r="G13" s="9" t="e">
        <f t="shared" ref="G13:G56" si="1">IF($A13&lt;&gt;0,F13/$C13*100,"")</f>
        <v>#DIV/0!</v>
      </c>
      <c r="I13" s="9">
        <v>0</v>
      </c>
      <c r="J13" s="9" t="e">
        <f t="shared" ref="J13:J56" si="2">IF($A13&lt;&gt;0,I13/$C13*100,"")</f>
        <v>#DIV/0!</v>
      </c>
      <c r="L13" s="9">
        <v>0</v>
      </c>
      <c r="M13" s="9" t="e">
        <f t="shared" ref="M13:M56" si="3">IF($A13&lt;&gt;0,L13/$C13*100,"")</f>
        <v>#DIV/0!</v>
      </c>
    </row>
    <row r="14" spans="1:14" ht="7" customHeight="1" x14ac:dyDescent="0.25">
      <c r="C14" s="9" t="str">
        <f t="shared" si="0"/>
        <v/>
      </c>
      <c r="D14" s="25" t="str">
        <f t="shared" si="0"/>
        <v/>
      </c>
      <c r="G14" s="9" t="str">
        <f t="shared" si="1"/>
        <v/>
      </c>
      <c r="J14" s="9" t="str">
        <f t="shared" si="2"/>
        <v/>
      </c>
      <c r="L14" s="9" t="s">
        <v>17</v>
      </c>
      <c r="M14" s="9" t="str">
        <f t="shared" si="3"/>
        <v/>
      </c>
    </row>
    <row r="15" spans="1:14" ht="13" x14ac:dyDescent="0.3">
      <c r="A15" s="15" t="s">
        <v>54</v>
      </c>
      <c r="C15" s="9">
        <f t="shared" si="0"/>
        <v>720.25</v>
      </c>
      <c r="D15" s="25">
        <f t="shared" si="0"/>
        <v>100</v>
      </c>
      <c r="F15" s="9">
        <f>SUM(F21+F29+F41+F17+F19)</f>
        <v>63.5</v>
      </c>
      <c r="G15" s="9">
        <f t="shared" si="1"/>
        <v>8.8163832002776825</v>
      </c>
      <c r="I15" s="9">
        <f>SUM(I21+I29+I41+I17+I19)</f>
        <v>40.25</v>
      </c>
      <c r="J15" s="9">
        <f t="shared" si="2"/>
        <v>5.5883373828531759</v>
      </c>
      <c r="L15" s="9">
        <f>SUM(L21+L29+L41+L17+L19)</f>
        <v>616.5</v>
      </c>
      <c r="M15" s="9">
        <f t="shared" si="3"/>
        <v>85.595279416869147</v>
      </c>
    </row>
    <row r="16" spans="1:14" ht="7" customHeight="1" x14ac:dyDescent="0.25">
      <c r="C16" s="9" t="str">
        <f t="shared" si="0"/>
        <v/>
      </c>
      <c r="D16" s="25" t="str">
        <f t="shared" si="0"/>
        <v/>
      </c>
      <c r="G16" s="9" t="str">
        <f t="shared" si="1"/>
        <v/>
      </c>
      <c r="J16" s="9" t="str">
        <f t="shared" si="2"/>
        <v/>
      </c>
      <c r="L16" s="9" t="s">
        <v>17</v>
      </c>
      <c r="M16" s="9" t="str">
        <f t="shared" si="3"/>
        <v/>
      </c>
    </row>
    <row r="17" spans="1:13" x14ac:dyDescent="0.25">
      <c r="A17" s="8" t="s">
        <v>55</v>
      </c>
      <c r="C17" s="9">
        <f t="shared" si="0"/>
        <v>56.25</v>
      </c>
      <c r="D17" s="25">
        <f t="shared" si="0"/>
        <v>100</v>
      </c>
      <c r="F17" s="9">
        <v>8.5</v>
      </c>
      <c r="G17" s="9">
        <f t="shared" si="1"/>
        <v>15.111111111111111</v>
      </c>
      <c r="I17" s="9">
        <v>0</v>
      </c>
      <c r="J17" s="9">
        <f t="shared" si="2"/>
        <v>0</v>
      </c>
      <c r="L17" s="9">
        <v>47.75</v>
      </c>
      <c r="M17" s="9">
        <f t="shared" si="3"/>
        <v>84.888888888888886</v>
      </c>
    </row>
    <row r="18" spans="1:13" x14ac:dyDescent="0.25">
      <c r="C18" s="9" t="str">
        <f t="shared" si="0"/>
        <v/>
      </c>
      <c r="D18" s="25" t="str">
        <f t="shared" si="0"/>
        <v/>
      </c>
      <c r="G18" s="9" t="str">
        <f t="shared" si="1"/>
        <v/>
      </c>
      <c r="J18" s="9" t="str">
        <f t="shared" si="2"/>
        <v/>
      </c>
      <c r="L18" s="9" t="s">
        <v>17</v>
      </c>
      <c r="M18" s="9" t="str">
        <f t="shared" si="3"/>
        <v/>
      </c>
    </row>
    <row r="19" spans="1:13" x14ac:dyDescent="0.25">
      <c r="A19" s="8" t="s">
        <v>56</v>
      </c>
      <c r="C19" s="9">
        <f t="shared" si="0"/>
        <v>27</v>
      </c>
      <c r="D19" s="25">
        <f t="shared" si="0"/>
        <v>100</v>
      </c>
      <c r="F19" s="9">
        <v>1</v>
      </c>
      <c r="G19" s="9">
        <f t="shared" si="1"/>
        <v>3.7037037037037033</v>
      </c>
      <c r="I19" s="9">
        <v>0</v>
      </c>
      <c r="J19" s="9">
        <f t="shared" si="2"/>
        <v>0</v>
      </c>
      <c r="L19" s="9">
        <v>26</v>
      </c>
      <c r="M19" s="9">
        <f t="shared" si="3"/>
        <v>96.296296296296291</v>
      </c>
    </row>
    <row r="20" spans="1:13" x14ac:dyDescent="0.25">
      <c r="C20" s="9" t="str">
        <f t="shared" si="0"/>
        <v/>
      </c>
      <c r="D20" s="25" t="str">
        <f t="shared" si="0"/>
        <v/>
      </c>
      <c r="G20" s="9" t="str">
        <f t="shared" si="1"/>
        <v/>
      </c>
      <c r="J20" s="9" t="str">
        <f t="shared" si="2"/>
        <v/>
      </c>
      <c r="L20" s="9" t="s">
        <v>17</v>
      </c>
      <c r="M20" s="9" t="str">
        <f t="shared" si="3"/>
        <v/>
      </c>
    </row>
    <row r="21" spans="1:13" x14ac:dyDescent="0.25">
      <c r="A21" s="8" t="s">
        <v>57</v>
      </c>
      <c r="C21" s="9">
        <f t="shared" si="0"/>
        <v>190.625</v>
      </c>
      <c r="D21" s="25">
        <f t="shared" si="0"/>
        <v>100</v>
      </c>
      <c r="F21" s="9">
        <f>SUM(F23:F27)</f>
        <v>16</v>
      </c>
      <c r="G21" s="9">
        <f t="shared" si="1"/>
        <v>8.3934426229508201</v>
      </c>
      <c r="I21" s="9">
        <f>SUM(I23:I27)</f>
        <v>36.75</v>
      </c>
      <c r="J21" s="9">
        <f t="shared" si="2"/>
        <v>19.278688524590166</v>
      </c>
      <c r="L21" s="9">
        <f>SUM(L23:L27)</f>
        <v>137.875</v>
      </c>
      <c r="M21" s="9">
        <f t="shared" si="3"/>
        <v>72.327868852459019</v>
      </c>
    </row>
    <row r="22" spans="1:13" x14ac:dyDescent="0.25">
      <c r="C22" s="9" t="str">
        <f t="shared" si="0"/>
        <v/>
      </c>
      <c r="D22" s="25" t="str">
        <f t="shared" si="0"/>
        <v/>
      </c>
      <c r="G22" s="9" t="str">
        <f t="shared" si="1"/>
        <v/>
      </c>
      <c r="J22" s="9" t="str">
        <f t="shared" si="2"/>
        <v/>
      </c>
      <c r="L22" s="9" t="s">
        <v>17</v>
      </c>
      <c r="M22" s="9" t="str">
        <f t="shared" si="3"/>
        <v/>
      </c>
    </row>
    <row r="23" spans="1:13" x14ac:dyDescent="0.25">
      <c r="A23" s="26" t="s">
        <v>58</v>
      </c>
      <c r="C23" s="9">
        <f t="shared" si="0"/>
        <v>21.25</v>
      </c>
      <c r="D23" s="25">
        <f t="shared" si="0"/>
        <v>100</v>
      </c>
      <c r="F23" s="9">
        <v>1</v>
      </c>
      <c r="G23" s="9">
        <f t="shared" si="1"/>
        <v>4.7058823529411766</v>
      </c>
      <c r="I23" s="9">
        <v>1</v>
      </c>
      <c r="J23" s="9">
        <f t="shared" si="2"/>
        <v>4.7058823529411766</v>
      </c>
      <c r="L23" s="9">
        <v>19.25</v>
      </c>
      <c r="M23" s="9">
        <f t="shared" si="3"/>
        <v>90.588235294117652</v>
      </c>
    </row>
    <row r="24" spans="1:13" x14ac:dyDescent="0.25">
      <c r="A24" s="26" t="s">
        <v>59</v>
      </c>
      <c r="C24" s="9">
        <f t="shared" si="0"/>
        <v>49.25</v>
      </c>
      <c r="D24" s="25">
        <f t="shared" si="0"/>
        <v>100</v>
      </c>
      <c r="F24" s="9">
        <v>5.5</v>
      </c>
      <c r="G24" s="9">
        <f t="shared" si="1"/>
        <v>11.167512690355331</v>
      </c>
      <c r="I24" s="9">
        <v>14.5</v>
      </c>
      <c r="J24" s="9">
        <f t="shared" si="2"/>
        <v>29.441624365482234</v>
      </c>
      <c r="L24" s="9">
        <v>29.25</v>
      </c>
      <c r="M24" s="9">
        <f t="shared" si="3"/>
        <v>59.390862944162436</v>
      </c>
    </row>
    <row r="25" spans="1:13" x14ac:dyDescent="0.25">
      <c r="A25" s="26" t="s">
        <v>60</v>
      </c>
      <c r="C25" s="9">
        <f t="shared" si="0"/>
        <v>75.5</v>
      </c>
      <c r="D25" s="25">
        <f t="shared" si="0"/>
        <v>100</v>
      </c>
      <c r="F25" s="9">
        <v>7</v>
      </c>
      <c r="G25" s="9">
        <f t="shared" si="1"/>
        <v>9.2715231788079464</v>
      </c>
      <c r="I25" s="9">
        <v>21.25</v>
      </c>
      <c r="J25" s="9">
        <f t="shared" si="2"/>
        <v>28.14569536423841</v>
      </c>
      <c r="L25" s="9">
        <v>47.25</v>
      </c>
      <c r="M25" s="9">
        <f t="shared" si="3"/>
        <v>62.58278145695364</v>
      </c>
    </row>
    <row r="26" spans="1:13" x14ac:dyDescent="0.25">
      <c r="A26" s="26" t="s">
        <v>61</v>
      </c>
      <c r="C26" s="9">
        <f t="shared" si="0"/>
        <v>11.5</v>
      </c>
      <c r="D26" s="25">
        <f t="shared" si="0"/>
        <v>100</v>
      </c>
      <c r="F26" s="9">
        <v>1.5</v>
      </c>
      <c r="G26" s="9">
        <f t="shared" si="1"/>
        <v>13.043478260869565</v>
      </c>
      <c r="I26" s="9">
        <v>0</v>
      </c>
      <c r="J26" s="9">
        <f t="shared" si="2"/>
        <v>0</v>
      </c>
      <c r="L26" s="9">
        <v>10</v>
      </c>
      <c r="M26" s="9">
        <f t="shared" si="3"/>
        <v>86.956521739130437</v>
      </c>
    </row>
    <row r="27" spans="1:13" x14ac:dyDescent="0.25">
      <c r="A27" s="26" t="s">
        <v>62</v>
      </c>
      <c r="C27" s="9">
        <f t="shared" si="0"/>
        <v>33.125</v>
      </c>
      <c r="D27" s="25">
        <f t="shared" si="0"/>
        <v>100</v>
      </c>
      <c r="F27" s="9">
        <v>1</v>
      </c>
      <c r="G27" s="9">
        <f t="shared" si="1"/>
        <v>3.0188679245283021</v>
      </c>
      <c r="I27" s="9">
        <v>0</v>
      </c>
      <c r="J27" s="9">
        <f t="shared" si="2"/>
        <v>0</v>
      </c>
      <c r="L27" s="9">
        <v>32.125</v>
      </c>
      <c r="M27" s="9">
        <f t="shared" si="3"/>
        <v>96.981132075471692</v>
      </c>
    </row>
    <row r="28" spans="1:13" x14ac:dyDescent="0.25">
      <c r="A28" s="10"/>
      <c r="C28" s="9" t="str">
        <f t="shared" si="0"/>
        <v/>
      </c>
      <c r="D28" s="25" t="str">
        <f t="shared" si="0"/>
        <v/>
      </c>
      <c r="G28" s="9" t="str">
        <f t="shared" si="1"/>
        <v/>
      </c>
      <c r="J28" s="9" t="str">
        <f t="shared" si="2"/>
        <v/>
      </c>
      <c r="L28" s="9" t="s">
        <v>17</v>
      </c>
      <c r="M28" s="9" t="str">
        <f t="shared" si="3"/>
        <v/>
      </c>
    </row>
    <row r="29" spans="1:13" x14ac:dyDescent="0.25">
      <c r="A29" s="10" t="s">
        <v>63</v>
      </c>
      <c r="C29" s="9">
        <f t="shared" si="0"/>
        <v>153</v>
      </c>
      <c r="D29" s="25">
        <f t="shared" si="0"/>
        <v>100</v>
      </c>
      <c r="F29" s="9">
        <f>SUM(F31:F39)</f>
        <v>10.75</v>
      </c>
      <c r="G29" s="9">
        <f t="shared" si="1"/>
        <v>7.0261437908496731</v>
      </c>
      <c r="I29" s="9">
        <f>SUM(I31:I39)</f>
        <v>2.5</v>
      </c>
      <c r="J29" s="9">
        <f t="shared" si="2"/>
        <v>1.6339869281045754</v>
      </c>
      <c r="L29" s="9">
        <f>SUM(L31:L39)</f>
        <v>139.75</v>
      </c>
      <c r="M29" s="9">
        <f t="shared" si="3"/>
        <v>91.33986928104575</v>
      </c>
    </row>
    <row r="30" spans="1:13" x14ac:dyDescent="0.25">
      <c r="A30" s="10"/>
      <c r="C30" s="9" t="str">
        <f t="shared" si="0"/>
        <v/>
      </c>
      <c r="D30" s="25" t="str">
        <f t="shared" si="0"/>
        <v/>
      </c>
      <c r="G30" s="9" t="str">
        <f t="shared" si="1"/>
        <v/>
      </c>
      <c r="J30" s="9" t="str">
        <f t="shared" si="2"/>
        <v/>
      </c>
      <c r="L30" s="9" t="s">
        <v>17</v>
      </c>
      <c r="M30" s="9" t="str">
        <f t="shared" si="3"/>
        <v/>
      </c>
    </row>
    <row r="31" spans="1:13" x14ac:dyDescent="0.25">
      <c r="A31" s="26" t="s">
        <v>64</v>
      </c>
      <c r="C31" s="9">
        <f t="shared" si="0"/>
        <v>5</v>
      </c>
      <c r="D31" s="25">
        <f t="shared" si="0"/>
        <v>100</v>
      </c>
      <c r="F31" s="9">
        <v>1</v>
      </c>
      <c r="G31" s="9">
        <f t="shared" si="1"/>
        <v>20</v>
      </c>
      <c r="I31" s="9">
        <v>0</v>
      </c>
      <c r="J31" s="9">
        <f t="shared" si="2"/>
        <v>0</v>
      </c>
      <c r="L31" s="9">
        <v>4</v>
      </c>
      <c r="M31" s="9">
        <f t="shared" si="3"/>
        <v>80</v>
      </c>
    </row>
    <row r="32" spans="1:13" x14ac:dyDescent="0.25">
      <c r="A32" s="26" t="s">
        <v>65</v>
      </c>
      <c r="C32" s="9">
        <f t="shared" si="0"/>
        <v>17</v>
      </c>
      <c r="D32" s="25">
        <f t="shared" si="0"/>
        <v>99.999999999999986</v>
      </c>
      <c r="F32" s="9">
        <v>1</v>
      </c>
      <c r="G32" s="9">
        <f t="shared" si="1"/>
        <v>5.8823529411764701</v>
      </c>
      <c r="I32" s="9">
        <v>0</v>
      </c>
      <c r="J32" s="9">
        <f t="shared" si="2"/>
        <v>0</v>
      </c>
      <c r="L32" s="9">
        <v>16</v>
      </c>
      <c r="M32" s="9">
        <f t="shared" si="3"/>
        <v>94.117647058823522</v>
      </c>
    </row>
    <row r="33" spans="1:13" x14ac:dyDescent="0.25">
      <c r="A33" s="26" t="s">
        <v>66</v>
      </c>
      <c r="C33" s="9">
        <f t="shared" si="0"/>
        <v>6</v>
      </c>
      <c r="D33" s="25">
        <f t="shared" si="0"/>
        <v>100</v>
      </c>
      <c r="F33" s="9">
        <v>1</v>
      </c>
      <c r="G33" s="9">
        <f t="shared" si="1"/>
        <v>16.666666666666664</v>
      </c>
      <c r="I33" s="9">
        <v>0</v>
      </c>
      <c r="J33" s="9">
        <f t="shared" si="2"/>
        <v>0</v>
      </c>
      <c r="L33" s="9">
        <v>5</v>
      </c>
      <c r="M33" s="9">
        <f t="shared" si="3"/>
        <v>83.333333333333343</v>
      </c>
    </row>
    <row r="34" spans="1:13" x14ac:dyDescent="0.25">
      <c r="A34" s="26" t="s">
        <v>67</v>
      </c>
      <c r="C34" s="9">
        <f t="shared" si="0"/>
        <v>20.5</v>
      </c>
      <c r="D34" s="25">
        <f t="shared" si="0"/>
        <v>100</v>
      </c>
      <c r="F34" s="9">
        <v>1</v>
      </c>
      <c r="G34" s="9">
        <f t="shared" si="1"/>
        <v>4.8780487804878048</v>
      </c>
      <c r="I34" s="9">
        <v>0</v>
      </c>
      <c r="J34" s="9">
        <f t="shared" si="2"/>
        <v>0</v>
      </c>
      <c r="L34" s="9">
        <v>19.5</v>
      </c>
      <c r="M34" s="9">
        <f t="shared" si="3"/>
        <v>95.121951219512198</v>
      </c>
    </row>
    <row r="35" spans="1:13" x14ac:dyDescent="0.25">
      <c r="A35" s="26" t="s">
        <v>68</v>
      </c>
      <c r="C35" s="9">
        <f t="shared" si="0"/>
        <v>18.25</v>
      </c>
      <c r="D35" s="25">
        <f t="shared" si="0"/>
        <v>100</v>
      </c>
      <c r="F35" s="9">
        <v>2.25</v>
      </c>
      <c r="G35" s="9">
        <f t="shared" si="1"/>
        <v>12.328767123287671</v>
      </c>
      <c r="I35" s="9">
        <v>0</v>
      </c>
      <c r="J35" s="9">
        <f t="shared" si="2"/>
        <v>0</v>
      </c>
      <c r="L35" s="9">
        <v>16</v>
      </c>
      <c r="M35" s="9">
        <f t="shared" si="3"/>
        <v>87.671232876712324</v>
      </c>
    </row>
    <row r="36" spans="1:13" x14ac:dyDescent="0.25">
      <c r="A36" s="26" t="s">
        <v>69</v>
      </c>
      <c r="C36" s="9">
        <f t="shared" si="0"/>
        <v>35</v>
      </c>
      <c r="D36" s="25">
        <f t="shared" si="0"/>
        <v>100</v>
      </c>
      <c r="F36" s="9">
        <v>1</v>
      </c>
      <c r="G36" s="9">
        <f t="shared" si="1"/>
        <v>2.8571428571428572</v>
      </c>
      <c r="I36" s="9">
        <v>0</v>
      </c>
      <c r="J36" s="9">
        <f t="shared" si="2"/>
        <v>0</v>
      </c>
      <c r="L36" s="9">
        <v>34</v>
      </c>
      <c r="M36" s="9">
        <f t="shared" si="3"/>
        <v>97.142857142857139</v>
      </c>
    </row>
    <row r="37" spans="1:13" x14ac:dyDescent="0.25">
      <c r="A37" s="26" t="s">
        <v>70</v>
      </c>
      <c r="C37" s="9">
        <f t="shared" si="0"/>
        <v>20.25</v>
      </c>
      <c r="D37" s="25">
        <f t="shared" si="0"/>
        <v>100</v>
      </c>
      <c r="F37" s="9">
        <v>1</v>
      </c>
      <c r="G37" s="9">
        <f t="shared" si="1"/>
        <v>4.9382716049382713</v>
      </c>
      <c r="I37" s="9">
        <v>1</v>
      </c>
      <c r="J37" s="9">
        <f t="shared" si="2"/>
        <v>4.9382716049382713</v>
      </c>
      <c r="L37" s="9">
        <v>18.25</v>
      </c>
      <c r="M37" s="9">
        <f t="shared" si="3"/>
        <v>90.123456790123456</v>
      </c>
    </row>
    <row r="38" spans="1:13" x14ac:dyDescent="0.25">
      <c r="A38" s="26" t="s">
        <v>71</v>
      </c>
      <c r="C38" s="9">
        <f t="shared" si="0"/>
        <v>15</v>
      </c>
      <c r="D38" s="25">
        <f t="shared" si="0"/>
        <v>100</v>
      </c>
      <c r="F38" s="9">
        <v>1.5</v>
      </c>
      <c r="G38" s="9">
        <f t="shared" si="1"/>
        <v>10</v>
      </c>
      <c r="I38" s="9">
        <v>1.5</v>
      </c>
      <c r="J38" s="9">
        <f t="shared" si="2"/>
        <v>10</v>
      </c>
      <c r="L38" s="9">
        <v>12</v>
      </c>
      <c r="M38" s="9">
        <f t="shared" si="3"/>
        <v>80</v>
      </c>
    </row>
    <row r="39" spans="1:13" x14ac:dyDescent="0.25">
      <c r="A39" s="26" t="s">
        <v>72</v>
      </c>
      <c r="C39" s="9">
        <f t="shared" si="0"/>
        <v>16</v>
      </c>
      <c r="D39" s="25">
        <f t="shared" si="0"/>
        <v>100</v>
      </c>
      <c r="F39" s="9">
        <v>1</v>
      </c>
      <c r="G39" s="9">
        <f t="shared" si="1"/>
        <v>6.25</v>
      </c>
      <c r="I39" s="9">
        <v>0</v>
      </c>
      <c r="J39" s="9">
        <f t="shared" si="2"/>
        <v>0</v>
      </c>
      <c r="L39" s="9">
        <v>15</v>
      </c>
      <c r="M39" s="9">
        <f t="shared" si="3"/>
        <v>93.75</v>
      </c>
    </row>
    <row r="40" spans="1:13" x14ac:dyDescent="0.25">
      <c r="C40" s="9" t="str">
        <f t="shared" si="0"/>
        <v/>
      </c>
      <c r="D40" s="25" t="str">
        <f t="shared" si="0"/>
        <v/>
      </c>
      <c r="G40" s="9" t="str">
        <f t="shared" si="1"/>
        <v/>
      </c>
      <c r="J40" s="9" t="str">
        <f t="shared" si="2"/>
        <v/>
      </c>
      <c r="L40" s="9" t="s">
        <v>17</v>
      </c>
      <c r="M40" s="9" t="str">
        <f t="shared" si="3"/>
        <v/>
      </c>
    </row>
    <row r="41" spans="1:13" x14ac:dyDescent="0.25">
      <c r="A41" s="8" t="s">
        <v>73</v>
      </c>
      <c r="C41" s="9">
        <f t="shared" si="0"/>
        <v>293.375</v>
      </c>
      <c r="D41" s="25">
        <f t="shared" si="0"/>
        <v>100</v>
      </c>
      <c r="F41" s="9">
        <f>SUM(F43:F53)</f>
        <v>27.25</v>
      </c>
      <c r="G41" s="9">
        <f t="shared" si="1"/>
        <v>9.2884533446953554</v>
      </c>
      <c r="I41" s="9">
        <f>SUM(I43:I53)</f>
        <v>1</v>
      </c>
      <c r="J41" s="9">
        <f t="shared" si="2"/>
        <v>0.34086067319982954</v>
      </c>
      <c r="L41" s="9">
        <f>SUM(L43:L53)</f>
        <v>265.125</v>
      </c>
      <c r="M41" s="9">
        <f t="shared" si="3"/>
        <v>90.370685982104817</v>
      </c>
    </row>
    <row r="42" spans="1:13" x14ac:dyDescent="0.25">
      <c r="C42" s="9" t="str">
        <f t="shared" si="0"/>
        <v/>
      </c>
      <c r="D42" s="25" t="str">
        <f t="shared" si="0"/>
        <v/>
      </c>
      <c r="G42" s="9" t="str">
        <f t="shared" si="1"/>
        <v/>
      </c>
      <c r="J42" s="9" t="str">
        <f t="shared" si="2"/>
        <v/>
      </c>
      <c r="L42" s="9" t="s">
        <v>17</v>
      </c>
      <c r="M42" s="9" t="str">
        <f t="shared" si="3"/>
        <v/>
      </c>
    </row>
    <row r="43" spans="1:13" x14ac:dyDescent="0.25">
      <c r="A43" s="8" t="s">
        <v>74</v>
      </c>
      <c r="C43" s="9">
        <f t="shared" si="0"/>
        <v>32.5</v>
      </c>
      <c r="D43" s="25">
        <f t="shared" si="0"/>
        <v>100</v>
      </c>
      <c r="F43" s="9">
        <v>0</v>
      </c>
      <c r="G43" s="9">
        <f t="shared" si="1"/>
        <v>0</v>
      </c>
      <c r="I43" s="9">
        <v>0</v>
      </c>
      <c r="J43" s="9">
        <f t="shared" si="2"/>
        <v>0</v>
      </c>
      <c r="L43" s="9">
        <v>32.5</v>
      </c>
      <c r="M43" s="9">
        <f t="shared" si="3"/>
        <v>100</v>
      </c>
    </row>
    <row r="44" spans="1:13" x14ac:dyDescent="0.25">
      <c r="A44" s="8" t="s">
        <v>75</v>
      </c>
      <c r="C44" s="9">
        <f t="shared" si="0"/>
        <v>35</v>
      </c>
      <c r="D44" s="25">
        <f t="shared" si="0"/>
        <v>100</v>
      </c>
      <c r="F44" s="9">
        <v>0</v>
      </c>
      <c r="G44" s="9">
        <f t="shared" si="1"/>
        <v>0</v>
      </c>
      <c r="I44" s="9">
        <v>0</v>
      </c>
      <c r="J44" s="9">
        <f t="shared" si="2"/>
        <v>0</v>
      </c>
      <c r="L44" s="9">
        <v>35</v>
      </c>
      <c r="M44" s="9">
        <f t="shared" si="3"/>
        <v>100</v>
      </c>
    </row>
    <row r="45" spans="1:13" x14ac:dyDescent="0.25">
      <c r="A45" s="8" t="s">
        <v>76</v>
      </c>
      <c r="C45" s="9">
        <f t="shared" si="0"/>
        <v>17.625</v>
      </c>
      <c r="D45" s="25">
        <f t="shared" si="0"/>
        <v>100</v>
      </c>
      <c r="F45" s="9">
        <v>0</v>
      </c>
      <c r="G45" s="9">
        <f t="shared" si="1"/>
        <v>0</v>
      </c>
      <c r="I45" s="9">
        <v>0</v>
      </c>
      <c r="J45" s="9">
        <f t="shared" si="2"/>
        <v>0</v>
      </c>
      <c r="L45" s="9">
        <v>17.625</v>
      </c>
      <c r="M45" s="9">
        <f t="shared" si="3"/>
        <v>100</v>
      </c>
    </row>
    <row r="46" spans="1:13" x14ac:dyDescent="0.25">
      <c r="A46" s="8" t="s">
        <v>77</v>
      </c>
      <c r="C46" s="9">
        <f t="shared" si="0"/>
        <v>32</v>
      </c>
      <c r="D46" s="25">
        <f t="shared" si="0"/>
        <v>100</v>
      </c>
      <c r="F46" s="9">
        <v>0</v>
      </c>
      <c r="G46" s="9">
        <f t="shared" si="1"/>
        <v>0</v>
      </c>
      <c r="I46" s="9">
        <v>0</v>
      </c>
      <c r="J46" s="9">
        <f t="shared" si="2"/>
        <v>0</v>
      </c>
      <c r="L46" s="9">
        <v>32</v>
      </c>
      <c r="M46" s="9">
        <f t="shared" si="3"/>
        <v>100</v>
      </c>
    </row>
    <row r="47" spans="1:13" x14ac:dyDescent="0.25">
      <c r="A47" s="8" t="s">
        <v>78</v>
      </c>
      <c r="C47" s="9">
        <f t="shared" si="0"/>
        <v>18</v>
      </c>
      <c r="D47" s="25">
        <f t="shared" si="0"/>
        <v>100</v>
      </c>
      <c r="F47" s="9">
        <v>2</v>
      </c>
      <c r="G47" s="9">
        <f t="shared" si="1"/>
        <v>11.111111111111111</v>
      </c>
      <c r="I47" s="9">
        <v>0</v>
      </c>
      <c r="J47" s="9">
        <f t="shared" si="2"/>
        <v>0</v>
      </c>
      <c r="L47" s="9">
        <v>16</v>
      </c>
      <c r="M47" s="9">
        <f t="shared" si="3"/>
        <v>88.888888888888886</v>
      </c>
    </row>
    <row r="48" spans="1:13" x14ac:dyDescent="0.25">
      <c r="A48" s="8" t="s">
        <v>79</v>
      </c>
      <c r="C48" s="9">
        <f t="shared" si="0"/>
        <v>87.5</v>
      </c>
      <c r="D48" s="25">
        <f t="shared" si="0"/>
        <v>100</v>
      </c>
      <c r="F48" s="9">
        <v>0</v>
      </c>
      <c r="G48" s="9">
        <f t="shared" si="1"/>
        <v>0</v>
      </c>
      <c r="I48" s="9">
        <v>0</v>
      </c>
      <c r="J48" s="9">
        <f t="shared" si="2"/>
        <v>0</v>
      </c>
      <c r="L48" s="9">
        <v>87.5</v>
      </c>
      <c r="M48" s="9">
        <f t="shared" si="3"/>
        <v>100</v>
      </c>
    </row>
    <row r="49" spans="1:13" x14ac:dyDescent="0.25">
      <c r="A49" s="8" t="s">
        <v>80</v>
      </c>
      <c r="C49" s="9">
        <f t="shared" si="0"/>
        <v>4.5</v>
      </c>
      <c r="D49" s="25">
        <f t="shared" si="0"/>
        <v>99.999999999999986</v>
      </c>
      <c r="F49" s="9">
        <v>1.5</v>
      </c>
      <c r="G49" s="9">
        <f t="shared" si="1"/>
        <v>33.333333333333329</v>
      </c>
      <c r="I49" s="9">
        <v>0</v>
      </c>
      <c r="J49" s="9">
        <f t="shared" si="2"/>
        <v>0</v>
      </c>
      <c r="L49" s="9">
        <v>3</v>
      </c>
      <c r="M49" s="9">
        <f t="shared" si="3"/>
        <v>66.666666666666657</v>
      </c>
    </row>
    <row r="50" spans="1:13" x14ac:dyDescent="0.25">
      <c r="A50" s="8" t="s">
        <v>81</v>
      </c>
      <c r="C50" s="9">
        <f t="shared" si="0"/>
        <v>11.75</v>
      </c>
      <c r="D50" s="25">
        <f t="shared" si="0"/>
        <v>100</v>
      </c>
      <c r="F50" s="9">
        <v>5.75</v>
      </c>
      <c r="G50" s="9">
        <f t="shared" si="1"/>
        <v>48.936170212765958</v>
      </c>
      <c r="I50" s="9">
        <v>0</v>
      </c>
      <c r="J50" s="9">
        <f t="shared" si="2"/>
        <v>0</v>
      </c>
      <c r="L50" s="9">
        <v>6</v>
      </c>
      <c r="M50" s="9">
        <f t="shared" si="3"/>
        <v>51.063829787234042</v>
      </c>
    </row>
    <row r="51" spans="1:13" x14ac:dyDescent="0.25">
      <c r="A51" s="10" t="s">
        <v>82</v>
      </c>
      <c r="C51" s="9">
        <f t="shared" si="0"/>
        <v>43.5</v>
      </c>
      <c r="D51" s="25">
        <f t="shared" si="0"/>
        <v>100</v>
      </c>
      <c r="F51" s="9">
        <v>18</v>
      </c>
      <c r="G51" s="9">
        <f t="shared" si="1"/>
        <v>41.379310344827587</v>
      </c>
      <c r="I51" s="9">
        <v>1</v>
      </c>
      <c r="J51" s="9">
        <f t="shared" si="2"/>
        <v>2.2988505747126435</v>
      </c>
      <c r="L51" s="9">
        <v>24.5</v>
      </c>
      <c r="M51" s="9">
        <f t="shared" si="3"/>
        <v>56.321839080459768</v>
      </c>
    </row>
    <row r="52" spans="1:13" x14ac:dyDescent="0.25">
      <c r="A52" s="8" t="s">
        <v>83</v>
      </c>
      <c r="C52" s="9">
        <f t="shared" si="0"/>
        <v>3</v>
      </c>
      <c r="D52" s="25">
        <f t="shared" si="0"/>
        <v>100</v>
      </c>
      <c r="F52" s="9">
        <v>0</v>
      </c>
      <c r="G52" s="9">
        <f t="shared" si="1"/>
        <v>0</v>
      </c>
      <c r="I52" s="9">
        <v>0</v>
      </c>
      <c r="J52" s="9">
        <f t="shared" si="2"/>
        <v>0</v>
      </c>
      <c r="L52" s="9">
        <v>3</v>
      </c>
      <c r="M52" s="9">
        <f t="shared" si="3"/>
        <v>100</v>
      </c>
    </row>
    <row r="53" spans="1:13" x14ac:dyDescent="0.25">
      <c r="A53" s="8" t="s">
        <v>84</v>
      </c>
      <c r="C53" s="9">
        <f t="shared" si="0"/>
        <v>8</v>
      </c>
      <c r="D53" s="25">
        <f t="shared" si="0"/>
        <v>100</v>
      </c>
      <c r="F53" s="9">
        <v>0</v>
      </c>
      <c r="G53" s="9">
        <f t="shared" si="1"/>
        <v>0</v>
      </c>
      <c r="I53" s="9">
        <v>0</v>
      </c>
      <c r="J53" s="9">
        <f t="shared" si="2"/>
        <v>0</v>
      </c>
      <c r="L53" s="9">
        <v>8</v>
      </c>
      <c r="M53" s="9">
        <f t="shared" si="3"/>
        <v>100</v>
      </c>
    </row>
    <row r="54" spans="1:13" ht="7" customHeight="1" x14ac:dyDescent="0.25">
      <c r="C54" s="9" t="str">
        <f t="shared" si="0"/>
        <v/>
      </c>
      <c r="D54" s="25" t="str">
        <f t="shared" si="0"/>
        <v/>
      </c>
      <c r="G54" s="9" t="str">
        <f t="shared" si="1"/>
        <v/>
      </c>
      <c r="J54" s="9" t="str">
        <f t="shared" si="2"/>
        <v/>
      </c>
      <c r="L54" s="9" t="s">
        <v>17</v>
      </c>
      <c r="M54" s="9" t="str">
        <f t="shared" si="3"/>
        <v/>
      </c>
    </row>
    <row r="55" spans="1:13" ht="13" x14ac:dyDescent="0.3">
      <c r="A55" s="15" t="s">
        <v>32</v>
      </c>
      <c r="C55" s="9">
        <f t="shared" si="0"/>
        <v>1</v>
      </c>
      <c r="D55" s="25">
        <f t="shared" si="0"/>
        <v>100</v>
      </c>
      <c r="F55" s="9">
        <f>SUM(F57)</f>
        <v>1</v>
      </c>
      <c r="G55" s="9">
        <f t="shared" si="1"/>
        <v>100</v>
      </c>
      <c r="I55" s="9">
        <f>SUM(I57)</f>
        <v>0</v>
      </c>
      <c r="J55" s="9">
        <f t="shared" si="2"/>
        <v>0</v>
      </c>
      <c r="L55" s="9">
        <f>SUM(L57)</f>
        <v>0</v>
      </c>
      <c r="M55" s="9">
        <f t="shared" si="3"/>
        <v>0</v>
      </c>
    </row>
    <row r="56" spans="1:13" ht="7" customHeight="1" x14ac:dyDescent="0.25">
      <c r="C56" s="9" t="str">
        <f t="shared" si="0"/>
        <v/>
      </c>
      <c r="D56" s="25" t="str">
        <f t="shared" si="0"/>
        <v/>
      </c>
      <c r="G56" s="9" t="str">
        <f t="shared" si="1"/>
        <v/>
      </c>
      <c r="J56" s="9" t="str">
        <f t="shared" si="2"/>
        <v/>
      </c>
      <c r="L56" s="9" t="s">
        <v>17</v>
      </c>
      <c r="M56" s="9" t="str">
        <f t="shared" si="3"/>
        <v/>
      </c>
    </row>
    <row r="57" spans="1:13" x14ac:dyDescent="0.25">
      <c r="A57" s="26" t="s">
        <v>85</v>
      </c>
      <c r="C57" s="9">
        <f>IF($A57&lt;&gt;0,F57+I57+L57,"")</f>
        <v>1</v>
      </c>
      <c r="D57" s="25">
        <f>IF($A57&lt;&gt;0,G57+J57+M57,"")</f>
        <v>100</v>
      </c>
      <c r="F57" s="9">
        <v>1</v>
      </c>
      <c r="G57" s="9">
        <f>IF($A57&lt;&gt;0,F57/$C57*100,"")</f>
        <v>100</v>
      </c>
      <c r="I57" s="9">
        <v>0</v>
      </c>
      <c r="J57" s="9">
        <f>IF($A57&lt;&gt;0,I57/$C57*100,"")</f>
        <v>0</v>
      </c>
      <c r="L57" s="9">
        <v>0</v>
      </c>
      <c r="M57" s="9">
        <f>IF($A57&lt;&gt;0,L57/$C57*100,"")</f>
        <v>0</v>
      </c>
    </row>
    <row r="58" spans="1:13" ht="7" customHeight="1" thickBot="1" x14ac:dyDescent="0.3">
      <c r="A58" s="23"/>
      <c r="B58" s="23"/>
      <c r="C58" s="24"/>
      <c r="D58" s="23"/>
      <c r="E58" s="23"/>
      <c r="F58" s="24"/>
      <c r="G58" s="24"/>
      <c r="H58" s="24"/>
      <c r="I58" s="24"/>
      <c r="J58" s="24"/>
      <c r="K58" s="24"/>
      <c r="L58" s="24"/>
      <c r="M58" s="24"/>
    </row>
    <row r="59" spans="1:13" ht="7" customHeight="1" x14ac:dyDescent="0.25"/>
    <row r="60" spans="1:13" ht="13.5" customHeight="1" x14ac:dyDescent="0.25">
      <c r="A60" s="27" t="s">
        <v>38</v>
      </c>
    </row>
    <row r="61" spans="1:13" ht="4.5" customHeight="1" x14ac:dyDescent="0.25">
      <c r="A61" s="27" t="s">
        <v>42</v>
      </c>
    </row>
    <row r="62" spans="1:13" x14ac:dyDescent="0.25">
      <c r="A62" s="10" t="s">
        <v>43</v>
      </c>
    </row>
    <row r="63" spans="1:13" x14ac:dyDescent="0.25">
      <c r="A63" s="8" t="s">
        <v>44</v>
      </c>
    </row>
    <row r="65" spans="1:1" x14ac:dyDescent="0.25">
      <c r="A65" s="28"/>
    </row>
  </sheetData>
  <mergeCells count="2">
    <mergeCell ref="C7:M7"/>
    <mergeCell ref="C8:D8"/>
  </mergeCells>
  <pageMargins left="0.7" right="0.7" top="0.75" bottom="0.75" header="0.3" footer="0.3"/>
  <pageSetup orientation="portrait" horizontalDpi="4294967293" vertic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5B6E48-E791-4B3A-9C3B-18CE89358669}">
  <sheetPr>
    <tabColor rgb="FFFFC000"/>
  </sheetPr>
  <dimension ref="B2:K5"/>
  <sheetViews>
    <sheetView workbookViewId="0">
      <selection activeCell="J6" sqref="J6"/>
    </sheetView>
  </sheetViews>
  <sheetFormatPr baseColWidth="10" defaultRowHeight="14.5" x14ac:dyDescent="0.35"/>
  <sheetData>
    <row r="2" spans="2:11" ht="23" x14ac:dyDescent="0.35">
      <c r="J2" s="29"/>
    </row>
    <row r="3" spans="2:11" ht="23" x14ac:dyDescent="0.35">
      <c r="B3" s="10"/>
      <c r="C3" s="10"/>
      <c r="D3" s="10"/>
      <c r="H3" s="31"/>
    </row>
    <row r="4" spans="2:11" ht="23" x14ac:dyDescent="0.5">
      <c r="B4" s="35"/>
      <c r="C4" s="35"/>
      <c r="D4" s="35"/>
      <c r="H4" s="32"/>
      <c r="K4" s="33"/>
    </row>
    <row r="5" spans="2:11" x14ac:dyDescent="0.35">
      <c r="C5" t="s">
        <v>17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64C33A-596A-4F59-9515-F941D50D83B5}">
  <sheetPr>
    <tabColor theme="4" tint="-0.249977111117893"/>
  </sheetPr>
  <dimension ref="A1:J57"/>
  <sheetViews>
    <sheetView topLeftCell="A4" workbookViewId="0">
      <selection activeCell="A2" sqref="A2"/>
    </sheetView>
  </sheetViews>
  <sheetFormatPr baseColWidth="10" defaultColWidth="8.81640625" defaultRowHeight="15.5" x14ac:dyDescent="0.35"/>
  <cols>
    <col min="1" max="1" width="43.54296875" style="36" customWidth="1"/>
    <col min="2" max="2" width="16.54296875" style="38" customWidth="1"/>
    <col min="3" max="3" width="22.54296875" style="38" customWidth="1"/>
    <col min="4" max="4" width="3.453125" style="37" customWidth="1"/>
    <col min="5" max="5" width="20.54296875" style="38" customWidth="1"/>
    <col min="6" max="6" width="3.54296875" style="38" hidden="1" customWidth="1"/>
    <col min="7" max="7" width="3" customWidth="1"/>
    <col min="8" max="8" width="11.54296875" customWidth="1"/>
    <col min="257" max="257" width="43.54296875" customWidth="1"/>
    <col min="258" max="258" width="16.54296875" customWidth="1"/>
    <col min="259" max="259" width="22.54296875" customWidth="1"/>
    <col min="260" max="260" width="3.453125" customWidth="1"/>
    <col min="261" max="261" width="20.54296875" customWidth="1"/>
    <col min="262" max="262" width="0" hidden="1" customWidth="1"/>
    <col min="263" max="263" width="3" customWidth="1"/>
    <col min="264" max="264" width="11.54296875" customWidth="1"/>
    <col min="513" max="513" width="43.54296875" customWidth="1"/>
    <col min="514" max="514" width="16.54296875" customWidth="1"/>
    <col min="515" max="515" width="22.54296875" customWidth="1"/>
    <col min="516" max="516" width="3.453125" customWidth="1"/>
    <col min="517" max="517" width="20.54296875" customWidth="1"/>
    <col min="518" max="518" width="0" hidden="1" customWidth="1"/>
    <col min="519" max="519" width="3" customWidth="1"/>
    <col min="520" max="520" width="11.54296875" customWidth="1"/>
    <col min="769" max="769" width="43.54296875" customWidth="1"/>
    <col min="770" max="770" width="16.54296875" customWidth="1"/>
    <col min="771" max="771" width="22.54296875" customWidth="1"/>
    <col min="772" max="772" width="3.453125" customWidth="1"/>
    <col min="773" max="773" width="20.54296875" customWidth="1"/>
    <col min="774" max="774" width="0" hidden="1" customWidth="1"/>
    <col min="775" max="775" width="3" customWidth="1"/>
    <col min="776" max="776" width="11.54296875" customWidth="1"/>
    <col min="1025" max="1025" width="43.54296875" customWidth="1"/>
    <col min="1026" max="1026" width="16.54296875" customWidth="1"/>
    <col min="1027" max="1027" width="22.54296875" customWidth="1"/>
    <col min="1028" max="1028" width="3.453125" customWidth="1"/>
    <col min="1029" max="1029" width="20.54296875" customWidth="1"/>
    <col min="1030" max="1030" width="0" hidden="1" customWidth="1"/>
    <col min="1031" max="1031" width="3" customWidth="1"/>
    <col min="1032" max="1032" width="11.54296875" customWidth="1"/>
    <col min="1281" max="1281" width="43.54296875" customWidth="1"/>
    <col min="1282" max="1282" width="16.54296875" customWidth="1"/>
    <col min="1283" max="1283" width="22.54296875" customWidth="1"/>
    <col min="1284" max="1284" width="3.453125" customWidth="1"/>
    <col min="1285" max="1285" width="20.54296875" customWidth="1"/>
    <col min="1286" max="1286" width="0" hidden="1" customWidth="1"/>
    <col min="1287" max="1287" width="3" customWidth="1"/>
    <col min="1288" max="1288" width="11.54296875" customWidth="1"/>
    <col min="1537" max="1537" width="43.54296875" customWidth="1"/>
    <col min="1538" max="1538" width="16.54296875" customWidth="1"/>
    <col min="1539" max="1539" width="22.54296875" customWidth="1"/>
    <col min="1540" max="1540" width="3.453125" customWidth="1"/>
    <col min="1541" max="1541" width="20.54296875" customWidth="1"/>
    <col min="1542" max="1542" width="0" hidden="1" customWidth="1"/>
    <col min="1543" max="1543" width="3" customWidth="1"/>
    <col min="1544" max="1544" width="11.54296875" customWidth="1"/>
    <col min="1793" max="1793" width="43.54296875" customWidth="1"/>
    <col min="1794" max="1794" width="16.54296875" customWidth="1"/>
    <col min="1795" max="1795" width="22.54296875" customWidth="1"/>
    <col min="1796" max="1796" width="3.453125" customWidth="1"/>
    <col min="1797" max="1797" width="20.54296875" customWidth="1"/>
    <col min="1798" max="1798" width="0" hidden="1" customWidth="1"/>
    <col min="1799" max="1799" width="3" customWidth="1"/>
    <col min="1800" max="1800" width="11.54296875" customWidth="1"/>
    <col min="2049" max="2049" width="43.54296875" customWidth="1"/>
    <col min="2050" max="2050" width="16.54296875" customWidth="1"/>
    <col min="2051" max="2051" width="22.54296875" customWidth="1"/>
    <col min="2052" max="2052" width="3.453125" customWidth="1"/>
    <col min="2053" max="2053" width="20.54296875" customWidth="1"/>
    <col min="2054" max="2054" width="0" hidden="1" customWidth="1"/>
    <col min="2055" max="2055" width="3" customWidth="1"/>
    <col min="2056" max="2056" width="11.54296875" customWidth="1"/>
    <col min="2305" max="2305" width="43.54296875" customWidth="1"/>
    <col min="2306" max="2306" width="16.54296875" customWidth="1"/>
    <col min="2307" max="2307" width="22.54296875" customWidth="1"/>
    <col min="2308" max="2308" width="3.453125" customWidth="1"/>
    <col min="2309" max="2309" width="20.54296875" customWidth="1"/>
    <col min="2310" max="2310" width="0" hidden="1" customWidth="1"/>
    <col min="2311" max="2311" width="3" customWidth="1"/>
    <col min="2312" max="2312" width="11.54296875" customWidth="1"/>
    <col min="2561" max="2561" width="43.54296875" customWidth="1"/>
    <col min="2562" max="2562" width="16.54296875" customWidth="1"/>
    <col min="2563" max="2563" width="22.54296875" customWidth="1"/>
    <col min="2564" max="2564" width="3.453125" customWidth="1"/>
    <col min="2565" max="2565" width="20.54296875" customWidth="1"/>
    <col min="2566" max="2566" width="0" hidden="1" customWidth="1"/>
    <col min="2567" max="2567" width="3" customWidth="1"/>
    <col min="2568" max="2568" width="11.54296875" customWidth="1"/>
    <col min="2817" max="2817" width="43.54296875" customWidth="1"/>
    <col min="2818" max="2818" width="16.54296875" customWidth="1"/>
    <col min="2819" max="2819" width="22.54296875" customWidth="1"/>
    <col min="2820" max="2820" width="3.453125" customWidth="1"/>
    <col min="2821" max="2821" width="20.54296875" customWidth="1"/>
    <col min="2822" max="2822" width="0" hidden="1" customWidth="1"/>
    <col min="2823" max="2823" width="3" customWidth="1"/>
    <col min="2824" max="2824" width="11.54296875" customWidth="1"/>
    <col min="3073" max="3073" width="43.54296875" customWidth="1"/>
    <col min="3074" max="3074" width="16.54296875" customWidth="1"/>
    <col min="3075" max="3075" width="22.54296875" customWidth="1"/>
    <col min="3076" max="3076" width="3.453125" customWidth="1"/>
    <col min="3077" max="3077" width="20.54296875" customWidth="1"/>
    <col min="3078" max="3078" width="0" hidden="1" customWidth="1"/>
    <col min="3079" max="3079" width="3" customWidth="1"/>
    <col min="3080" max="3080" width="11.54296875" customWidth="1"/>
    <col min="3329" max="3329" width="43.54296875" customWidth="1"/>
    <col min="3330" max="3330" width="16.54296875" customWidth="1"/>
    <col min="3331" max="3331" width="22.54296875" customWidth="1"/>
    <col min="3332" max="3332" width="3.453125" customWidth="1"/>
    <col min="3333" max="3333" width="20.54296875" customWidth="1"/>
    <col min="3334" max="3334" width="0" hidden="1" customWidth="1"/>
    <col min="3335" max="3335" width="3" customWidth="1"/>
    <col min="3336" max="3336" width="11.54296875" customWidth="1"/>
    <col min="3585" max="3585" width="43.54296875" customWidth="1"/>
    <col min="3586" max="3586" width="16.54296875" customWidth="1"/>
    <col min="3587" max="3587" width="22.54296875" customWidth="1"/>
    <col min="3588" max="3588" width="3.453125" customWidth="1"/>
    <col min="3589" max="3589" width="20.54296875" customWidth="1"/>
    <col min="3590" max="3590" width="0" hidden="1" customWidth="1"/>
    <col min="3591" max="3591" width="3" customWidth="1"/>
    <col min="3592" max="3592" width="11.54296875" customWidth="1"/>
    <col min="3841" max="3841" width="43.54296875" customWidth="1"/>
    <col min="3842" max="3842" width="16.54296875" customWidth="1"/>
    <col min="3843" max="3843" width="22.54296875" customWidth="1"/>
    <col min="3844" max="3844" width="3.453125" customWidth="1"/>
    <col min="3845" max="3845" width="20.54296875" customWidth="1"/>
    <col min="3846" max="3846" width="0" hidden="1" customWidth="1"/>
    <col min="3847" max="3847" width="3" customWidth="1"/>
    <col min="3848" max="3848" width="11.54296875" customWidth="1"/>
    <col min="4097" max="4097" width="43.54296875" customWidth="1"/>
    <col min="4098" max="4098" width="16.54296875" customWidth="1"/>
    <col min="4099" max="4099" width="22.54296875" customWidth="1"/>
    <col min="4100" max="4100" width="3.453125" customWidth="1"/>
    <col min="4101" max="4101" width="20.54296875" customWidth="1"/>
    <col min="4102" max="4102" width="0" hidden="1" customWidth="1"/>
    <col min="4103" max="4103" width="3" customWidth="1"/>
    <col min="4104" max="4104" width="11.54296875" customWidth="1"/>
    <col min="4353" max="4353" width="43.54296875" customWidth="1"/>
    <col min="4354" max="4354" width="16.54296875" customWidth="1"/>
    <col min="4355" max="4355" width="22.54296875" customWidth="1"/>
    <col min="4356" max="4356" width="3.453125" customWidth="1"/>
    <col min="4357" max="4357" width="20.54296875" customWidth="1"/>
    <col min="4358" max="4358" width="0" hidden="1" customWidth="1"/>
    <col min="4359" max="4359" width="3" customWidth="1"/>
    <col min="4360" max="4360" width="11.54296875" customWidth="1"/>
    <col min="4609" max="4609" width="43.54296875" customWidth="1"/>
    <col min="4610" max="4610" width="16.54296875" customWidth="1"/>
    <col min="4611" max="4611" width="22.54296875" customWidth="1"/>
    <col min="4612" max="4612" width="3.453125" customWidth="1"/>
    <col min="4613" max="4613" width="20.54296875" customWidth="1"/>
    <col min="4614" max="4614" width="0" hidden="1" customWidth="1"/>
    <col min="4615" max="4615" width="3" customWidth="1"/>
    <col min="4616" max="4616" width="11.54296875" customWidth="1"/>
    <col min="4865" max="4865" width="43.54296875" customWidth="1"/>
    <col min="4866" max="4866" width="16.54296875" customWidth="1"/>
    <col min="4867" max="4867" width="22.54296875" customWidth="1"/>
    <col min="4868" max="4868" width="3.453125" customWidth="1"/>
    <col min="4869" max="4869" width="20.54296875" customWidth="1"/>
    <col min="4870" max="4870" width="0" hidden="1" customWidth="1"/>
    <col min="4871" max="4871" width="3" customWidth="1"/>
    <col min="4872" max="4872" width="11.54296875" customWidth="1"/>
    <col min="5121" max="5121" width="43.54296875" customWidth="1"/>
    <col min="5122" max="5122" width="16.54296875" customWidth="1"/>
    <col min="5123" max="5123" width="22.54296875" customWidth="1"/>
    <col min="5124" max="5124" width="3.453125" customWidth="1"/>
    <col min="5125" max="5125" width="20.54296875" customWidth="1"/>
    <col min="5126" max="5126" width="0" hidden="1" customWidth="1"/>
    <col min="5127" max="5127" width="3" customWidth="1"/>
    <col min="5128" max="5128" width="11.54296875" customWidth="1"/>
    <col min="5377" max="5377" width="43.54296875" customWidth="1"/>
    <col min="5378" max="5378" width="16.54296875" customWidth="1"/>
    <col min="5379" max="5379" width="22.54296875" customWidth="1"/>
    <col min="5380" max="5380" width="3.453125" customWidth="1"/>
    <col min="5381" max="5381" width="20.54296875" customWidth="1"/>
    <col min="5382" max="5382" width="0" hidden="1" customWidth="1"/>
    <col min="5383" max="5383" width="3" customWidth="1"/>
    <col min="5384" max="5384" width="11.54296875" customWidth="1"/>
    <col min="5633" max="5633" width="43.54296875" customWidth="1"/>
    <col min="5634" max="5634" width="16.54296875" customWidth="1"/>
    <col min="5635" max="5635" width="22.54296875" customWidth="1"/>
    <col min="5636" max="5636" width="3.453125" customWidth="1"/>
    <col min="5637" max="5637" width="20.54296875" customWidth="1"/>
    <col min="5638" max="5638" width="0" hidden="1" customWidth="1"/>
    <col min="5639" max="5639" width="3" customWidth="1"/>
    <col min="5640" max="5640" width="11.54296875" customWidth="1"/>
    <col min="5889" max="5889" width="43.54296875" customWidth="1"/>
    <col min="5890" max="5890" width="16.54296875" customWidth="1"/>
    <col min="5891" max="5891" width="22.54296875" customWidth="1"/>
    <col min="5892" max="5892" width="3.453125" customWidth="1"/>
    <col min="5893" max="5893" width="20.54296875" customWidth="1"/>
    <col min="5894" max="5894" width="0" hidden="1" customWidth="1"/>
    <col min="5895" max="5895" width="3" customWidth="1"/>
    <col min="5896" max="5896" width="11.54296875" customWidth="1"/>
    <col min="6145" max="6145" width="43.54296875" customWidth="1"/>
    <col min="6146" max="6146" width="16.54296875" customWidth="1"/>
    <col min="6147" max="6147" width="22.54296875" customWidth="1"/>
    <col min="6148" max="6148" width="3.453125" customWidth="1"/>
    <col min="6149" max="6149" width="20.54296875" customWidth="1"/>
    <col min="6150" max="6150" width="0" hidden="1" customWidth="1"/>
    <col min="6151" max="6151" width="3" customWidth="1"/>
    <col min="6152" max="6152" width="11.54296875" customWidth="1"/>
    <col min="6401" max="6401" width="43.54296875" customWidth="1"/>
    <col min="6402" max="6402" width="16.54296875" customWidth="1"/>
    <col min="6403" max="6403" width="22.54296875" customWidth="1"/>
    <col min="6404" max="6404" width="3.453125" customWidth="1"/>
    <col min="6405" max="6405" width="20.54296875" customWidth="1"/>
    <col min="6406" max="6406" width="0" hidden="1" customWidth="1"/>
    <col min="6407" max="6407" width="3" customWidth="1"/>
    <col min="6408" max="6408" width="11.54296875" customWidth="1"/>
    <col min="6657" max="6657" width="43.54296875" customWidth="1"/>
    <col min="6658" max="6658" width="16.54296875" customWidth="1"/>
    <col min="6659" max="6659" width="22.54296875" customWidth="1"/>
    <col min="6660" max="6660" width="3.453125" customWidth="1"/>
    <col min="6661" max="6661" width="20.54296875" customWidth="1"/>
    <col min="6662" max="6662" width="0" hidden="1" customWidth="1"/>
    <col min="6663" max="6663" width="3" customWidth="1"/>
    <col min="6664" max="6664" width="11.54296875" customWidth="1"/>
    <col min="6913" max="6913" width="43.54296875" customWidth="1"/>
    <col min="6914" max="6914" width="16.54296875" customWidth="1"/>
    <col min="6915" max="6915" width="22.54296875" customWidth="1"/>
    <col min="6916" max="6916" width="3.453125" customWidth="1"/>
    <col min="6917" max="6917" width="20.54296875" customWidth="1"/>
    <col min="6918" max="6918" width="0" hidden="1" customWidth="1"/>
    <col min="6919" max="6919" width="3" customWidth="1"/>
    <col min="6920" max="6920" width="11.54296875" customWidth="1"/>
    <col min="7169" max="7169" width="43.54296875" customWidth="1"/>
    <col min="7170" max="7170" width="16.54296875" customWidth="1"/>
    <col min="7171" max="7171" width="22.54296875" customWidth="1"/>
    <col min="7172" max="7172" width="3.453125" customWidth="1"/>
    <col min="7173" max="7173" width="20.54296875" customWidth="1"/>
    <col min="7174" max="7174" width="0" hidden="1" customWidth="1"/>
    <col min="7175" max="7175" width="3" customWidth="1"/>
    <col min="7176" max="7176" width="11.54296875" customWidth="1"/>
    <col min="7425" max="7425" width="43.54296875" customWidth="1"/>
    <col min="7426" max="7426" width="16.54296875" customWidth="1"/>
    <col min="7427" max="7427" width="22.54296875" customWidth="1"/>
    <col min="7428" max="7428" width="3.453125" customWidth="1"/>
    <col min="7429" max="7429" width="20.54296875" customWidth="1"/>
    <col min="7430" max="7430" width="0" hidden="1" customWidth="1"/>
    <col min="7431" max="7431" width="3" customWidth="1"/>
    <col min="7432" max="7432" width="11.54296875" customWidth="1"/>
    <col min="7681" max="7681" width="43.54296875" customWidth="1"/>
    <col min="7682" max="7682" width="16.54296875" customWidth="1"/>
    <col min="7683" max="7683" width="22.54296875" customWidth="1"/>
    <col min="7684" max="7684" width="3.453125" customWidth="1"/>
    <col min="7685" max="7685" width="20.54296875" customWidth="1"/>
    <col min="7686" max="7686" width="0" hidden="1" customWidth="1"/>
    <col min="7687" max="7687" width="3" customWidth="1"/>
    <col min="7688" max="7688" width="11.54296875" customWidth="1"/>
    <col min="7937" max="7937" width="43.54296875" customWidth="1"/>
    <col min="7938" max="7938" width="16.54296875" customWidth="1"/>
    <col min="7939" max="7939" width="22.54296875" customWidth="1"/>
    <col min="7940" max="7940" width="3.453125" customWidth="1"/>
    <col min="7941" max="7941" width="20.54296875" customWidth="1"/>
    <col min="7942" max="7942" width="0" hidden="1" customWidth="1"/>
    <col min="7943" max="7943" width="3" customWidth="1"/>
    <col min="7944" max="7944" width="11.54296875" customWidth="1"/>
    <col min="8193" max="8193" width="43.54296875" customWidth="1"/>
    <col min="8194" max="8194" width="16.54296875" customWidth="1"/>
    <col min="8195" max="8195" width="22.54296875" customWidth="1"/>
    <col min="8196" max="8196" width="3.453125" customWidth="1"/>
    <col min="8197" max="8197" width="20.54296875" customWidth="1"/>
    <col min="8198" max="8198" width="0" hidden="1" customWidth="1"/>
    <col min="8199" max="8199" width="3" customWidth="1"/>
    <col min="8200" max="8200" width="11.54296875" customWidth="1"/>
    <col min="8449" max="8449" width="43.54296875" customWidth="1"/>
    <col min="8450" max="8450" width="16.54296875" customWidth="1"/>
    <col min="8451" max="8451" width="22.54296875" customWidth="1"/>
    <col min="8452" max="8452" width="3.453125" customWidth="1"/>
    <col min="8453" max="8453" width="20.54296875" customWidth="1"/>
    <col min="8454" max="8454" width="0" hidden="1" customWidth="1"/>
    <col min="8455" max="8455" width="3" customWidth="1"/>
    <col min="8456" max="8456" width="11.54296875" customWidth="1"/>
    <col min="8705" max="8705" width="43.54296875" customWidth="1"/>
    <col min="8706" max="8706" width="16.54296875" customWidth="1"/>
    <col min="8707" max="8707" width="22.54296875" customWidth="1"/>
    <col min="8708" max="8708" width="3.453125" customWidth="1"/>
    <col min="8709" max="8709" width="20.54296875" customWidth="1"/>
    <col min="8710" max="8710" width="0" hidden="1" customWidth="1"/>
    <col min="8711" max="8711" width="3" customWidth="1"/>
    <col min="8712" max="8712" width="11.54296875" customWidth="1"/>
    <col min="8961" max="8961" width="43.54296875" customWidth="1"/>
    <col min="8962" max="8962" width="16.54296875" customWidth="1"/>
    <col min="8963" max="8963" width="22.54296875" customWidth="1"/>
    <col min="8964" max="8964" width="3.453125" customWidth="1"/>
    <col min="8965" max="8965" width="20.54296875" customWidth="1"/>
    <col min="8966" max="8966" width="0" hidden="1" customWidth="1"/>
    <col min="8967" max="8967" width="3" customWidth="1"/>
    <col min="8968" max="8968" width="11.54296875" customWidth="1"/>
    <col min="9217" max="9217" width="43.54296875" customWidth="1"/>
    <col min="9218" max="9218" width="16.54296875" customWidth="1"/>
    <col min="9219" max="9219" width="22.54296875" customWidth="1"/>
    <col min="9220" max="9220" width="3.453125" customWidth="1"/>
    <col min="9221" max="9221" width="20.54296875" customWidth="1"/>
    <col min="9222" max="9222" width="0" hidden="1" customWidth="1"/>
    <col min="9223" max="9223" width="3" customWidth="1"/>
    <col min="9224" max="9224" width="11.54296875" customWidth="1"/>
    <col min="9473" max="9473" width="43.54296875" customWidth="1"/>
    <col min="9474" max="9474" width="16.54296875" customWidth="1"/>
    <col min="9475" max="9475" width="22.54296875" customWidth="1"/>
    <col min="9476" max="9476" width="3.453125" customWidth="1"/>
    <col min="9477" max="9477" width="20.54296875" customWidth="1"/>
    <col min="9478" max="9478" width="0" hidden="1" customWidth="1"/>
    <col min="9479" max="9479" width="3" customWidth="1"/>
    <col min="9480" max="9480" width="11.54296875" customWidth="1"/>
    <col min="9729" max="9729" width="43.54296875" customWidth="1"/>
    <col min="9730" max="9730" width="16.54296875" customWidth="1"/>
    <col min="9731" max="9731" width="22.54296875" customWidth="1"/>
    <col min="9732" max="9732" width="3.453125" customWidth="1"/>
    <col min="9733" max="9733" width="20.54296875" customWidth="1"/>
    <col min="9734" max="9734" width="0" hidden="1" customWidth="1"/>
    <col min="9735" max="9735" width="3" customWidth="1"/>
    <col min="9736" max="9736" width="11.54296875" customWidth="1"/>
    <col min="9985" max="9985" width="43.54296875" customWidth="1"/>
    <col min="9986" max="9986" width="16.54296875" customWidth="1"/>
    <col min="9987" max="9987" width="22.54296875" customWidth="1"/>
    <col min="9988" max="9988" width="3.453125" customWidth="1"/>
    <col min="9989" max="9989" width="20.54296875" customWidth="1"/>
    <col min="9990" max="9990" width="0" hidden="1" customWidth="1"/>
    <col min="9991" max="9991" width="3" customWidth="1"/>
    <col min="9992" max="9992" width="11.54296875" customWidth="1"/>
    <col min="10241" max="10241" width="43.54296875" customWidth="1"/>
    <col min="10242" max="10242" width="16.54296875" customWidth="1"/>
    <col min="10243" max="10243" width="22.54296875" customWidth="1"/>
    <col min="10244" max="10244" width="3.453125" customWidth="1"/>
    <col min="10245" max="10245" width="20.54296875" customWidth="1"/>
    <col min="10246" max="10246" width="0" hidden="1" customWidth="1"/>
    <col min="10247" max="10247" width="3" customWidth="1"/>
    <col min="10248" max="10248" width="11.54296875" customWidth="1"/>
    <col min="10497" max="10497" width="43.54296875" customWidth="1"/>
    <col min="10498" max="10498" width="16.54296875" customWidth="1"/>
    <col min="10499" max="10499" width="22.54296875" customWidth="1"/>
    <col min="10500" max="10500" width="3.453125" customWidth="1"/>
    <col min="10501" max="10501" width="20.54296875" customWidth="1"/>
    <col min="10502" max="10502" width="0" hidden="1" customWidth="1"/>
    <col min="10503" max="10503" width="3" customWidth="1"/>
    <col min="10504" max="10504" width="11.54296875" customWidth="1"/>
    <col min="10753" max="10753" width="43.54296875" customWidth="1"/>
    <col min="10754" max="10754" width="16.54296875" customWidth="1"/>
    <col min="10755" max="10755" width="22.54296875" customWidth="1"/>
    <col min="10756" max="10756" width="3.453125" customWidth="1"/>
    <col min="10757" max="10757" width="20.54296875" customWidth="1"/>
    <col min="10758" max="10758" width="0" hidden="1" customWidth="1"/>
    <col min="10759" max="10759" width="3" customWidth="1"/>
    <col min="10760" max="10760" width="11.54296875" customWidth="1"/>
    <col min="11009" max="11009" width="43.54296875" customWidth="1"/>
    <col min="11010" max="11010" width="16.54296875" customWidth="1"/>
    <col min="11011" max="11011" width="22.54296875" customWidth="1"/>
    <col min="11012" max="11012" width="3.453125" customWidth="1"/>
    <col min="11013" max="11013" width="20.54296875" customWidth="1"/>
    <col min="11014" max="11014" width="0" hidden="1" customWidth="1"/>
    <col min="11015" max="11015" width="3" customWidth="1"/>
    <col min="11016" max="11016" width="11.54296875" customWidth="1"/>
    <col min="11265" max="11265" width="43.54296875" customWidth="1"/>
    <col min="11266" max="11266" width="16.54296875" customWidth="1"/>
    <col min="11267" max="11267" width="22.54296875" customWidth="1"/>
    <col min="11268" max="11268" width="3.453125" customWidth="1"/>
    <col min="11269" max="11269" width="20.54296875" customWidth="1"/>
    <col min="11270" max="11270" width="0" hidden="1" customWidth="1"/>
    <col min="11271" max="11271" width="3" customWidth="1"/>
    <col min="11272" max="11272" width="11.54296875" customWidth="1"/>
    <col min="11521" max="11521" width="43.54296875" customWidth="1"/>
    <col min="11522" max="11522" width="16.54296875" customWidth="1"/>
    <col min="11523" max="11523" width="22.54296875" customWidth="1"/>
    <col min="11524" max="11524" width="3.453125" customWidth="1"/>
    <col min="11525" max="11525" width="20.54296875" customWidth="1"/>
    <col min="11526" max="11526" width="0" hidden="1" customWidth="1"/>
    <col min="11527" max="11527" width="3" customWidth="1"/>
    <col min="11528" max="11528" width="11.54296875" customWidth="1"/>
    <col min="11777" max="11777" width="43.54296875" customWidth="1"/>
    <col min="11778" max="11778" width="16.54296875" customWidth="1"/>
    <col min="11779" max="11779" width="22.54296875" customWidth="1"/>
    <col min="11780" max="11780" width="3.453125" customWidth="1"/>
    <col min="11781" max="11781" width="20.54296875" customWidth="1"/>
    <col min="11782" max="11782" width="0" hidden="1" customWidth="1"/>
    <col min="11783" max="11783" width="3" customWidth="1"/>
    <col min="11784" max="11784" width="11.54296875" customWidth="1"/>
    <col min="12033" max="12033" width="43.54296875" customWidth="1"/>
    <col min="12034" max="12034" width="16.54296875" customWidth="1"/>
    <col min="12035" max="12035" width="22.54296875" customWidth="1"/>
    <col min="12036" max="12036" width="3.453125" customWidth="1"/>
    <col min="12037" max="12037" width="20.54296875" customWidth="1"/>
    <col min="12038" max="12038" width="0" hidden="1" customWidth="1"/>
    <col min="12039" max="12039" width="3" customWidth="1"/>
    <col min="12040" max="12040" width="11.54296875" customWidth="1"/>
    <col min="12289" max="12289" width="43.54296875" customWidth="1"/>
    <col min="12290" max="12290" width="16.54296875" customWidth="1"/>
    <col min="12291" max="12291" width="22.54296875" customWidth="1"/>
    <col min="12292" max="12292" width="3.453125" customWidth="1"/>
    <col min="12293" max="12293" width="20.54296875" customWidth="1"/>
    <col min="12294" max="12294" width="0" hidden="1" customWidth="1"/>
    <col min="12295" max="12295" width="3" customWidth="1"/>
    <col min="12296" max="12296" width="11.54296875" customWidth="1"/>
    <col min="12545" max="12545" width="43.54296875" customWidth="1"/>
    <col min="12546" max="12546" width="16.54296875" customWidth="1"/>
    <col min="12547" max="12547" width="22.54296875" customWidth="1"/>
    <col min="12548" max="12548" width="3.453125" customWidth="1"/>
    <col min="12549" max="12549" width="20.54296875" customWidth="1"/>
    <col min="12550" max="12550" width="0" hidden="1" customWidth="1"/>
    <col min="12551" max="12551" width="3" customWidth="1"/>
    <col min="12552" max="12552" width="11.54296875" customWidth="1"/>
    <col min="12801" max="12801" width="43.54296875" customWidth="1"/>
    <col min="12802" max="12802" width="16.54296875" customWidth="1"/>
    <col min="12803" max="12803" width="22.54296875" customWidth="1"/>
    <col min="12804" max="12804" width="3.453125" customWidth="1"/>
    <col min="12805" max="12805" width="20.54296875" customWidth="1"/>
    <col min="12806" max="12806" width="0" hidden="1" customWidth="1"/>
    <col min="12807" max="12807" width="3" customWidth="1"/>
    <col min="12808" max="12808" width="11.54296875" customWidth="1"/>
    <col min="13057" max="13057" width="43.54296875" customWidth="1"/>
    <col min="13058" max="13058" width="16.54296875" customWidth="1"/>
    <col min="13059" max="13059" width="22.54296875" customWidth="1"/>
    <col min="13060" max="13060" width="3.453125" customWidth="1"/>
    <col min="13061" max="13061" width="20.54296875" customWidth="1"/>
    <col min="13062" max="13062" width="0" hidden="1" customWidth="1"/>
    <col min="13063" max="13063" width="3" customWidth="1"/>
    <col min="13064" max="13064" width="11.54296875" customWidth="1"/>
    <col min="13313" max="13313" width="43.54296875" customWidth="1"/>
    <col min="13314" max="13314" width="16.54296875" customWidth="1"/>
    <col min="13315" max="13315" width="22.54296875" customWidth="1"/>
    <col min="13316" max="13316" width="3.453125" customWidth="1"/>
    <col min="13317" max="13317" width="20.54296875" customWidth="1"/>
    <col min="13318" max="13318" width="0" hidden="1" customWidth="1"/>
    <col min="13319" max="13319" width="3" customWidth="1"/>
    <col min="13320" max="13320" width="11.54296875" customWidth="1"/>
    <col min="13569" max="13569" width="43.54296875" customWidth="1"/>
    <col min="13570" max="13570" width="16.54296875" customWidth="1"/>
    <col min="13571" max="13571" width="22.54296875" customWidth="1"/>
    <col min="13572" max="13572" width="3.453125" customWidth="1"/>
    <col min="13573" max="13573" width="20.54296875" customWidth="1"/>
    <col min="13574" max="13574" width="0" hidden="1" customWidth="1"/>
    <col min="13575" max="13575" width="3" customWidth="1"/>
    <col min="13576" max="13576" width="11.54296875" customWidth="1"/>
    <col min="13825" max="13825" width="43.54296875" customWidth="1"/>
    <col min="13826" max="13826" width="16.54296875" customWidth="1"/>
    <col min="13827" max="13827" width="22.54296875" customWidth="1"/>
    <col min="13828" max="13828" width="3.453125" customWidth="1"/>
    <col min="13829" max="13829" width="20.54296875" customWidth="1"/>
    <col min="13830" max="13830" width="0" hidden="1" customWidth="1"/>
    <col min="13831" max="13831" width="3" customWidth="1"/>
    <col min="13832" max="13832" width="11.54296875" customWidth="1"/>
    <col min="14081" max="14081" width="43.54296875" customWidth="1"/>
    <col min="14082" max="14082" width="16.54296875" customWidth="1"/>
    <col min="14083" max="14083" width="22.54296875" customWidth="1"/>
    <col min="14084" max="14084" width="3.453125" customWidth="1"/>
    <col min="14085" max="14085" width="20.54296875" customWidth="1"/>
    <col min="14086" max="14086" width="0" hidden="1" customWidth="1"/>
    <col min="14087" max="14087" width="3" customWidth="1"/>
    <col min="14088" max="14088" width="11.54296875" customWidth="1"/>
    <col min="14337" max="14337" width="43.54296875" customWidth="1"/>
    <col min="14338" max="14338" width="16.54296875" customWidth="1"/>
    <col min="14339" max="14339" width="22.54296875" customWidth="1"/>
    <col min="14340" max="14340" width="3.453125" customWidth="1"/>
    <col min="14341" max="14341" width="20.54296875" customWidth="1"/>
    <col min="14342" max="14342" width="0" hidden="1" customWidth="1"/>
    <col min="14343" max="14343" width="3" customWidth="1"/>
    <col min="14344" max="14344" width="11.54296875" customWidth="1"/>
    <col min="14593" max="14593" width="43.54296875" customWidth="1"/>
    <col min="14594" max="14594" width="16.54296875" customWidth="1"/>
    <col min="14595" max="14595" width="22.54296875" customWidth="1"/>
    <col min="14596" max="14596" width="3.453125" customWidth="1"/>
    <col min="14597" max="14597" width="20.54296875" customWidth="1"/>
    <col min="14598" max="14598" width="0" hidden="1" customWidth="1"/>
    <col min="14599" max="14599" width="3" customWidth="1"/>
    <col min="14600" max="14600" width="11.54296875" customWidth="1"/>
    <col min="14849" max="14849" width="43.54296875" customWidth="1"/>
    <col min="14850" max="14850" width="16.54296875" customWidth="1"/>
    <col min="14851" max="14851" width="22.54296875" customWidth="1"/>
    <col min="14852" max="14852" width="3.453125" customWidth="1"/>
    <col min="14853" max="14853" width="20.54296875" customWidth="1"/>
    <col min="14854" max="14854" width="0" hidden="1" customWidth="1"/>
    <col min="14855" max="14855" width="3" customWidth="1"/>
    <col min="14856" max="14856" width="11.54296875" customWidth="1"/>
    <col min="15105" max="15105" width="43.54296875" customWidth="1"/>
    <col min="15106" max="15106" width="16.54296875" customWidth="1"/>
    <col min="15107" max="15107" width="22.54296875" customWidth="1"/>
    <col min="15108" max="15108" width="3.453125" customWidth="1"/>
    <col min="15109" max="15109" width="20.54296875" customWidth="1"/>
    <col min="15110" max="15110" width="0" hidden="1" customWidth="1"/>
    <col min="15111" max="15111" width="3" customWidth="1"/>
    <col min="15112" max="15112" width="11.54296875" customWidth="1"/>
    <col min="15361" max="15361" width="43.54296875" customWidth="1"/>
    <col min="15362" max="15362" width="16.54296875" customWidth="1"/>
    <col min="15363" max="15363" width="22.54296875" customWidth="1"/>
    <col min="15364" max="15364" width="3.453125" customWidth="1"/>
    <col min="15365" max="15365" width="20.54296875" customWidth="1"/>
    <col min="15366" max="15366" width="0" hidden="1" customWidth="1"/>
    <col min="15367" max="15367" width="3" customWidth="1"/>
    <col min="15368" max="15368" width="11.54296875" customWidth="1"/>
    <col min="15617" max="15617" width="43.54296875" customWidth="1"/>
    <col min="15618" max="15618" width="16.54296875" customWidth="1"/>
    <col min="15619" max="15619" width="22.54296875" customWidth="1"/>
    <col min="15620" max="15620" width="3.453125" customWidth="1"/>
    <col min="15621" max="15621" width="20.54296875" customWidth="1"/>
    <col min="15622" max="15622" width="0" hidden="1" customWidth="1"/>
    <col min="15623" max="15623" width="3" customWidth="1"/>
    <col min="15624" max="15624" width="11.54296875" customWidth="1"/>
    <col min="15873" max="15873" width="43.54296875" customWidth="1"/>
    <col min="15874" max="15874" width="16.54296875" customWidth="1"/>
    <col min="15875" max="15875" width="22.54296875" customWidth="1"/>
    <col min="15876" max="15876" width="3.453125" customWidth="1"/>
    <col min="15877" max="15877" width="20.54296875" customWidth="1"/>
    <col min="15878" max="15878" width="0" hidden="1" customWidth="1"/>
    <col min="15879" max="15879" width="3" customWidth="1"/>
    <col min="15880" max="15880" width="11.54296875" customWidth="1"/>
    <col min="16129" max="16129" width="43.54296875" customWidth="1"/>
    <col min="16130" max="16130" width="16.54296875" customWidth="1"/>
    <col min="16131" max="16131" width="22.54296875" customWidth="1"/>
    <col min="16132" max="16132" width="3.453125" customWidth="1"/>
    <col min="16133" max="16133" width="20.54296875" customWidth="1"/>
    <col min="16134" max="16134" width="0" hidden="1" customWidth="1"/>
    <col min="16135" max="16135" width="3" customWidth="1"/>
    <col min="16136" max="16136" width="11.54296875" customWidth="1"/>
  </cols>
  <sheetData>
    <row r="1" spans="1:7" ht="16.899999999999999" customHeight="1" x14ac:dyDescent="0.35">
      <c r="A1" s="36" t="s">
        <v>5</v>
      </c>
      <c r="B1"/>
      <c r="C1" s="30"/>
    </row>
    <row r="2" spans="1:7" ht="16.899999999999999" customHeight="1" x14ac:dyDescent="0.35">
      <c r="A2" s="36" t="s">
        <v>6</v>
      </c>
      <c r="B2"/>
      <c r="C2" s="30"/>
    </row>
    <row r="3" spans="1:7" ht="13.5" customHeight="1" x14ac:dyDescent="0.35">
      <c r="C3" s="39"/>
      <c r="D3" s="40"/>
    </row>
    <row r="4" spans="1:7" ht="16.899999999999999" customHeight="1" x14ac:dyDescent="0.35">
      <c r="A4" s="36" t="s">
        <v>86</v>
      </c>
      <c r="F4" s="38" t="s">
        <v>87</v>
      </c>
    </row>
    <row r="5" spans="1:7" ht="13.5" customHeight="1" x14ac:dyDescent="0.35">
      <c r="A5" s="36" t="s">
        <v>88</v>
      </c>
    </row>
    <row r="6" spans="1:7" ht="13.5" customHeight="1" thickBot="1" x14ac:dyDescent="0.4">
      <c r="G6" s="38"/>
    </row>
    <row r="7" spans="1:7" ht="15" customHeight="1" x14ac:dyDescent="0.35">
      <c r="A7" s="41"/>
      <c r="B7" s="42"/>
      <c r="C7" s="42"/>
      <c r="D7" s="43"/>
      <c r="E7" s="42"/>
      <c r="F7" s="42"/>
      <c r="G7" s="42"/>
    </row>
    <row r="8" spans="1:7" ht="15" customHeight="1" x14ac:dyDescent="0.35">
      <c r="A8" s="36" t="s">
        <v>89</v>
      </c>
      <c r="B8" s="44" t="s">
        <v>90</v>
      </c>
      <c r="C8" s="44" t="s">
        <v>91</v>
      </c>
      <c r="D8" s="45"/>
      <c r="E8" s="44" t="s">
        <v>92</v>
      </c>
      <c r="F8" s="46"/>
    </row>
    <row r="9" spans="1:7" ht="15" customHeight="1" x14ac:dyDescent="0.35">
      <c r="B9" s="44" t="s">
        <v>93</v>
      </c>
      <c r="C9" s="44"/>
      <c r="D9" s="45"/>
      <c r="E9" s="44" t="s">
        <v>94</v>
      </c>
      <c r="F9" s="46"/>
    </row>
    <row r="10" spans="1:7" ht="15" customHeight="1" thickBot="1" x14ac:dyDescent="0.4">
      <c r="A10" s="47"/>
      <c r="B10" s="47"/>
      <c r="C10" s="48"/>
      <c r="D10" s="49"/>
      <c r="E10" s="47"/>
      <c r="F10" s="48"/>
    </row>
    <row r="11" spans="1:7" ht="15" customHeight="1" x14ac:dyDescent="0.35">
      <c r="B11" s="36"/>
      <c r="E11" s="44"/>
      <c r="G11" s="42"/>
    </row>
    <row r="12" spans="1:7" ht="15" customHeight="1" x14ac:dyDescent="0.35">
      <c r="A12" s="50" t="s">
        <v>95</v>
      </c>
      <c r="B12" s="44">
        <f>SUM(B14+B16)</f>
        <v>253</v>
      </c>
      <c r="C12" s="51">
        <f>SUM(C14+C16)</f>
        <v>2028776158.6400001</v>
      </c>
      <c r="E12" s="51">
        <f>IF(B12&lt;&gt;0,C12/B12,"")</f>
        <v>8018878.0973913046</v>
      </c>
    </row>
    <row r="13" spans="1:7" ht="15" customHeight="1" x14ac:dyDescent="0.35">
      <c r="C13" s="52"/>
      <c r="E13" s="52"/>
    </row>
    <row r="14" spans="1:7" ht="15" customHeight="1" x14ac:dyDescent="0.35">
      <c r="A14" s="36" t="s">
        <v>96</v>
      </c>
      <c r="B14" s="44">
        <v>242</v>
      </c>
      <c r="C14" s="51">
        <f>E14*B14</f>
        <v>1999606788.74</v>
      </c>
      <c r="E14" s="51">
        <v>8262837.9699999997</v>
      </c>
    </row>
    <row r="15" spans="1:7" ht="15" customHeight="1" x14ac:dyDescent="0.35">
      <c r="B15" s="44"/>
      <c r="C15" s="51"/>
      <c r="E15" s="51"/>
    </row>
    <row r="16" spans="1:7" ht="15" customHeight="1" x14ac:dyDescent="0.35">
      <c r="A16" s="36" t="s">
        <v>97</v>
      </c>
      <c r="B16" s="44">
        <v>11</v>
      </c>
      <c r="C16" s="51">
        <f>E16*B16</f>
        <v>29169369.899999999</v>
      </c>
      <c r="E16" s="51">
        <v>2651760.9</v>
      </c>
    </row>
    <row r="17" spans="1:8" ht="15" customHeight="1" thickBot="1" x14ac:dyDescent="0.4"/>
    <row r="18" spans="1:8" ht="15" customHeight="1" x14ac:dyDescent="0.35">
      <c r="A18" s="41"/>
      <c r="B18" s="42"/>
      <c r="C18" s="42"/>
      <c r="D18" s="43"/>
      <c r="E18" s="42"/>
      <c r="F18" s="42"/>
      <c r="G18" s="42"/>
    </row>
    <row r="19" spans="1:8" ht="15" customHeight="1" x14ac:dyDescent="0.35">
      <c r="A19" s="36" t="s">
        <v>98</v>
      </c>
    </row>
    <row r="20" spans="1:8" ht="15" customHeight="1" x14ac:dyDescent="0.35">
      <c r="A20" s="36" t="s">
        <v>99</v>
      </c>
    </row>
    <row r="21" spans="1:8" x14ac:dyDescent="0.35">
      <c r="C21" s="53"/>
    </row>
    <row r="22" spans="1:8" x14ac:dyDescent="0.35">
      <c r="E22"/>
    </row>
    <row r="23" spans="1:8" x14ac:dyDescent="0.35">
      <c r="A23" s="53"/>
    </row>
    <row r="24" spans="1:8" x14ac:dyDescent="0.35">
      <c r="A24" s="53"/>
      <c r="E24"/>
    </row>
    <row r="25" spans="1:8" hidden="1" x14ac:dyDescent="0.35">
      <c r="A25" s="53"/>
    </row>
    <row r="26" spans="1:8" hidden="1" x14ac:dyDescent="0.35">
      <c r="A26" s="53"/>
      <c r="H26" s="36"/>
    </row>
    <row r="27" spans="1:8" hidden="1" x14ac:dyDescent="0.35">
      <c r="A27" s="53"/>
      <c r="E27" s="53"/>
      <c r="H27" s="36"/>
    </row>
    <row r="28" spans="1:8" hidden="1" x14ac:dyDescent="0.35">
      <c r="A28" s="53"/>
      <c r="E28" s="53"/>
      <c r="H28" s="36"/>
    </row>
    <row r="29" spans="1:8" hidden="1" x14ac:dyDescent="0.35">
      <c r="A29" s="53"/>
      <c r="E29" s="53"/>
      <c r="H29" s="36"/>
    </row>
    <row r="30" spans="1:8" hidden="1" x14ac:dyDescent="0.35">
      <c r="A30" s="53"/>
      <c r="E30" s="53"/>
      <c r="H30" s="36"/>
    </row>
    <row r="31" spans="1:8" hidden="1" x14ac:dyDescent="0.35">
      <c r="A31" s="53"/>
      <c r="E31" s="53"/>
      <c r="H31" s="36"/>
    </row>
    <row r="32" spans="1:8" hidden="1" x14ac:dyDescent="0.35">
      <c r="A32" s="53"/>
      <c r="E32" s="53"/>
      <c r="H32" s="36"/>
    </row>
    <row r="33" spans="1:10" hidden="1" x14ac:dyDescent="0.35">
      <c r="A33" s="53"/>
      <c r="E33" s="53"/>
      <c r="H33" s="38"/>
      <c r="J33" s="54"/>
    </row>
    <row r="34" spans="1:10" hidden="1" x14ac:dyDescent="0.35">
      <c r="A34" s="53"/>
    </row>
    <row r="35" spans="1:10" hidden="1" x14ac:dyDescent="0.35">
      <c r="A35" s="53"/>
    </row>
    <row r="36" spans="1:10" hidden="1" x14ac:dyDescent="0.35">
      <c r="A36" s="53"/>
      <c r="H36" s="36"/>
    </row>
    <row r="37" spans="1:10" hidden="1" x14ac:dyDescent="0.35">
      <c r="A37" s="53"/>
      <c r="H37" s="36"/>
    </row>
    <row r="38" spans="1:10" hidden="1" x14ac:dyDescent="0.35">
      <c r="A38" s="53"/>
      <c r="H38" s="36"/>
    </row>
    <row r="39" spans="1:10" hidden="1" x14ac:dyDescent="0.35">
      <c r="A39" s="53"/>
      <c r="H39" s="36"/>
    </row>
    <row r="40" spans="1:10" hidden="1" x14ac:dyDescent="0.35">
      <c r="A40" s="53"/>
      <c r="H40" s="36"/>
    </row>
    <row r="41" spans="1:10" hidden="1" x14ac:dyDescent="0.35">
      <c r="A41" s="53"/>
      <c r="H41" s="36"/>
    </row>
    <row r="42" spans="1:10" hidden="1" x14ac:dyDescent="0.35">
      <c r="A42" s="53"/>
      <c r="H42" s="38"/>
    </row>
    <row r="43" spans="1:10" ht="15.75" hidden="1" customHeight="1" x14ac:dyDescent="0.35">
      <c r="A43" s="53"/>
    </row>
    <row r="44" spans="1:10" hidden="1" x14ac:dyDescent="0.35">
      <c r="A44" s="53"/>
    </row>
    <row r="45" spans="1:10" hidden="1" x14ac:dyDescent="0.35">
      <c r="A45" s="53"/>
    </row>
    <row r="46" spans="1:10" hidden="1" x14ac:dyDescent="0.35">
      <c r="A46" s="53"/>
    </row>
    <row r="47" spans="1:10" hidden="1" x14ac:dyDescent="0.35">
      <c r="A47" s="53"/>
    </row>
    <row r="48" spans="1:10" hidden="1" x14ac:dyDescent="0.35">
      <c r="A48" s="53"/>
    </row>
    <row r="49" spans="1:3" hidden="1" x14ac:dyDescent="0.35">
      <c r="A49" s="53"/>
    </row>
    <row r="51" spans="1:3" x14ac:dyDescent="0.35">
      <c r="B51" s="55"/>
      <c r="C51" s="55"/>
    </row>
    <row r="52" spans="1:3" x14ac:dyDescent="0.35">
      <c r="B52" s="53"/>
      <c r="C52" s="53"/>
    </row>
    <row r="53" spans="1:3" x14ac:dyDescent="0.35">
      <c r="B53" s="55"/>
      <c r="C53" s="55"/>
    </row>
    <row r="54" spans="1:3" x14ac:dyDescent="0.35">
      <c r="B54" s="55"/>
      <c r="C54" s="55"/>
    </row>
    <row r="55" spans="1:3" x14ac:dyDescent="0.35">
      <c r="B55" s="55"/>
      <c r="C55" s="55"/>
    </row>
    <row r="56" spans="1:3" x14ac:dyDescent="0.35">
      <c r="B56" s="55"/>
      <c r="C56" s="55"/>
    </row>
    <row r="57" spans="1:3" x14ac:dyDescent="0.35">
      <c r="B57" s="55"/>
      <c r="C57" s="55"/>
    </row>
  </sheetData>
  <pageMargins left="0.70866141732283472" right="0.70866141732283472" top="0.74803149606299213" bottom="0.74803149606299213" header="0.31496062992125984" footer="0.31496062992125984"/>
  <pageSetup scale="80" orientation="portrait" horizontalDpi="4294967293" vertic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20C9DF-2DC5-40DF-AF60-8EE00F3606FB}">
  <sheetPr>
    <tabColor theme="4" tint="-0.249977111117893"/>
  </sheetPr>
  <dimension ref="A1:D50"/>
  <sheetViews>
    <sheetView topLeftCell="A16" workbookViewId="0"/>
  </sheetViews>
  <sheetFormatPr baseColWidth="10" defaultColWidth="8.81640625" defaultRowHeight="15.5" x14ac:dyDescent="0.35"/>
  <cols>
    <col min="1" max="1" width="43.54296875" style="36" customWidth="1"/>
    <col min="2" max="2" width="22.54296875" style="38" customWidth="1"/>
    <col min="3" max="3" width="18.54296875" style="38" customWidth="1"/>
    <col min="4" max="4" width="3.54296875" customWidth="1"/>
    <col min="257" max="257" width="43.54296875" customWidth="1"/>
    <col min="258" max="258" width="22.54296875" customWidth="1"/>
    <col min="259" max="259" width="18.54296875" customWidth="1"/>
    <col min="260" max="260" width="3.54296875" customWidth="1"/>
    <col min="513" max="513" width="43.54296875" customWidth="1"/>
    <col min="514" max="514" width="22.54296875" customWidth="1"/>
    <col min="515" max="515" width="18.54296875" customWidth="1"/>
    <col min="516" max="516" width="3.54296875" customWidth="1"/>
    <col min="769" max="769" width="43.54296875" customWidth="1"/>
    <col min="770" max="770" width="22.54296875" customWidth="1"/>
    <col min="771" max="771" width="18.54296875" customWidth="1"/>
    <col min="772" max="772" width="3.54296875" customWidth="1"/>
    <col min="1025" max="1025" width="43.54296875" customWidth="1"/>
    <col min="1026" max="1026" width="22.54296875" customWidth="1"/>
    <col min="1027" max="1027" width="18.54296875" customWidth="1"/>
    <col min="1028" max="1028" width="3.54296875" customWidth="1"/>
    <col min="1281" max="1281" width="43.54296875" customWidth="1"/>
    <col min="1282" max="1282" width="22.54296875" customWidth="1"/>
    <col min="1283" max="1283" width="18.54296875" customWidth="1"/>
    <col min="1284" max="1284" width="3.54296875" customWidth="1"/>
    <col min="1537" max="1537" width="43.54296875" customWidth="1"/>
    <col min="1538" max="1538" width="22.54296875" customWidth="1"/>
    <col min="1539" max="1539" width="18.54296875" customWidth="1"/>
    <col min="1540" max="1540" width="3.54296875" customWidth="1"/>
    <col min="1793" max="1793" width="43.54296875" customWidth="1"/>
    <col min="1794" max="1794" width="22.54296875" customWidth="1"/>
    <col min="1795" max="1795" width="18.54296875" customWidth="1"/>
    <col min="1796" max="1796" width="3.54296875" customWidth="1"/>
    <col min="2049" max="2049" width="43.54296875" customWidth="1"/>
    <col min="2050" max="2050" width="22.54296875" customWidth="1"/>
    <col min="2051" max="2051" width="18.54296875" customWidth="1"/>
    <col min="2052" max="2052" width="3.54296875" customWidth="1"/>
    <col min="2305" max="2305" width="43.54296875" customWidth="1"/>
    <col min="2306" max="2306" width="22.54296875" customWidth="1"/>
    <col min="2307" max="2307" width="18.54296875" customWidth="1"/>
    <col min="2308" max="2308" width="3.54296875" customWidth="1"/>
    <col min="2561" max="2561" width="43.54296875" customWidth="1"/>
    <col min="2562" max="2562" width="22.54296875" customWidth="1"/>
    <col min="2563" max="2563" width="18.54296875" customWidth="1"/>
    <col min="2564" max="2564" width="3.54296875" customWidth="1"/>
    <col min="2817" max="2817" width="43.54296875" customWidth="1"/>
    <col min="2818" max="2818" width="22.54296875" customWidth="1"/>
    <col min="2819" max="2819" width="18.54296875" customWidth="1"/>
    <col min="2820" max="2820" width="3.54296875" customWidth="1"/>
    <col min="3073" max="3073" width="43.54296875" customWidth="1"/>
    <col min="3074" max="3074" width="22.54296875" customWidth="1"/>
    <col min="3075" max="3075" width="18.54296875" customWidth="1"/>
    <col min="3076" max="3076" width="3.54296875" customWidth="1"/>
    <col min="3329" max="3329" width="43.54296875" customWidth="1"/>
    <col min="3330" max="3330" width="22.54296875" customWidth="1"/>
    <col min="3331" max="3331" width="18.54296875" customWidth="1"/>
    <col min="3332" max="3332" width="3.54296875" customWidth="1"/>
    <col min="3585" max="3585" width="43.54296875" customWidth="1"/>
    <col min="3586" max="3586" width="22.54296875" customWidth="1"/>
    <col min="3587" max="3587" width="18.54296875" customWidth="1"/>
    <col min="3588" max="3588" width="3.54296875" customWidth="1"/>
    <col min="3841" max="3841" width="43.54296875" customWidth="1"/>
    <col min="3842" max="3842" width="22.54296875" customWidth="1"/>
    <col min="3843" max="3843" width="18.54296875" customWidth="1"/>
    <col min="3844" max="3844" width="3.54296875" customWidth="1"/>
    <col min="4097" max="4097" width="43.54296875" customWidth="1"/>
    <col min="4098" max="4098" width="22.54296875" customWidth="1"/>
    <col min="4099" max="4099" width="18.54296875" customWidth="1"/>
    <col min="4100" max="4100" width="3.54296875" customWidth="1"/>
    <col min="4353" max="4353" width="43.54296875" customWidth="1"/>
    <col min="4354" max="4354" width="22.54296875" customWidth="1"/>
    <col min="4355" max="4355" width="18.54296875" customWidth="1"/>
    <col min="4356" max="4356" width="3.54296875" customWidth="1"/>
    <col min="4609" max="4609" width="43.54296875" customWidth="1"/>
    <col min="4610" max="4610" width="22.54296875" customWidth="1"/>
    <col min="4611" max="4611" width="18.54296875" customWidth="1"/>
    <col min="4612" max="4612" width="3.54296875" customWidth="1"/>
    <col min="4865" max="4865" width="43.54296875" customWidth="1"/>
    <col min="4866" max="4866" width="22.54296875" customWidth="1"/>
    <col min="4867" max="4867" width="18.54296875" customWidth="1"/>
    <col min="4868" max="4868" width="3.54296875" customWidth="1"/>
    <col min="5121" max="5121" width="43.54296875" customWidth="1"/>
    <col min="5122" max="5122" width="22.54296875" customWidth="1"/>
    <col min="5123" max="5123" width="18.54296875" customWidth="1"/>
    <col min="5124" max="5124" width="3.54296875" customWidth="1"/>
    <col min="5377" max="5377" width="43.54296875" customWidth="1"/>
    <col min="5378" max="5378" width="22.54296875" customWidth="1"/>
    <col min="5379" max="5379" width="18.54296875" customWidth="1"/>
    <col min="5380" max="5380" width="3.54296875" customWidth="1"/>
    <col min="5633" max="5633" width="43.54296875" customWidth="1"/>
    <col min="5634" max="5634" width="22.54296875" customWidth="1"/>
    <col min="5635" max="5635" width="18.54296875" customWidth="1"/>
    <col min="5636" max="5636" width="3.54296875" customWidth="1"/>
    <col min="5889" max="5889" width="43.54296875" customWidth="1"/>
    <col min="5890" max="5890" width="22.54296875" customWidth="1"/>
    <col min="5891" max="5891" width="18.54296875" customWidth="1"/>
    <col min="5892" max="5892" width="3.54296875" customWidth="1"/>
    <col min="6145" max="6145" width="43.54296875" customWidth="1"/>
    <col min="6146" max="6146" width="22.54296875" customWidth="1"/>
    <col min="6147" max="6147" width="18.54296875" customWidth="1"/>
    <col min="6148" max="6148" width="3.54296875" customWidth="1"/>
    <col min="6401" max="6401" width="43.54296875" customWidth="1"/>
    <col min="6402" max="6402" width="22.54296875" customWidth="1"/>
    <col min="6403" max="6403" width="18.54296875" customWidth="1"/>
    <col min="6404" max="6404" width="3.54296875" customWidth="1"/>
    <col min="6657" max="6657" width="43.54296875" customWidth="1"/>
    <col min="6658" max="6658" width="22.54296875" customWidth="1"/>
    <col min="6659" max="6659" width="18.54296875" customWidth="1"/>
    <col min="6660" max="6660" width="3.54296875" customWidth="1"/>
    <col min="6913" max="6913" width="43.54296875" customWidth="1"/>
    <col min="6914" max="6914" width="22.54296875" customWidth="1"/>
    <col min="6915" max="6915" width="18.54296875" customWidth="1"/>
    <col min="6916" max="6916" width="3.54296875" customWidth="1"/>
    <col min="7169" max="7169" width="43.54296875" customWidth="1"/>
    <col min="7170" max="7170" width="22.54296875" customWidth="1"/>
    <col min="7171" max="7171" width="18.54296875" customWidth="1"/>
    <col min="7172" max="7172" width="3.54296875" customWidth="1"/>
    <col min="7425" max="7425" width="43.54296875" customWidth="1"/>
    <col min="7426" max="7426" width="22.54296875" customWidth="1"/>
    <col min="7427" max="7427" width="18.54296875" customWidth="1"/>
    <col min="7428" max="7428" width="3.54296875" customWidth="1"/>
    <col min="7681" max="7681" width="43.54296875" customWidth="1"/>
    <col min="7682" max="7682" width="22.54296875" customWidth="1"/>
    <col min="7683" max="7683" width="18.54296875" customWidth="1"/>
    <col min="7684" max="7684" width="3.54296875" customWidth="1"/>
    <col min="7937" max="7937" width="43.54296875" customWidth="1"/>
    <col min="7938" max="7938" width="22.54296875" customWidth="1"/>
    <col min="7939" max="7939" width="18.54296875" customWidth="1"/>
    <col min="7940" max="7940" width="3.54296875" customWidth="1"/>
    <col min="8193" max="8193" width="43.54296875" customWidth="1"/>
    <col min="8194" max="8194" width="22.54296875" customWidth="1"/>
    <col min="8195" max="8195" width="18.54296875" customWidth="1"/>
    <col min="8196" max="8196" width="3.54296875" customWidth="1"/>
    <col min="8449" max="8449" width="43.54296875" customWidth="1"/>
    <col min="8450" max="8450" width="22.54296875" customWidth="1"/>
    <col min="8451" max="8451" width="18.54296875" customWidth="1"/>
    <col min="8452" max="8452" width="3.54296875" customWidth="1"/>
    <col min="8705" max="8705" width="43.54296875" customWidth="1"/>
    <col min="8706" max="8706" width="22.54296875" customWidth="1"/>
    <col min="8707" max="8707" width="18.54296875" customWidth="1"/>
    <col min="8708" max="8708" width="3.54296875" customWidth="1"/>
    <col min="8961" max="8961" width="43.54296875" customWidth="1"/>
    <col min="8962" max="8962" width="22.54296875" customWidth="1"/>
    <col min="8963" max="8963" width="18.54296875" customWidth="1"/>
    <col min="8964" max="8964" width="3.54296875" customWidth="1"/>
    <col min="9217" max="9217" width="43.54296875" customWidth="1"/>
    <col min="9218" max="9218" width="22.54296875" customWidth="1"/>
    <col min="9219" max="9219" width="18.54296875" customWidth="1"/>
    <col min="9220" max="9220" width="3.54296875" customWidth="1"/>
    <col min="9473" max="9473" width="43.54296875" customWidth="1"/>
    <col min="9474" max="9474" width="22.54296875" customWidth="1"/>
    <col min="9475" max="9475" width="18.54296875" customWidth="1"/>
    <col min="9476" max="9476" width="3.54296875" customWidth="1"/>
    <col min="9729" max="9729" width="43.54296875" customWidth="1"/>
    <col min="9730" max="9730" width="22.54296875" customWidth="1"/>
    <col min="9731" max="9731" width="18.54296875" customWidth="1"/>
    <col min="9732" max="9732" width="3.54296875" customWidth="1"/>
    <col min="9985" max="9985" width="43.54296875" customWidth="1"/>
    <col min="9986" max="9986" width="22.54296875" customWidth="1"/>
    <col min="9987" max="9987" width="18.54296875" customWidth="1"/>
    <col min="9988" max="9988" width="3.54296875" customWidth="1"/>
    <col min="10241" max="10241" width="43.54296875" customWidth="1"/>
    <col min="10242" max="10242" width="22.54296875" customWidth="1"/>
    <col min="10243" max="10243" width="18.54296875" customWidth="1"/>
    <col min="10244" max="10244" width="3.54296875" customWidth="1"/>
    <col min="10497" max="10497" width="43.54296875" customWidth="1"/>
    <col min="10498" max="10498" width="22.54296875" customWidth="1"/>
    <col min="10499" max="10499" width="18.54296875" customWidth="1"/>
    <col min="10500" max="10500" width="3.54296875" customWidth="1"/>
    <col min="10753" max="10753" width="43.54296875" customWidth="1"/>
    <col min="10754" max="10754" width="22.54296875" customWidth="1"/>
    <col min="10755" max="10755" width="18.54296875" customWidth="1"/>
    <col min="10756" max="10756" width="3.54296875" customWidth="1"/>
    <col min="11009" max="11009" width="43.54296875" customWidth="1"/>
    <col min="11010" max="11010" width="22.54296875" customWidth="1"/>
    <col min="11011" max="11011" width="18.54296875" customWidth="1"/>
    <col min="11012" max="11012" width="3.54296875" customWidth="1"/>
    <col min="11265" max="11265" width="43.54296875" customWidth="1"/>
    <col min="11266" max="11266" width="22.54296875" customWidth="1"/>
    <col min="11267" max="11267" width="18.54296875" customWidth="1"/>
    <col min="11268" max="11268" width="3.54296875" customWidth="1"/>
    <col min="11521" max="11521" width="43.54296875" customWidth="1"/>
    <col min="11522" max="11522" width="22.54296875" customWidth="1"/>
    <col min="11523" max="11523" width="18.54296875" customWidth="1"/>
    <col min="11524" max="11524" width="3.54296875" customWidth="1"/>
    <col min="11777" max="11777" width="43.54296875" customWidth="1"/>
    <col min="11778" max="11778" width="22.54296875" customWidth="1"/>
    <col min="11779" max="11779" width="18.54296875" customWidth="1"/>
    <col min="11780" max="11780" width="3.54296875" customWidth="1"/>
    <col min="12033" max="12033" width="43.54296875" customWidth="1"/>
    <col min="12034" max="12034" width="22.54296875" customWidth="1"/>
    <col min="12035" max="12035" width="18.54296875" customWidth="1"/>
    <col min="12036" max="12036" width="3.54296875" customWidth="1"/>
    <col min="12289" max="12289" width="43.54296875" customWidth="1"/>
    <col min="12290" max="12290" width="22.54296875" customWidth="1"/>
    <col min="12291" max="12291" width="18.54296875" customWidth="1"/>
    <col min="12292" max="12292" width="3.54296875" customWidth="1"/>
    <col min="12545" max="12545" width="43.54296875" customWidth="1"/>
    <col min="12546" max="12546" width="22.54296875" customWidth="1"/>
    <col min="12547" max="12547" width="18.54296875" customWidth="1"/>
    <col min="12548" max="12548" width="3.54296875" customWidth="1"/>
    <col min="12801" max="12801" width="43.54296875" customWidth="1"/>
    <col min="12802" max="12802" width="22.54296875" customWidth="1"/>
    <col min="12803" max="12803" width="18.54296875" customWidth="1"/>
    <col min="12804" max="12804" width="3.54296875" customWidth="1"/>
    <col min="13057" max="13057" width="43.54296875" customWidth="1"/>
    <col min="13058" max="13058" width="22.54296875" customWidth="1"/>
    <col min="13059" max="13059" width="18.54296875" customWidth="1"/>
    <col min="13060" max="13060" width="3.54296875" customWidth="1"/>
    <col min="13313" max="13313" width="43.54296875" customWidth="1"/>
    <col min="13314" max="13314" width="22.54296875" customWidth="1"/>
    <col min="13315" max="13315" width="18.54296875" customWidth="1"/>
    <col min="13316" max="13316" width="3.54296875" customWidth="1"/>
    <col min="13569" max="13569" width="43.54296875" customWidth="1"/>
    <col min="13570" max="13570" width="22.54296875" customWidth="1"/>
    <col min="13571" max="13571" width="18.54296875" customWidth="1"/>
    <col min="13572" max="13572" width="3.54296875" customWidth="1"/>
    <col min="13825" max="13825" width="43.54296875" customWidth="1"/>
    <col min="13826" max="13826" width="22.54296875" customWidth="1"/>
    <col min="13827" max="13827" width="18.54296875" customWidth="1"/>
    <col min="13828" max="13828" width="3.54296875" customWidth="1"/>
    <col min="14081" max="14081" width="43.54296875" customWidth="1"/>
    <col min="14082" max="14082" width="22.54296875" customWidth="1"/>
    <col min="14083" max="14083" width="18.54296875" customWidth="1"/>
    <col min="14084" max="14084" width="3.54296875" customWidth="1"/>
    <col min="14337" max="14337" width="43.54296875" customWidth="1"/>
    <col min="14338" max="14338" width="22.54296875" customWidth="1"/>
    <col min="14339" max="14339" width="18.54296875" customWidth="1"/>
    <col min="14340" max="14340" width="3.54296875" customWidth="1"/>
    <col min="14593" max="14593" width="43.54296875" customWidth="1"/>
    <col min="14594" max="14594" width="22.54296875" customWidth="1"/>
    <col min="14595" max="14595" width="18.54296875" customWidth="1"/>
    <col min="14596" max="14596" width="3.54296875" customWidth="1"/>
    <col min="14849" max="14849" width="43.54296875" customWidth="1"/>
    <col min="14850" max="14850" width="22.54296875" customWidth="1"/>
    <col min="14851" max="14851" width="18.54296875" customWidth="1"/>
    <col min="14852" max="14852" width="3.54296875" customWidth="1"/>
    <col min="15105" max="15105" width="43.54296875" customWidth="1"/>
    <col min="15106" max="15106" width="22.54296875" customWidth="1"/>
    <col min="15107" max="15107" width="18.54296875" customWidth="1"/>
    <col min="15108" max="15108" width="3.54296875" customWidth="1"/>
    <col min="15361" max="15361" width="43.54296875" customWidth="1"/>
    <col min="15362" max="15362" width="22.54296875" customWidth="1"/>
    <col min="15363" max="15363" width="18.54296875" customWidth="1"/>
    <col min="15364" max="15364" width="3.54296875" customWidth="1"/>
    <col min="15617" max="15617" width="43.54296875" customWidth="1"/>
    <col min="15618" max="15618" width="22.54296875" customWidth="1"/>
    <col min="15619" max="15619" width="18.54296875" customWidth="1"/>
    <col min="15620" max="15620" width="3.54296875" customWidth="1"/>
    <col min="15873" max="15873" width="43.54296875" customWidth="1"/>
    <col min="15874" max="15874" width="22.54296875" customWidth="1"/>
    <col min="15875" max="15875" width="18.54296875" customWidth="1"/>
    <col min="15876" max="15876" width="3.54296875" customWidth="1"/>
    <col min="16129" max="16129" width="43.54296875" customWidth="1"/>
    <col min="16130" max="16130" width="22.54296875" customWidth="1"/>
    <col min="16131" max="16131" width="18.54296875" customWidth="1"/>
    <col min="16132" max="16132" width="3.54296875" customWidth="1"/>
  </cols>
  <sheetData>
    <row r="1" spans="1:4" ht="17.149999999999999" customHeight="1" x14ac:dyDescent="0.35">
      <c r="A1" s="36" t="s">
        <v>5</v>
      </c>
      <c r="B1" s="36"/>
      <c r="C1" s="53"/>
    </row>
    <row r="2" spans="1:4" ht="17.149999999999999" customHeight="1" x14ac:dyDescent="0.35">
      <c r="A2" s="36" t="s">
        <v>6</v>
      </c>
      <c r="B2" s="36"/>
      <c r="C2" s="53"/>
    </row>
    <row r="3" spans="1:4" ht="10.5" customHeight="1" x14ac:dyDescent="0.35">
      <c r="C3" s="39"/>
    </row>
    <row r="4" spans="1:4" ht="17.149999999999999" customHeight="1" x14ac:dyDescent="0.35">
      <c r="A4" s="36" t="s">
        <v>100</v>
      </c>
    </row>
    <row r="5" spans="1:4" ht="11.25" customHeight="1" thickBot="1" x14ac:dyDescent="0.4"/>
    <row r="6" spans="1:4" ht="13.5" customHeight="1" x14ac:dyDescent="0.35">
      <c r="A6" s="41"/>
      <c r="B6" s="42"/>
      <c r="C6" s="42"/>
      <c r="D6" s="42"/>
    </row>
    <row r="7" spans="1:4" ht="16" customHeight="1" x14ac:dyDescent="0.35">
      <c r="A7" s="36" t="s">
        <v>89</v>
      </c>
      <c r="B7" s="44" t="s">
        <v>101</v>
      </c>
      <c r="C7" s="44" t="s">
        <v>102</v>
      </c>
    </row>
    <row r="8" spans="1:4" ht="15.75" customHeight="1" thickBot="1" x14ac:dyDescent="0.4">
      <c r="A8" s="47"/>
      <c r="B8" s="48"/>
      <c r="C8" s="48"/>
    </row>
    <row r="9" spans="1:4" ht="10.5" customHeight="1" x14ac:dyDescent="0.35">
      <c r="D9" s="42"/>
    </row>
    <row r="10" spans="1:4" ht="15" customHeight="1" x14ac:dyDescent="0.35">
      <c r="A10" s="50" t="s">
        <v>103</v>
      </c>
      <c r="B10" s="44">
        <f>SUM(B12:B26)</f>
        <v>242</v>
      </c>
      <c r="C10" s="44">
        <f>SUM(C12:C26)</f>
        <v>11</v>
      </c>
    </row>
    <row r="11" spans="1:4" ht="15" customHeight="1" x14ac:dyDescent="0.35">
      <c r="B11" s="44" t="str">
        <f>IF(A11&lt;&gt;0,C11+#REF!+#REF!,"")</f>
        <v/>
      </c>
      <c r="C11" s="44"/>
    </row>
    <row r="12" spans="1:4" ht="15" customHeight="1" x14ac:dyDescent="0.35">
      <c r="A12" s="36" t="s">
        <v>104</v>
      </c>
      <c r="B12" s="56">
        <v>23</v>
      </c>
      <c r="C12" s="57"/>
    </row>
    <row r="13" spans="1:4" ht="15" customHeight="1" x14ac:dyDescent="0.35">
      <c r="B13" s="56"/>
      <c r="C13" s="57"/>
    </row>
    <row r="14" spans="1:4" ht="15" customHeight="1" x14ac:dyDescent="0.35">
      <c r="A14" s="36" t="s">
        <v>105</v>
      </c>
      <c r="B14" s="56">
        <v>40</v>
      </c>
      <c r="C14" s="57"/>
    </row>
    <row r="15" spans="1:4" ht="15" customHeight="1" x14ac:dyDescent="0.35">
      <c r="B15" s="56"/>
      <c r="C15" s="57"/>
    </row>
    <row r="16" spans="1:4" ht="15" customHeight="1" x14ac:dyDescent="0.35">
      <c r="A16" s="36" t="s">
        <v>106</v>
      </c>
      <c r="B16" s="56">
        <v>48</v>
      </c>
      <c r="C16" s="57">
        <v>3</v>
      </c>
    </row>
    <row r="17" spans="1:4" ht="15" customHeight="1" x14ac:dyDescent="0.35">
      <c r="B17" s="56"/>
      <c r="C17" s="57"/>
    </row>
    <row r="18" spans="1:4" ht="15" customHeight="1" x14ac:dyDescent="0.35">
      <c r="A18" s="36" t="s">
        <v>107</v>
      </c>
      <c r="B18" s="56">
        <v>35</v>
      </c>
      <c r="C18" s="57">
        <v>3</v>
      </c>
    </row>
    <row r="19" spans="1:4" ht="15" customHeight="1" x14ac:dyDescent="0.35">
      <c r="B19" s="56"/>
      <c r="C19" s="57"/>
    </row>
    <row r="20" spans="1:4" ht="15" customHeight="1" x14ac:dyDescent="0.35">
      <c r="A20" s="36" t="s">
        <v>108</v>
      </c>
      <c r="B20" s="56">
        <v>40</v>
      </c>
      <c r="C20" s="57">
        <v>2</v>
      </c>
    </row>
    <row r="21" spans="1:4" ht="15" customHeight="1" x14ac:dyDescent="0.35">
      <c r="B21" s="56"/>
      <c r="C21" s="57"/>
    </row>
    <row r="22" spans="1:4" s="15" customFormat="1" ht="15" customHeight="1" x14ac:dyDescent="0.35">
      <c r="A22" s="36" t="s">
        <v>109</v>
      </c>
      <c r="B22" s="56">
        <v>13</v>
      </c>
      <c r="C22" s="57"/>
      <c r="D22" s="58"/>
    </row>
    <row r="23" spans="1:4" s="15" customFormat="1" ht="15" customHeight="1" x14ac:dyDescent="0.35">
      <c r="A23" s="36"/>
      <c r="B23" s="56"/>
      <c r="C23" s="57"/>
      <c r="D23" s="58"/>
    </row>
    <row r="24" spans="1:4" s="15" customFormat="1" ht="15" customHeight="1" x14ac:dyDescent="0.35">
      <c r="A24" s="36" t="s">
        <v>110</v>
      </c>
      <c r="B24" s="56">
        <v>39</v>
      </c>
      <c r="C24" s="57">
        <v>2</v>
      </c>
      <c r="D24" s="58"/>
    </row>
    <row r="25" spans="1:4" s="15" customFormat="1" ht="15" customHeight="1" x14ac:dyDescent="0.35">
      <c r="A25" s="36"/>
      <c r="B25" s="57"/>
      <c r="C25" s="57"/>
      <c r="D25" s="58"/>
    </row>
    <row r="26" spans="1:4" s="15" customFormat="1" ht="15" customHeight="1" x14ac:dyDescent="0.35">
      <c r="A26" s="36" t="s">
        <v>111</v>
      </c>
      <c r="B26" s="57">
        <v>4</v>
      </c>
      <c r="C26" s="57">
        <v>1</v>
      </c>
      <c r="D26" s="58"/>
    </row>
    <row r="27" spans="1:4" ht="13.5" customHeight="1" thickBot="1" x14ac:dyDescent="0.4">
      <c r="C27" s="44"/>
    </row>
    <row r="28" spans="1:4" ht="11.25" customHeight="1" x14ac:dyDescent="0.35">
      <c r="A28" s="41"/>
      <c r="B28" s="42"/>
      <c r="C28" s="42"/>
      <c r="D28" s="42"/>
    </row>
    <row r="29" spans="1:4" s="10" customFormat="1" ht="15" customHeight="1" x14ac:dyDescent="0.35">
      <c r="A29" s="59" t="s">
        <v>112</v>
      </c>
      <c r="B29" s="60"/>
      <c r="C29" s="60"/>
    </row>
    <row r="30" spans="1:4" s="10" customFormat="1" ht="18" customHeight="1" x14ac:dyDescent="0.35">
      <c r="A30" s="59" t="s">
        <v>113</v>
      </c>
      <c r="B30" s="60"/>
      <c r="C30" s="60"/>
    </row>
    <row r="31" spans="1:4" ht="9" customHeight="1" x14ac:dyDescent="0.35"/>
    <row r="32" spans="1:4" x14ac:dyDescent="0.35">
      <c r="A32" s="36" t="s">
        <v>114</v>
      </c>
    </row>
    <row r="33" spans="1:3" x14ac:dyDescent="0.35">
      <c r="A33" s="36" t="s">
        <v>99</v>
      </c>
    </row>
    <row r="35" spans="1:3" x14ac:dyDescent="0.35">
      <c r="A35" s="50"/>
      <c r="B35" s="44"/>
      <c r="C35" s="44"/>
    </row>
    <row r="36" spans="1:3" x14ac:dyDescent="0.35">
      <c r="B36" s="44"/>
      <c r="C36"/>
    </row>
    <row r="37" spans="1:3" x14ac:dyDescent="0.35">
      <c r="B37" s="44"/>
      <c r="C37" s="57"/>
    </row>
    <row r="38" spans="1:3" x14ac:dyDescent="0.35">
      <c r="B38" s="44"/>
      <c r="C38" s="57"/>
    </row>
    <row r="39" spans="1:3" x14ac:dyDescent="0.35">
      <c r="B39" s="44"/>
      <c r="C39" s="57"/>
    </row>
    <row r="40" spans="1:3" x14ac:dyDescent="0.35">
      <c r="B40" s="44"/>
      <c r="C40" s="57"/>
    </row>
    <row r="41" spans="1:3" x14ac:dyDescent="0.35">
      <c r="B41" s="44"/>
      <c r="C41" s="57"/>
    </row>
    <row r="42" spans="1:3" x14ac:dyDescent="0.35">
      <c r="B42" s="44"/>
      <c r="C42" s="57"/>
    </row>
    <row r="43" spans="1:3" x14ac:dyDescent="0.35">
      <c r="B43" s="44"/>
      <c r="C43" s="57"/>
    </row>
    <row r="44" spans="1:3" x14ac:dyDescent="0.35">
      <c r="B44" s="44"/>
      <c r="C44" s="57"/>
    </row>
    <row r="45" spans="1:3" x14ac:dyDescent="0.35">
      <c r="B45" s="44"/>
      <c r="C45" s="57"/>
    </row>
    <row r="46" spans="1:3" x14ac:dyDescent="0.35">
      <c r="B46" s="56"/>
      <c r="C46" s="57"/>
    </row>
    <row r="47" spans="1:3" x14ac:dyDescent="0.35">
      <c r="B47" s="57"/>
      <c r="C47" s="57"/>
    </row>
    <row r="48" spans="1:3" x14ac:dyDescent="0.35">
      <c r="B48" s="57"/>
      <c r="C48" s="57"/>
    </row>
    <row r="49" spans="2:3" x14ac:dyDescent="0.35">
      <c r="B49" s="57"/>
      <c r="C49" s="57"/>
    </row>
    <row r="50" spans="2:3" x14ac:dyDescent="0.35">
      <c r="B50" s="57"/>
      <c r="C50" s="57"/>
    </row>
  </sheetData>
  <pageMargins left="0.70866141732283472" right="0.70866141732283472" top="0.74803149606299213" bottom="0.74803149606299213" header="0.31496062992125984" footer="0.31496062992125984"/>
  <pageSetup scale="95" orientation="portrait" horizontalDpi="4294967293" verticalDpi="4294967293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32556F-A7DF-47A2-A054-7D4D6CB89396}">
  <sheetPr>
    <tabColor rgb="FFFFC000"/>
  </sheetPr>
  <dimension ref="B1:M16"/>
  <sheetViews>
    <sheetView tabSelected="1" workbookViewId="0">
      <selection activeCell="J2" sqref="J2"/>
    </sheetView>
  </sheetViews>
  <sheetFormatPr baseColWidth="10" defaultRowHeight="14.5" x14ac:dyDescent="0.35"/>
  <cols>
    <col min="6" max="6" width="18.7265625" customWidth="1"/>
    <col min="11" max="11" width="21.54296875" customWidth="1"/>
    <col min="262" max="262" width="18.7265625" customWidth="1"/>
    <col min="267" max="267" width="21.54296875" customWidth="1"/>
    <col min="518" max="518" width="18.7265625" customWidth="1"/>
    <col min="523" max="523" width="21.54296875" customWidth="1"/>
    <col min="774" max="774" width="18.7265625" customWidth="1"/>
    <col min="779" max="779" width="21.54296875" customWidth="1"/>
    <col min="1030" max="1030" width="18.7265625" customWidth="1"/>
    <col min="1035" max="1035" width="21.54296875" customWidth="1"/>
    <col min="1286" max="1286" width="18.7265625" customWidth="1"/>
    <col min="1291" max="1291" width="21.54296875" customWidth="1"/>
    <col min="1542" max="1542" width="18.7265625" customWidth="1"/>
    <col min="1547" max="1547" width="21.54296875" customWidth="1"/>
    <col min="1798" max="1798" width="18.7265625" customWidth="1"/>
    <col min="1803" max="1803" width="21.54296875" customWidth="1"/>
    <col min="2054" max="2054" width="18.7265625" customWidth="1"/>
    <col min="2059" max="2059" width="21.54296875" customWidth="1"/>
    <col min="2310" max="2310" width="18.7265625" customWidth="1"/>
    <col min="2315" max="2315" width="21.54296875" customWidth="1"/>
    <col min="2566" max="2566" width="18.7265625" customWidth="1"/>
    <col min="2571" max="2571" width="21.54296875" customWidth="1"/>
    <col min="2822" max="2822" width="18.7265625" customWidth="1"/>
    <col min="2827" max="2827" width="21.54296875" customWidth="1"/>
    <col min="3078" max="3078" width="18.7265625" customWidth="1"/>
    <col min="3083" max="3083" width="21.54296875" customWidth="1"/>
    <col min="3334" max="3334" width="18.7265625" customWidth="1"/>
    <col min="3339" max="3339" width="21.54296875" customWidth="1"/>
    <col min="3590" max="3590" width="18.7265625" customWidth="1"/>
    <col min="3595" max="3595" width="21.54296875" customWidth="1"/>
    <col min="3846" max="3846" width="18.7265625" customWidth="1"/>
    <col min="3851" max="3851" width="21.54296875" customWidth="1"/>
    <col min="4102" max="4102" width="18.7265625" customWidth="1"/>
    <col min="4107" max="4107" width="21.54296875" customWidth="1"/>
    <col min="4358" max="4358" width="18.7265625" customWidth="1"/>
    <col min="4363" max="4363" width="21.54296875" customWidth="1"/>
    <col min="4614" max="4614" width="18.7265625" customWidth="1"/>
    <col min="4619" max="4619" width="21.54296875" customWidth="1"/>
    <col min="4870" max="4870" width="18.7265625" customWidth="1"/>
    <col min="4875" max="4875" width="21.54296875" customWidth="1"/>
    <col min="5126" max="5126" width="18.7265625" customWidth="1"/>
    <col min="5131" max="5131" width="21.54296875" customWidth="1"/>
    <col min="5382" max="5382" width="18.7265625" customWidth="1"/>
    <col min="5387" max="5387" width="21.54296875" customWidth="1"/>
    <col min="5638" max="5638" width="18.7265625" customWidth="1"/>
    <col min="5643" max="5643" width="21.54296875" customWidth="1"/>
    <col min="5894" max="5894" width="18.7265625" customWidth="1"/>
    <col min="5899" max="5899" width="21.54296875" customWidth="1"/>
    <col min="6150" max="6150" width="18.7265625" customWidth="1"/>
    <col min="6155" max="6155" width="21.54296875" customWidth="1"/>
    <col min="6406" max="6406" width="18.7265625" customWidth="1"/>
    <col min="6411" max="6411" width="21.54296875" customWidth="1"/>
    <col min="6662" max="6662" width="18.7265625" customWidth="1"/>
    <col min="6667" max="6667" width="21.54296875" customWidth="1"/>
    <col min="6918" max="6918" width="18.7265625" customWidth="1"/>
    <col min="6923" max="6923" width="21.54296875" customWidth="1"/>
    <col min="7174" max="7174" width="18.7265625" customWidth="1"/>
    <col min="7179" max="7179" width="21.54296875" customWidth="1"/>
    <col min="7430" max="7430" width="18.7265625" customWidth="1"/>
    <col min="7435" max="7435" width="21.54296875" customWidth="1"/>
    <col min="7686" max="7686" width="18.7265625" customWidth="1"/>
    <col min="7691" max="7691" width="21.54296875" customWidth="1"/>
    <col min="7942" max="7942" width="18.7265625" customWidth="1"/>
    <col min="7947" max="7947" width="21.54296875" customWidth="1"/>
    <col min="8198" max="8198" width="18.7265625" customWidth="1"/>
    <col min="8203" max="8203" width="21.54296875" customWidth="1"/>
    <col min="8454" max="8454" width="18.7265625" customWidth="1"/>
    <col min="8459" max="8459" width="21.54296875" customWidth="1"/>
    <col min="8710" max="8710" width="18.7265625" customWidth="1"/>
    <col min="8715" max="8715" width="21.54296875" customWidth="1"/>
    <col min="8966" max="8966" width="18.7265625" customWidth="1"/>
    <col min="8971" max="8971" width="21.54296875" customWidth="1"/>
    <col min="9222" max="9222" width="18.7265625" customWidth="1"/>
    <col min="9227" max="9227" width="21.54296875" customWidth="1"/>
    <col min="9478" max="9478" width="18.7265625" customWidth="1"/>
    <col min="9483" max="9483" width="21.54296875" customWidth="1"/>
    <col min="9734" max="9734" width="18.7265625" customWidth="1"/>
    <col min="9739" max="9739" width="21.54296875" customWidth="1"/>
    <col min="9990" max="9990" width="18.7265625" customWidth="1"/>
    <col min="9995" max="9995" width="21.54296875" customWidth="1"/>
    <col min="10246" max="10246" width="18.7265625" customWidth="1"/>
    <col min="10251" max="10251" width="21.54296875" customWidth="1"/>
    <col min="10502" max="10502" width="18.7265625" customWidth="1"/>
    <col min="10507" max="10507" width="21.54296875" customWidth="1"/>
    <col min="10758" max="10758" width="18.7265625" customWidth="1"/>
    <col min="10763" max="10763" width="21.54296875" customWidth="1"/>
    <col min="11014" max="11014" width="18.7265625" customWidth="1"/>
    <col min="11019" max="11019" width="21.54296875" customWidth="1"/>
    <col min="11270" max="11270" width="18.7265625" customWidth="1"/>
    <col min="11275" max="11275" width="21.54296875" customWidth="1"/>
    <col min="11526" max="11526" width="18.7265625" customWidth="1"/>
    <col min="11531" max="11531" width="21.54296875" customWidth="1"/>
    <col min="11782" max="11782" width="18.7265625" customWidth="1"/>
    <col min="11787" max="11787" width="21.54296875" customWidth="1"/>
    <col min="12038" max="12038" width="18.7265625" customWidth="1"/>
    <col min="12043" max="12043" width="21.54296875" customWidth="1"/>
    <col min="12294" max="12294" width="18.7265625" customWidth="1"/>
    <col min="12299" max="12299" width="21.54296875" customWidth="1"/>
    <col min="12550" max="12550" width="18.7265625" customWidth="1"/>
    <col min="12555" max="12555" width="21.54296875" customWidth="1"/>
    <col min="12806" max="12806" width="18.7265625" customWidth="1"/>
    <col min="12811" max="12811" width="21.54296875" customWidth="1"/>
    <col min="13062" max="13062" width="18.7265625" customWidth="1"/>
    <col min="13067" max="13067" width="21.54296875" customWidth="1"/>
    <col min="13318" max="13318" width="18.7265625" customWidth="1"/>
    <col min="13323" max="13323" width="21.54296875" customWidth="1"/>
    <col min="13574" max="13574" width="18.7265625" customWidth="1"/>
    <col min="13579" max="13579" width="21.54296875" customWidth="1"/>
    <col min="13830" max="13830" width="18.7265625" customWidth="1"/>
    <col min="13835" max="13835" width="21.54296875" customWidth="1"/>
    <col min="14086" max="14086" width="18.7265625" customWidth="1"/>
    <col min="14091" max="14091" width="21.54296875" customWidth="1"/>
    <col min="14342" max="14342" width="18.7265625" customWidth="1"/>
    <col min="14347" max="14347" width="21.54296875" customWidth="1"/>
    <col min="14598" max="14598" width="18.7265625" customWidth="1"/>
    <col min="14603" max="14603" width="21.54296875" customWidth="1"/>
    <col min="14854" max="14854" width="18.7265625" customWidth="1"/>
    <col min="14859" max="14859" width="21.54296875" customWidth="1"/>
    <col min="15110" max="15110" width="18.7265625" customWidth="1"/>
    <col min="15115" max="15115" width="21.54296875" customWidth="1"/>
    <col min="15366" max="15366" width="18.7265625" customWidth="1"/>
    <col min="15371" max="15371" width="21.54296875" customWidth="1"/>
    <col min="15622" max="15622" width="18.7265625" customWidth="1"/>
    <col min="15627" max="15627" width="21.54296875" customWidth="1"/>
    <col min="15878" max="15878" width="18.7265625" customWidth="1"/>
    <col min="15883" max="15883" width="21.54296875" customWidth="1"/>
    <col min="16134" max="16134" width="18.7265625" customWidth="1"/>
    <col min="16139" max="16139" width="21.54296875" customWidth="1"/>
  </cols>
  <sheetData>
    <row r="1" spans="2:13" ht="15.5" x14ac:dyDescent="0.35">
      <c r="C1" s="10"/>
      <c r="D1" s="10"/>
      <c r="H1" s="36"/>
      <c r="I1" s="56"/>
      <c r="J1" s="57"/>
    </row>
    <row r="2" spans="2:13" ht="15.5" x14ac:dyDescent="0.35">
      <c r="B2" s="10"/>
      <c r="I2" s="56"/>
      <c r="J2" s="57"/>
      <c r="K2" s="36"/>
      <c r="L2" s="56"/>
      <c r="M2" s="57"/>
    </row>
    <row r="3" spans="2:13" ht="15.5" x14ac:dyDescent="0.35">
      <c r="B3" s="10"/>
      <c r="I3" s="56"/>
      <c r="J3" s="57"/>
      <c r="K3" s="36"/>
      <c r="L3" s="56"/>
      <c r="M3" s="57"/>
    </row>
    <row r="4" spans="2:13" ht="15.5" x14ac:dyDescent="0.35">
      <c r="B4" s="10"/>
      <c r="I4" s="56"/>
      <c r="J4" s="57"/>
      <c r="K4" s="36"/>
      <c r="L4" s="56"/>
      <c r="M4" s="57"/>
    </row>
    <row r="5" spans="2:13" ht="15.5" x14ac:dyDescent="0.35">
      <c r="B5" s="10"/>
      <c r="F5" s="10"/>
      <c r="G5" s="61"/>
      <c r="H5" s="62"/>
      <c r="I5" s="56"/>
      <c r="J5" s="57"/>
      <c r="K5" s="36"/>
      <c r="L5" s="56"/>
      <c r="M5" s="57"/>
    </row>
    <row r="6" spans="2:13" ht="15.5" x14ac:dyDescent="0.35">
      <c r="B6" s="10"/>
      <c r="F6" s="10"/>
      <c r="I6" s="56"/>
      <c r="J6" s="57"/>
      <c r="K6" s="36"/>
      <c r="L6" s="56"/>
      <c r="M6" s="57"/>
    </row>
    <row r="7" spans="2:13" ht="15.5" x14ac:dyDescent="0.35">
      <c r="B7" s="10"/>
      <c r="I7" s="56"/>
      <c r="J7" s="57"/>
      <c r="K7" s="36"/>
      <c r="L7" s="56"/>
      <c r="M7" s="57"/>
    </row>
    <row r="8" spans="2:13" ht="15.5" x14ac:dyDescent="0.35">
      <c r="B8" s="10"/>
      <c r="I8" s="57"/>
      <c r="J8" s="57"/>
      <c r="K8" s="36"/>
      <c r="L8" s="56"/>
      <c r="M8" s="57"/>
    </row>
    <row r="9" spans="2:13" ht="15.5" x14ac:dyDescent="0.35">
      <c r="B9" s="10"/>
      <c r="K9" s="36"/>
      <c r="L9" s="56"/>
      <c r="M9" s="57"/>
    </row>
    <row r="10" spans="2:13" ht="15.5" x14ac:dyDescent="0.35">
      <c r="B10" s="10"/>
      <c r="K10" s="36"/>
      <c r="L10" s="56"/>
      <c r="M10" s="57"/>
    </row>
    <row r="11" spans="2:13" ht="15.5" x14ac:dyDescent="0.35">
      <c r="K11" s="36"/>
      <c r="L11" s="56"/>
      <c r="M11" s="57"/>
    </row>
    <row r="12" spans="2:13" ht="15.5" x14ac:dyDescent="0.35">
      <c r="K12" s="36"/>
      <c r="L12" s="56"/>
      <c r="M12" s="57"/>
    </row>
    <row r="13" spans="2:13" ht="15.5" x14ac:dyDescent="0.35">
      <c r="K13" s="36"/>
      <c r="L13" s="56"/>
      <c r="M13" s="57"/>
    </row>
    <row r="14" spans="2:13" ht="15.5" x14ac:dyDescent="0.35">
      <c r="K14" s="36"/>
      <c r="L14" s="56"/>
      <c r="M14" s="57"/>
    </row>
    <row r="15" spans="2:13" ht="15.5" x14ac:dyDescent="0.35">
      <c r="K15" s="36"/>
      <c r="L15" s="57"/>
      <c r="M15" s="57"/>
    </row>
    <row r="16" spans="2:13" ht="15.5" x14ac:dyDescent="0.35">
      <c r="K16" s="36"/>
      <c r="L16" s="57"/>
      <c r="M16" s="57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INDICE DE ADMINISTRACIÓN</vt:lpstr>
      <vt:lpstr>CUADRO AD1</vt:lpstr>
      <vt:lpstr>GRAFICO AD1</vt:lpstr>
      <vt:lpstr>INDICE DE DIRECCIÓN SUPERIOR</vt:lpstr>
      <vt:lpstr>CUADRO DS1</vt:lpstr>
      <vt:lpstr>GRAFICO DS1</vt:lpstr>
      <vt:lpstr>CUADRO AI-1</vt:lpstr>
      <vt:lpstr>CUADRO AI-2</vt:lpstr>
      <vt:lpstr>GRAFICO AI-1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Esteban García Delgado</dc:creator>
  <cp:lastModifiedBy>Esteban García Delgado</cp:lastModifiedBy>
  <dcterms:created xsi:type="dcterms:W3CDTF">2022-09-26T16:07:41Z</dcterms:created>
  <dcterms:modified xsi:type="dcterms:W3CDTF">2022-09-26T16:10:33Z</dcterms:modified>
</cp:coreProperties>
</file>