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o.ruiz\Desktop\2023\"/>
    </mc:Choice>
  </mc:AlternateContent>
  <xr:revisionPtr revIDLastSave="0" documentId="13_ncr:1_{14082E8A-BCEF-4CCE-9519-281C36A7E465}" xr6:coauthVersionLast="47" xr6:coauthVersionMax="47" xr10:uidLastSave="{00000000-0000-0000-0000-000000000000}"/>
  <bookViews>
    <workbookView xWindow="-28920" yWindow="2625" windowWidth="29040" windowHeight="15840" xr2:uid="{00000000-000D-0000-FFFF-FFFF00000000}"/>
  </bookViews>
  <sheets>
    <sheet name="PLAN DE COMPRA  2022" sheetId="3" r:id="rId1"/>
    <sheet name="RESUMEN PLAN DE COMPRA " sheetId="4" r:id="rId2"/>
    <sheet name="Hoja2" sheetId="2" r:id="rId3"/>
  </sheets>
  <definedNames>
    <definedName name="_xlnm.Print_Area" localSheetId="0">'PLAN DE COMPRA  2022'!$A$1:$N$5083</definedName>
    <definedName name="_xlnm.Print_Area" localSheetId="1">'RESUMEN PLAN DE COMPRA '!$A$1:$N$4790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58" i="3" l="1"/>
  <c r="K4163" i="3"/>
  <c r="K4164" i="3"/>
  <c r="K4165" i="3"/>
  <c r="K4166" i="3"/>
  <c r="K4167" i="3"/>
  <c r="K4168" i="3"/>
  <c r="K4169" i="3"/>
  <c r="K4170" i="3"/>
  <c r="K4171" i="3"/>
  <c r="K4172" i="3"/>
  <c r="K4173" i="3"/>
  <c r="K4174" i="3"/>
  <c r="K4175" i="3"/>
  <c r="K4176" i="3"/>
  <c r="K4177" i="3"/>
  <c r="K4178" i="3"/>
  <c r="K4179" i="3"/>
  <c r="K4180" i="3"/>
  <c r="K4181" i="3"/>
  <c r="K4182" i="3"/>
  <c r="K4183" i="3"/>
  <c r="K4184" i="3"/>
  <c r="K4185" i="3"/>
  <c r="K4186" i="3"/>
  <c r="K4187" i="3"/>
  <c r="K4188" i="3"/>
  <c r="K4189" i="3"/>
  <c r="K4190" i="3"/>
  <c r="K4191" i="3"/>
  <c r="K4192" i="3"/>
  <c r="K4193" i="3"/>
  <c r="K4194" i="3"/>
  <c r="K4195" i="3"/>
  <c r="K4196" i="3"/>
  <c r="K4197" i="3"/>
  <c r="K4198" i="3"/>
  <c r="K4199" i="3"/>
  <c r="K4200" i="3"/>
  <c r="K4201" i="3"/>
  <c r="K4202" i="3"/>
  <c r="K4203" i="3"/>
  <c r="K4204" i="3"/>
  <c r="K4205" i="3"/>
  <c r="K4206" i="3"/>
  <c r="K4207" i="3"/>
  <c r="K4208" i="3"/>
  <c r="K4209" i="3"/>
  <c r="K4210" i="3"/>
  <c r="K4211" i="3"/>
  <c r="K4212" i="3"/>
  <c r="K4213" i="3"/>
  <c r="K4214" i="3"/>
  <c r="K4215" i="3"/>
  <c r="K4216" i="3"/>
  <c r="K4217" i="3"/>
  <c r="K4218" i="3"/>
  <c r="K4219" i="3"/>
  <c r="K4228" i="3"/>
  <c r="K4229" i="3"/>
  <c r="K4230" i="3"/>
  <c r="K4231" i="3"/>
  <c r="K4232" i="3"/>
  <c r="K4233" i="3"/>
  <c r="K4234" i="3"/>
  <c r="K4235" i="3"/>
  <c r="K4236" i="3"/>
  <c r="K4237" i="3"/>
  <c r="K4238" i="3"/>
  <c r="K4239" i="3"/>
  <c r="K4240" i="3"/>
  <c r="K4241" i="3"/>
  <c r="K4242" i="3"/>
  <c r="K4243" i="3"/>
  <c r="K4244" i="3"/>
  <c r="K4245" i="3"/>
  <c r="K4246" i="3"/>
  <c r="K4247" i="3"/>
  <c r="K4248" i="3"/>
  <c r="K4249" i="3"/>
  <c r="K4250" i="3"/>
  <c r="K4251" i="3"/>
  <c r="K4252" i="3"/>
  <c r="K4253" i="3"/>
  <c r="K4254" i="3"/>
  <c r="K4255" i="3"/>
  <c r="K4256" i="3"/>
  <c r="K4257" i="3"/>
  <c r="K4258" i="3"/>
  <c r="K4259" i="3"/>
  <c r="K4260" i="3"/>
  <c r="K4261" i="3"/>
  <c r="K4262" i="3"/>
  <c r="K4263" i="3"/>
  <c r="K4264" i="3"/>
  <c r="K4265" i="3"/>
  <c r="K4266" i="3"/>
  <c r="K4267" i="3"/>
  <c r="K4268" i="3"/>
  <c r="K4269" i="3"/>
  <c r="K4270" i="3"/>
  <c r="K4271" i="3"/>
  <c r="K4272" i="3"/>
  <c r="K4273" i="3"/>
  <c r="K4274" i="3"/>
  <c r="K4275" i="3"/>
  <c r="K4276" i="3"/>
  <c r="K4277" i="3"/>
  <c r="K4278" i="3"/>
  <c r="K4279" i="3"/>
  <c r="K4280" i="3"/>
  <c r="K4281" i="3"/>
  <c r="K4282" i="3"/>
  <c r="K4283" i="3"/>
  <c r="K4284" i="3"/>
  <c r="K4285" i="3"/>
  <c r="K4286" i="3"/>
  <c r="K4287" i="3"/>
  <c r="K4288" i="3"/>
  <c r="K4289" i="3"/>
  <c r="K4290" i="3"/>
  <c r="K4291" i="3"/>
  <c r="K4292" i="3"/>
  <c r="K4293" i="3"/>
  <c r="K4294" i="3"/>
  <c r="K4295" i="3"/>
  <c r="K4296" i="3"/>
  <c r="K4297" i="3"/>
  <c r="K4298" i="3"/>
  <c r="K4299" i="3"/>
  <c r="K4300" i="3"/>
  <c r="K4301" i="3"/>
  <c r="K4302" i="3"/>
  <c r="K4303" i="3"/>
  <c r="K4304" i="3"/>
  <c r="K4305" i="3"/>
  <c r="K4306" i="3"/>
  <c r="K4307" i="3"/>
  <c r="K4308" i="3"/>
  <c r="K4309" i="3"/>
  <c r="K4310" i="3"/>
  <c r="K4311" i="3"/>
  <c r="K4312" i="3"/>
  <c r="K4313" i="3"/>
  <c r="K4314" i="3"/>
  <c r="K4162" i="3"/>
  <c r="K4161" i="3"/>
  <c r="K4160" i="3"/>
  <c r="K4159" i="3"/>
  <c r="K4158" i="3"/>
  <c r="K4157" i="3"/>
  <c r="K4156" i="3"/>
  <c r="K4155" i="3"/>
  <c r="K4154" i="3"/>
  <c r="K4153" i="3"/>
  <c r="K4152" i="3"/>
  <c r="K4151" i="3"/>
  <c r="K4150" i="3"/>
  <c r="K4149" i="3"/>
  <c r="K4148" i="3"/>
  <c r="K4147" i="3"/>
  <c r="K4146" i="3"/>
  <c r="K4145" i="3"/>
  <c r="K4353" i="3"/>
  <c r="K4352" i="3"/>
  <c r="K4351" i="3"/>
  <c r="K4350" i="3"/>
  <c r="K4349" i="3"/>
  <c r="K4348" i="3"/>
  <c r="K4347" i="3"/>
  <c r="K4346" i="3"/>
  <c r="K4345" i="3"/>
  <c r="K4344" i="3"/>
  <c r="K4343" i="3"/>
  <c r="K4342" i="3"/>
  <c r="K4341" i="3"/>
  <c r="K4340" i="3"/>
  <c r="K4339" i="3"/>
  <c r="K4330" i="3"/>
  <c r="K4329" i="3"/>
  <c r="K4328" i="3"/>
  <c r="K4327" i="3"/>
  <c r="C1057" i="3"/>
  <c r="C985" i="4" s="1"/>
  <c r="E20" i="3"/>
  <c r="E21" i="4" s="1"/>
  <c r="C4412" i="3"/>
  <c r="C4168" i="4" s="1"/>
  <c r="D4412" i="3"/>
  <c r="D4168" i="4" s="1"/>
  <c r="E4412" i="3"/>
  <c r="E4168" i="4" s="1"/>
  <c r="F4412" i="3"/>
  <c r="F4168" i="4" s="1"/>
  <c r="G4412" i="3"/>
  <c r="G4168" i="4" s="1"/>
  <c r="H4412" i="3"/>
  <c r="H4168" i="4" s="1"/>
  <c r="I4412" i="3"/>
  <c r="I4168" i="4" s="1"/>
  <c r="J4412" i="3"/>
  <c r="J4168" i="4" s="1"/>
  <c r="C4326" i="3"/>
  <c r="C4093" i="4" s="1"/>
  <c r="D4326" i="3"/>
  <c r="D4093" i="4" s="1"/>
  <c r="E4326" i="3"/>
  <c r="E4093" i="4" s="1"/>
  <c r="F4326" i="3"/>
  <c r="F4093" i="4" s="1"/>
  <c r="G4326" i="3"/>
  <c r="G4093" i="4" s="1"/>
  <c r="H4326" i="3"/>
  <c r="H4093" i="4" s="1"/>
  <c r="I4326" i="3"/>
  <c r="I4093" i="4" s="1"/>
  <c r="J4326" i="3"/>
  <c r="J4093" i="4" s="1"/>
  <c r="C817" i="3"/>
  <c r="C756" i="4" s="1"/>
  <c r="D817" i="3"/>
  <c r="D756" i="4" s="1"/>
  <c r="E817" i="3"/>
  <c r="E756" i="4" s="1"/>
  <c r="F817" i="3"/>
  <c r="F756" i="4" s="1"/>
  <c r="G817" i="3"/>
  <c r="G756" i="4" s="1"/>
  <c r="H817" i="3"/>
  <c r="H756" i="4" s="1"/>
  <c r="I817" i="3"/>
  <c r="I756" i="4" s="1"/>
  <c r="J817" i="3"/>
  <c r="J756" i="4" s="1"/>
  <c r="K42" i="3"/>
  <c r="K39" i="4" s="1"/>
  <c r="J42" i="3"/>
  <c r="J39" i="4" s="1"/>
  <c r="I42" i="3"/>
  <c r="I39" i="4" s="1"/>
  <c r="H42" i="3"/>
  <c r="H39" i="4" s="1"/>
  <c r="G42" i="3"/>
  <c r="G39" i="4" s="1"/>
  <c r="F42" i="3"/>
  <c r="F39" i="4" s="1"/>
  <c r="E42" i="3"/>
  <c r="E39" i="4" s="1"/>
  <c r="D42" i="3"/>
  <c r="D39" i="4" s="1"/>
  <c r="C42" i="3"/>
  <c r="C39" i="4" s="1"/>
  <c r="M3276" i="4"/>
  <c r="M2952" i="4"/>
  <c r="M2931" i="4"/>
  <c r="M2840" i="4"/>
  <c r="M2340" i="4"/>
  <c r="M2266" i="4"/>
  <c r="M2198" i="4"/>
  <c r="M1022" i="4"/>
  <c r="M985" i="4"/>
  <c r="M958" i="4"/>
  <c r="M919" i="4"/>
  <c r="M391" i="4"/>
  <c r="M367" i="4"/>
  <c r="J37" i="3"/>
  <c r="J37" i="4" s="1"/>
  <c r="I4366" i="3"/>
  <c r="I4123" i="4" s="1"/>
  <c r="J4366" i="3"/>
  <c r="J4123" i="4" s="1"/>
  <c r="H4366" i="3"/>
  <c r="H4123" i="4" s="1"/>
  <c r="G4366" i="3"/>
  <c r="G4123" i="4" s="1"/>
  <c r="F4366" i="3"/>
  <c r="F4123" i="4" s="1"/>
  <c r="E4366" i="3"/>
  <c r="E4123" i="4" s="1"/>
  <c r="D4366" i="3"/>
  <c r="D4123" i="4" s="1"/>
  <c r="C4366" i="3"/>
  <c r="C4123" i="4" s="1"/>
  <c r="C5022" i="3"/>
  <c r="C4721" i="4" s="1"/>
  <c r="J4999" i="3"/>
  <c r="J4698" i="4" s="1"/>
  <c r="I4999" i="3"/>
  <c r="I4698" i="4" s="1"/>
  <c r="H4999" i="3"/>
  <c r="H4698" i="4" s="1"/>
  <c r="G4999" i="3"/>
  <c r="G4698" i="4" s="1"/>
  <c r="F4999" i="3"/>
  <c r="F4698" i="4" s="1"/>
  <c r="E4999" i="3"/>
  <c r="E4698" i="4" s="1"/>
  <c r="D4999" i="3"/>
  <c r="D4698" i="4" s="1"/>
  <c r="C4999" i="3"/>
  <c r="C4698" i="4" s="1"/>
  <c r="C4688" i="3"/>
  <c r="C4423" i="4" s="1"/>
  <c r="D4688" i="3"/>
  <c r="D4423" i="4" s="1"/>
  <c r="E4688" i="3"/>
  <c r="E4423" i="4" s="1"/>
  <c r="F4688" i="3"/>
  <c r="F4423" i="4" s="1"/>
  <c r="G4688" i="3"/>
  <c r="G4423" i="4" s="1"/>
  <c r="H4688" i="3"/>
  <c r="H4423" i="4" s="1"/>
  <c r="I4688" i="3"/>
  <c r="I4423" i="4" s="1"/>
  <c r="J4688" i="3"/>
  <c r="J4423" i="4" s="1"/>
  <c r="C4745" i="3"/>
  <c r="C4477" i="4" s="1"/>
  <c r="D4745" i="3"/>
  <c r="D4477" i="4" s="1"/>
  <c r="E4745" i="3"/>
  <c r="E4477" i="4" s="1"/>
  <c r="F4745" i="3"/>
  <c r="F4477" i="4" s="1"/>
  <c r="G4745" i="3"/>
  <c r="G4477" i="4" s="1"/>
  <c r="H4745" i="3"/>
  <c r="H4477" i="4" s="1"/>
  <c r="I4745" i="3"/>
  <c r="I4477" i="4" s="1"/>
  <c r="J4745" i="3"/>
  <c r="J4477" i="4" s="1"/>
  <c r="C4835" i="3"/>
  <c r="C4546" i="4" s="1"/>
  <c r="D4835" i="3"/>
  <c r="D4546" i="4" s="1"/>
  <c r="E4835" i="3"/>
  <c r="E4546" i="4" s="1"/>
  <c r="F4835" i="3"/>
  <c r="F4546" i="4" s="1"/>
  <c r="G4835" i="3"/>
  <c r="G4546" i="4" s="1"/>
  <c r="H4835" i="3"/>
  <c r="H4546" i="4" s="1"/>
  <c r="I4835" i="3"/>
  <c r="I4546" i="4" s="1"/>
  <c r="J4835" i="3"/>
  <c r="J4546" i="4" s="1"/>
  <c r="C4871" i="3"/>
  <c r="C4577" i="4" s="1"/>
  <c r="D4871" i="3"/>
  <c r="D4577" i="4" s="1"/>
  <c r="E4871" i="3"/>
  <c r="E4577" i="4" s="1"/>
  <c r="F4871" i="3"/>
  <c r="F4577" i="4" s="1"/>
  <c r="G4871" i="3"/>
  <c r="G4577" i="4" s="1"/>
  <c r="H4871" i="3"/>
  <c r="H4577" i="4" s="1"/>
  <c r="I4871" i="3"/>
  <c r="I4577" i="4" s="1"/>
  <c r="J4871" i="3"/>
  <c r="J4577" i="4" s="1"/>
  <c r="J4354" i="3"/>
  <c r="J4111" i="4" s="1"/>
  <c r="I4354" i="3"/>
  <c r="I4111" i="4" s="1"/>
  <c r="H4354" i="3"/>
  <c r="H4111" i="4" s="1"/>
  <c r="G4354" i="3"/>
  <c r="G4111" i="4" s="1"/>
  <c r="F4354" i="3"/>
  <c r="F4111" i="4" s="1"/>
  <c r="E4354" i="3"/>
  <c r="E4111" i="4" s="1"/>
  <c r="D4354" i="3"/>
  <c r="D4111" i="4" s="1"/>
  <c r="C4354" i="3"/>
  <c r="C4111" i="4" s="1"/>
  <c r="K4326" i="3"/>
  <c r="K4093" i="4" s="1"/>
  <c r="C3389" i="3"/>
  <c r="C3173" i="4" s="1"/>
  <c r="D3389" i="3"/>
  <c r="D3173" i="4" s="1"/>
  <c r="E3389" i="3"/>
  <c r="E3173" i="4" s="1"/>
  <c r="F3389" i="3"/>
  <c r="F3173" i="4" s="1"/>
  <c r="G3389" i="3"/>
  <c r="G3173" i="4" s="1"/>
  <c r="H3389" i="3"/>
  <c r="H3173" i="4" s="1"/>
  <c r="I3389" i="3"/>
  <c r="I3173" i="4" s="1"/>
  <c r="J3389" i="3"/>
  <c r="J3173" i="4" s="1"/>
  <c r="C3127" i="3"/>
  <c r="C2931" i="4" s="1"/>
  <c r="D3127" i="3"/>
  <c r="D2931" i="4" s="1"/>
  <c r="E3127" i="3"/>
  <c r="E2931" i="4" s="1"/>
  <c r="F3127" i="3"/>
  <c r="F2931" i="4" s="1"/>
  <c r="G3127" i="3"/>
  <c r="G2931" i="4" s="1"/>
  <c r="H3127" i="3"/>
  <c r="H2931" i="4" s="1"/>
  <c r="I3127" i="3"/>
  <c r="I2931" i="4" s="1"/>
  <c r="J3127" i="3"/>
  <c r="J2931" i="4" s="1"/>
  <c r="C2622" i="3"/>
  <c r="C2459" i="4" s="1"/>
  <c r="D2622" i="3"/>
  <c r="D2459" i="4" s="1"/>
  <c r="E2622" i="3"/>
  <c r="E2459" i="4" s="1"/>
  <c r="F2622" i="3"/>
  <c r="F2459" i="4" s="1"/>
  <c r="G2622" i="3"/>
  <c r="G2459" i="4" s="1"/>
  <c r="H2622" i="3"/>
  <c r="H2459" i="4" s="1"/>
  <c r="I2622" i="3"/>
  <c r="I2459" i="4" s="1"/>
  <c r="J2622" i="3"/>
  <c r="J2459" i="4" s="1"/>
  <c r="J2357" i="3"/>
  <c r="J2198" i="4" s="1"/>
  <c r="I2357" i="3"/>
  <c r="I2198" i="4" s="1"/>
  <c r="H2357" i="3"/>
  <c r="H2198" i="4" s="1"/>
  <c r="G2357" i="3"/>
  <c r="G2198" i="4" s="1"/>
  <c r="F2357" i="3"/>
  <c r="F2198" i="4" s="1"/>
  <c r="E2357" i="3"/>
  <c r="E2198" i="4" s="1"/>
  <c r="D2357" i="3"/>
  <c r="D2198" i="4" s="1"/>
  <c r="C2357" i="3"/>
  <c r="C2198" i="4" s="1"/>
  <c r="C1188" i="3"/>
  <c r="C1114" i="4" s="1"/>
  <c r="D1188" i="3"/>
  <c r="D1114" i="4" s="1"/>
  <c r="E1188" i="3"/>
  <c r="E1114" i="4" s="1"/>
  <c r="F1188" i="3"/>
  <c r="F1114" i="4" s="1"/>
  <c r="G1188" i="3"/>
  <c r="G1114" i="4" s="1"/>
  <c r="H1188" i="3"/>
  <c r="H1114" i="4" s="1"/>
  <c r="I1188" i="3"/>
  <c r="I1114" i="4" s="1"/>
  <c r="J1188" i="3"/>
  <c r="J1114" i="4" s="1"/>
  <c r="E384" i="3"/>
  <c r="E367" i="4" s="1"/>
  <c r="F384" i="3"/>
  <c r="F367" i="4" s="1"/>
  <c r="I384" i="3"/>
  <c r="I367" i="4" s="1"/>
  <c r="J384" i="3"/>
  <c r="J367" i="4" s="1"/>
  <c r="H384" i="3"/>
  <c r="H367" i="4" s="1"/>
  <c r="G384" i="3"/>
  <c r="G367" i="4" s="1"/>
  <c r="D384" i="3"/>
  <c r="D367" i="4" s="1"/>
  <c r="J5080" i="3"/>
  <c r="J4786" i="4" s="1"/>
  <c r="I5080" i="3"/>
  <c r="I4786" i="4" s="1"/>
  <c r="H5080" i="3"/>
  <c r="H4786" i="4" s="1"/>
  <c r="G5080" i="3"/>
  <c r="G4786" i="4" s="1"/>
  <c r="F5080" i="3"/>
  <c r="F4786" i="4" s="1"/>
  <c r="E5080" i="3"/>
  <c r="E4786" i="4" s="1"/>
  <c r="D5080" i="3"/>
  <c r="D4786" i="4" s="1"/>
  <c r="C5080" i="3"/>
  <c r="C4786" i="4" s="1"/>
  <c r="J5037" i="3"/>
  <c r="J4745" i="4" s="1"/>
  <c r="I5037" i="3"/>
  <c r="I4745" i="4" s="1"/>
  <c r="H5037" i="3"/>
  <c r="H4745" i="4" s="1"/>
  <c r="G5037" i="3"/>
  <c r="G4745" i="4" s="1"/>
  <c r="F5037" i="3"/>
  <c r="F4745" i="4" s="1"/>
  <c r="E5037" i="3"/>
  <c r="E4745" i="4" s="1"/>
  <c r="D5037" i="3"/>
  <c r="D4745" i="4" s="1"/>
  <c r="C5037" i="3"/>
  <c r="C4745" i="4" s="1"/>
  <c r="J5024" i="3"/>
  <c r="J4724" i="4" s="1"/>
  <c r="I5024" i="3"/>
  <c r="I4724" i="4" s="1"/>
  <c r="H5024" i="3"/>
  <c r="H4724" i="4" s="1"/>
  <c r="G5024" i="3"/>
  <c r="G4724" i="4" s="1"/>
  <c r="F5024" i="3"/>
  <c r="F4724" i="4" s="1"/>
  <c r="E5024" i="3"/>
  <c r="E4724" i="4" s="1"/>
  <c r="D5024" i="3"/>
  <c r="D4724" i="4" s="1"/>
  <c r="C5024" i="3"/>
  <c r="C4724" i="4" s="1"/>
  <c r="J5022" i="3"/>
  <c r="J4721" i="4" s="1"/>
  <c r="I5022" i="3"/>
  <c r="I4721" i="4" s="1"/>
  <c r="H5022" i="3"/>
  <c r="H4721" i="4" s="1"/>
  <c r="G5022" i="3"/>
  <c r="G4721" i="4" s="1"/>
  <c r="F5022" i="3"/>
  <c r="F4721" i="4" s="1"/>
  <c r="E5022" i="3"/>
  <c r="E4721" i="4" s="1"/>
  <c r="D5022" i="3"/>
  <c r="D4721" i="4" s="1"/>
  <c r="J4930" i="3"/>
  <c r="J4632" i="4" s="1"/>
  <c r="I4930" i="3"/>
  <c r="I4632" i="4" s="1"/>
  <c r="H4930" i="3"/>
  <c r="H4632" i="4" s="1"/>
  <c r="G4930" i="3"/>
  <c r="G4632" i="4" s="1"/>
  <c r="F4930" i="3"/>
  <c r="F4632" i="4" s="1"/>
  <c r="E4930" i="3"/>
  <c r="E4632" i="4" s="1"/>
  <c r="D4930" i="3"/>
  <c r="D4632" i="4" s="1"/>
  <c r="C4930" i="3"/>
  <c r="C4632" i="4" s="1"/>
  <c r="J4541" i="3"/>
  <c r="J4291" i="4" s="1"/>
  <c r="I4541" i="3"/>
  <c r="I4291" i="4" s="1"/>
  <c r="H4541" i="3"/>
  <c r="H4291" i="4" s="1"/>
  <c r="G4541" i="3"/>
  <c r="G4291" i="4" s="1"/>
  <c r="F4541" i="3"/>
  <c r="F4291" i="4" s="1"/>
  <c r="E4541" i="3"/>
  <c r="E4291" i="4" s="1"/>
  <c r="D4541" i="3"/>
  <c r="D4291" i="4" s="1"/>
  <c r="C4541" i="3"/>
  <c r="C4291" i="4" s="1"/>
  <c r="J4315" i="3"/>
  <c r="J4083" i="4" s="1"/>
  <c r="I4315" i="3"/>
  <c r="I4083" i="4" s="1"/>
  <c r="H4315" i="3"/>
  <c r="H4083" i="4" s="1"/>
  <c r="G4315" i="3"/>
  <c r="G4083" i="4" s="1"/>
  <c r="F4315" i="3"/>
  <c r="F4083" i="4" s="1"/>
  <c r="E4315" i="3"/>
  <c r="E4083" i="4" s="1"/>
  <c r="D4315" i="3"/>
  <c r="D4083" i="4" s="1"/>
  <c r="C4315" i="3"/>
  <c r="C4083" i="4" s="1"/>
  <c r="J4144" i="3"/>
  <c r="J3906" i="4" s="1"/>
  <c r="I4144" i="3"/>
  <c r="I3906" i="4" s="1"/>
  <c r="H4144" i="3"/>
  <c r="H3906" i="4" s="1"/>
  <c r="G4144" i="3"/>
  <c r="G3906" i="4" s="1"/>
  <c r="F4144" i="3"/>
  <c r="F3906" i="4" s="1"/>
  <c r="E4144" i="3"/>
  <c r="E3906" i="4" s="1"/>
  <c r="D4144" i="3"/>
  <c r="D3906" i="4" s="1"/>
  <c r="C4144" i="3"/>
  <c r="C3906" i="4" s="1"/>
  <c r="J4054" i="3"/>
  <c r="J3817" i="4" s="1"/>
  <c r="I4054" i="3"/>
  <c r="I3817" i="4" s="1"/>
  <c r="H4054" i="3"/>
  <c r="H3817" i="4" s="1"/>
  <c r="G4054" i="3"/>
  <c r="G3817" i="4" s="1"/>
  <c r="F4054" i="3"/>
  <c r="F3817" i="4" s="1"/>
  <c r="E4054" i="3"/>
  <c r="E3817" i="4" s="1"/>
  <c r="D4054" i="3"/>
  <c r="D3817" i="4" s="1"/>
  <c r="C4054" i="3"/>
  <c r="C3817" i="4" s="1"/>
  <c r="J3821" i="3"/>
  <c r="J3597" i="4" s="1"/>
  <c r="I3821" i="3"/>
  <c r="I3597" i="4" s="1"/>
  <c r="H3821" i="3"/>
  <c r="H3597" i="4" s="1"/>
  <c r="G3821" i="3"/>
  <c r="G3597" i="4" s="1"/>
  <c r="F3821" i="3"/>
  <c r="F3597" i="4" s="1"/>
  <c r="E3821" i="3"/>
  <c r="E3597" i="4" s="1"/>
  <c r="D3821" i="3"/>
  <c r="D3597" i="4" s="1"/>
  <c r="C3821" i="3"/>
  <c r="C3597" i="4" s="1"/>
  <c r="J3716" i="3"/>
  <c r="J3487" i="4" s="1"/>
  <c r="I3716" i="3"/>
  <c r="I3487" i="4" s="1"/>
  <c r="H3716" i="3"/>
  <c r="H3487" i="4" s="1"/>
  <c r="G3716" i="3"/>
  <c r="G3487" i="4" s="1"/>
  <c r="F3716" i="3"/>
  <c r="F3487" i="4" s="1"/>
  <c r="E3716" i="3"/>
  <c r="E3487" i="4" s="1"/>
  <c r="D3716" i="3"/>
  <c r="D3487" i="4" s="1"/>
  <c r="C3716" i="3"/>
  <c r="C3487" i="4" s="1"/>
  <c r="L3492" i="3"/>
  <c r="J3492" i="3"/>
  <c r="J3276" i="4" s="1"/>
  <c r="I3492" i="3"/>
  <c r="I3276" i="4" s="1"/>
  <c r="H3492" i="3"/>
  <c r="H3276" i="4" s="1"/>
  <c r="G3492" i="3"/>
  <c r="G3276" i="4" s="1"/>
  <c r="F3492" i="3"/>
  <c r="F3276" i="4" s="1"/>
  <c r="E3492" i="3"/>
  <c r="E3276" i="4" s="1"/>
  <c r="D3492" i="3"/>
  <c r="D3276" i="4" s="1"/>
  <c r="C3492" i="3"/>
  <c r="C3276" i="4" s="1"/>
  <c r="L3147" i="3"/>
  <c r="J3147" i="3"/>
  <c r="J2952" i="4" s="1"/>
  <c r="I3147" i="3"/>
  <c r="I2952" i="4" s="1"/>
  <c r="H3147" i="3"/>
  <c r="H2952" i="4" s="1"/>
  <c r="G3147" i="3"/>
  <c r="G2952" i="4" s="1"/>
  <c r="F3147" i="3"/>
  <c r="F2952" i="4" s="1"/>
  <c r="E3147" i="3"/>
  <c r="E2952" i="4" s="1"/>
  <c r="D3147" i="3"/>
  <c r="D2952" i="4" s="1"/>
  <c r="C3147" i="3"/>
  <c r="C2952" i="4" s="1"/>
  <c r="L3127" i="3"/>
  <c r="L3038" i="3"/>
  <c r="J3038" i="3"/>
  <c r="J2840" i="4" s="1"/>
  <c r="I3038" i="3"/>
  <c r="I2840" i="4" s="1"/>
  <c r="H3038" i="3"/>
  <c r="H2840" i="4" s="1"/>
  <c r="G3038" i="3"/>
  <c r="G2840" i="4" s="1"/>
  <c r="F3038" i="3"/>
  <c r="F2840" i="4" s="1"/>
  <c r="E3038" i="3"/>
  <c r="E2840" i="4" s="1"/>
  <c r="D3038" i="3"/>
  <c r="D2840" i="4" s="1"/>
  <c r="C3038" i="3"/>
  <c r="C2840" i="4" s="1"/>
  <c r="J2801" i="3"/>
  <c r="J2620" i="4" s="1"/>
  <c r="I2801" i="3"/>
  <c r="I2620" i="4" s="1"/>
  <c r="H2801" i="3"/>
  <c r="H2620" i="4" s="1"/>
  <c r="G2801" i="3"/>
  <c r="G2620" i="4" s="1"/>
  <c r="F2801" i="3"/>
  <c r="F2620" i="4" s="1"/>
  <c r="E2801" i="3"/>
  <c r="E2620" i="4" s="1"/>
  <c r="D2801" i="3"/>
  <c r="D2620" i="4" s="1"/>
  <c r="C2801" i="3"/>
  <c r="C2620" i="4" s="1"/>
  <c r="L2499" i="3"/>
  <c r="J2499" i="3"/>
  <c r="J2340" i="4" s="1"/>
  <c r="I2499" i="3"/>
  <c r="I2340" i="4" s="1"/>
  <c r="H2499" i="3"/>
  <c r="H2340" i="4" s="1"/>
  <c r="G2499" i="3"/>
  <c r="G2340" i="4" s="1"/>
  <c r="F2499" i="3"/>
  <c r="F2340" i="4" s="1"/>
  <c r="E2499" i="3"/>
  <c r="E2340" i="4" s="1"/>
  <c r="D2499" i="3"/>
  <c r="D2340" i="4" s="1"/>
  <c r="C2499" i="3"/>
  <c r="C2340" i="4" s="1"/>
  <c r="L2417" i="3"/>
  <c r="J2417" i="3"/>
  <c r="J2266" i="4" s="1"/>
  <c r="I2417" i="3"/>
  <c r="I2266" i="4" s="1"/>
  <c r="H2417" i="3"/>
  <c r="H2266" i="4" s="1"/>
  <c r="G2417" i="3"/>
  <c r="G2266" i="4" s="1"/>
  <c r="F2417" i="3"/>
  <c r="F2266" i="4" s="1"/>
  <c r="E2417" i="3"/>
  <c r="E2266" i="4" s="1"/>
  <c r="D2417" i="3"/>
  <c r="D2266" i="4" s="1"/>
  <c r="C2417" i="3"/>
  <c r="C2266" i="4" s="1"/>
  <c r="L2357" i="3"/>
  <c r="J2325" i="3"/>
  <c r="J2168" i="4" s="1"/>
  <c r="I2325" i="3"/>
  <c r="I2168" i="4" s="1"/>
  <c r="H2325" i="3"/>
  <c r="H2168" i="4" s="1"/>
  <c r="G2325" i="3"/>
  <c r="G2168" i="4" s="1"/>
  <c r="F2325" i="3"/>
  <c r="F2168" i="4" s="1"/>
  <c r="E2325" i="3"/>
  <c r="E2168" i="4" s="1"/>
  <c r="D2325" i="3"/>
  <c r="D2168" i="4" s="1"/>
  <c r="C2325" i="3"/>
  <c r="C2168" i="4" s="1"/>
  <c r="J2234" i="3"/>
  <c r="J2083" i="4" s="1"/>
  <c r="I2234" i="3"/>
  <c r="I2083" i="4" s="1"/>
  <c r="H2234" i="3"/>
  <c r="H2083" i="4" s="1"/>
  <c r="G2234" i="3"/>
  <c r="G2083" i="4" s="1"/>
  <c r="F2234" i="3"/>
  <c r="F2083" i="4" s="1"/>
  <c r="E2234" i="3"/>
  <c r="E2083" i="4" s="1"/>
  <c r="D2234" i="3"/>
  <c r="D2083" i="4" s="1"/>
  <c r="C2234" i="3"/>
  <c r="C2083" i="4" s="1"/>
  <c r="J2180" i="3"/>
  <c r="J2040" i="4" s="1"/>
  <c r="I2180" i="3"/>
  <c r="I2040" i="4" s="1"/>
  <c r="H2180" i="3"/>
  <c r="H2040" i="4" s="1"/>
  <c r="G2180" i="3"/>
  <c r="G2040" i="4" s="1"/>
  <c r="F2180" i="3"/>
  <c r="F2040" i="4" s="1"/>
  <c r="E2180" i="3"/>
  <c r="E2040" i="4" s="1"/>
  <c r="D2180" i="3"/>
  <c r="D2040" i="4" s="1"/>
  <c r="C2180" i="3"/>
  <c r="C2040" i="4" s="1"/>
  <c r="J2135" i="3"/>
  <c r="J1995" i="4" s="1"/>
  <c r="I2135" i="3"/>
  <c r="I1995" i="4" s="1"/>
  <c r="H2135" i="3"/>
  <c r="H1995" i="4" s="1"/>
  <c r="G2135" i="3"/>
  <c r="G1995" i="4" s="1"/>
  <c r="F2135" i="3"/>
  <c r="F1995" i="4" s="1"/>
  <c r="E2135" i="3"/>
  <c r="E1995" i="4" s="1"/>
  <c r="D2135" i="3"/>
  <c r="D1995" i="4" s="1"/>
  <c r="C2135" i="3"/>
  <c r="C1995" i="4" s="1"/>
  <c r="J2039" i="3"/>
  <c r="J1904" i="4" s="1"/>
  <c r="I2039" i="3"/>
  <c r="I1904" i="4" s="1"/>
  <c r="H2039" i="3"/>
  <c r="H1904" i="4" s="1"/>
  <c r="G2039" i="3"/>
  <c r="G1904" i="4" s="1"/>
  <c r="F2039" i="3"/>
  <c r="F1904" i="4" s="1"/>
  <c r="E2039" i="3"/>
  <c r="E1904" i="4" s="1"/>
  <c r="D2039" i="3"/>
  <c r="D1904" i="4" s="1"/>
  <c r="C2039" i="3"/>
  <c r="C1904" i="4" s="1"/>
  <c r="J2015" i="3"/>
  <c r="J1880" i="4" s="1"/>
  <c r="I2015" i="3"/>
  <c r="I1880" i="4" s="1"/>
  <c r="H2015" i="3"/>
  <c r="H1880" i="4" s="1"/>
  <c r="G2015" i="3"/>
  <c r="G1880" i="4" s="1"/>
  <c r="F2015" i="3"/>
  <c r="F1880" i="4" s="1"/>
  <c r="E2015" i="3"/>
  <c r="E1880" i="4" s="1"/>
  <c r="D2015" i="3"/>
  <c r="D1880" i="4" s="1"/>
  <c r="C2015" i="3"/>
  <c r="C1880" i="4" s="1"/>
  <c r="J1955" i="3"/>
  <c r="J1842" i="4" s="1"/>
  <c r="I1955" i="3"/>
  <c r="I1842" i="4" s="1"/>
  <c r="H1955" i="3"/>
  <c r="H1842" i="4" s="1"/>
  <c r="G1955" i="3"/>
  <c r="G1842" i="4" s="1"/>
  <c r="F1955" i="3"/>
  <c r="F1842" i="4" s="1"/>
  <c r="E1955" i="3"/>
  <c r="E1842" i="4" s="1"/>
  <c r="D1955" i="3"/>
  <c r="D1842" i="4" s="1"/>
  <c r="C1955" i="3"/>
  <c r="C1842" i="4" s="1"/>
  <c r="J1941" i="3"/>
  <c r="J1827" i="4" s="1"/>
  <c r="I1941" i="3"/>
  <c r="I1827" i="4" s="1"/>
  <c r="H1941" i="3"/>
  <c r="H1827" i="4" s="1"/>
  <c r="G1941" i="3"/>
  <c r="G1827" i="4" s="1"/>
  <c r="F1941" i="3"/>
  <c r="F1827" i="4" s="1"/>
  <c r="E1941" i="3"/>
  <c r="E1827" i="4" s="1"/>
  <c r="D1941" i="3"/>
  <c r="D1827" i="4" s="1"/>
  <c r="C1941" i="3"/>
  <c r="C1827" i="4" s="1"/>
  <c r="J1886" i="3"/>
  <c r="J1772" i="4" s="1"/>
  <c r="I1886" i="3"/>
  <c r="I1772" i="4" s="1"/>
  <c r="H1886" i="3"/>
  <c r="H1772" i="4" s="1"/>
  <c r="G1886" i="3"/>
  <c r="G1772" i="4" s="1"/>
  <c r="F1886" i="3"/>
  <c r="F1772" i="4" s="1"/>
  <c r="E1886" i="3"/>
  <c r="E1772" i="4" s="1"/>
  <c r="D1886" i="3"/>
  <c r="D1772" i="4" s="1"/>
  <c r="C1886" i="3"/>
  <c r="C1772" i="4" s="1"/>
  <c r="J1772" i="3"/>
  <c r="J1665" i="4" s="1"/>
  <c r="I1772" i="3"/>
  <c r="I1665" i="4" s="1"/>
  <c r="H1772" i="3"/>
  <c r="H1665" i="4" s="1"/>
  <c r="G1772" i="3"/>
  <c r="G1665" i="4" s="1"/>
  <c r="F1772" i="3"/>
  <c r="F1665" i="4" s="1"/>
  <c r="E1772" i="3"/>
  <c r="E1665" i="4" s="1"/>
  <c r="D1772" i="3"/>
  <c r="D1665" i="4" s="1"/>
  <c r="C1772" i="3"/>
  <c r="C1665" i="4" s="1"/>
  <c r="J1690" i="3"/>
  <c r="J1583" i="4" s="1"/>
  <c r="I1690" i="3"/>
  <c r="I1583" i="4" s="1"/>
  <c r="H1690" i="3"/>
  <c r="H1583" i="4" s="1"/>
  <c r="G1690" i="3"/>
  <c r="G1583" i="4" s="1"/>
  <c r="F1690" i="3"/>
  <c r="F1583" i="4" s="1"/>
  <c r="E1690" i="3"/>
  <c r="E1583" i="4" s="1"/>
  <c r="D1690" i="3"/>
  <c r="D1583" i="4" s="1"/>
  <c r="C1690" i="3"/>
  <c r="C1583" i="4" s="1"/>
  <c r="J1677" i="3"/>
  <c r="J1570" i="4" s="1"/>
  <c r="I1677" i="3"/>
  <c r="I1570" i="4" s="1"/>
  <c r="H1677" i="3"/>
  <c r="H1570" i="4" s="1"/>
  <c r="G1677" i="3"/>
  <c r="G1570" i="4" s="1"/>
  <c r="F1677" i="3"/>
  <c r="F1570" i="4" s="1"/>
  <c r="E1677" i="3"/>
  <c r="E1570" i="4" s="1"/>
  <c r="D1677" i="3"/>
  <c r="D1570" i="4" s="1"/>
  <c r="C1677" i="3"/>
  <c r="C1570" i="4" s="1"/>
  <c r="J1554" i="3"/>
  <c r="J1452" i="4" s="1"/>
  <c r="I1554" i="3"/>
  <c r="I1452" i="4" s="1"/>
  <c r="H1554" i="3"/>
  <c r="H1452" i="4" s="1"/>
  <c r="G1554" i="3"/>
  <c r="G1452" i="4" s="1"/>
  <c r="F1554" i="3"/>
  <c r="F1452" i="4" s="1"/>
  <c r="E1554" i="3"/>
  <c r="E1452" i="4" s="1"/>
  <c r="D1554" i="3"/>
  <c r="D1452" i="4" s="1"/>
  <c r="C1554" i="3"/>
  <c r="C1452" i="4" s="1"/>
  <c r="J1501" i="3"/>
  <c r="J1406" i="4" s="1"/>
  <c r="I1501" i="3"/>
  <c r="I1406" i="4" s="1"/>
  <c r="H1501" i="3"/>
  <c r="H1406" i="4" s="1"/>
  <c r="G1501" i="3"/>
  <c r="G1406" i="4" s="1"/>
  <c r="F1501" i="3"/>
  <c r="F1406" i="4" s="1"/>
  <c r="E1501" i="3"/>
  <c r="E1406" i="4" s="1"/>
  <c r="D1501" i="3"/>
  <c r="D1406" i="4" s="1"/>
  <c r="C1501" i="3"/>
  <c r="C1406" i="4" s="1"/>
  <c r="J1323" i="3"/>
  <c r="J1229" i="4" s="1"/>
  <c r="I1323" i="3"/>
  <c r="I1229" i="4" s="1"/>
  <c r="H1323" i="3"/>
  <c r="H1229" i="4" s="1"/>
  <c r="G1323" i="3"/>
  <c r="G1229" i="4" s="1"/>
  <c r="F1323" i="3"/>
  <c r="F1229" i="4" s="1"/>
  <c r="E1323" i="3"/>
  <c r="E1229" i="4" s="1"/>
  <c r="D1323" i="3"/>
  <c r="D1229" i="4" s="1"/>
  <c r="C1323" i="3"/>
  <c r="C1229" i="4" s="1"/>
  <c r="L1102" i="3"/>
  <c r="J1102" i="3"/>
  <c r="J1022" i="4" s="1"/>
  <c r="I1102" i="3"/>
  <c r="I1022" i="4" s="1"/>
  <c r="H1102" i="3"/>
  <c r="H1022" i="4" s="1"/>
  <c r="G1102" i="3"/>
  <c r="G1022" i="4" s="1"/>
  <c r="F1102" i="3"/>
  <c r="F1022" i="4" s="1"/>
  <c r="E1102" i="3"/>
  <c r="E1022" i="4" s="1"/>
  <c r="D1102" i="3"/>
  <c r="D1022" i="4" s="1"/>
  <c r="C1102" i="3"/>
  <c r="C1022" i="4" s="1"/>
  <c r="L1057" i="3"/>
  <c r="J1057" i="3"/>
  <c r="J985" i="4" s="1"/>
  <c r="I1057" i="3"/>
  <c r="I985" i="4" s="1"/>
  <c r="H1057" i="3"/>
  <c r="H985" i="4" s="1"/>
  <c r="G1057" i="3"/>
  <c r="G985" i="4" s="1"/>
  <c r="F1057" i="3"/>
  <c r="F985" i="4" s="1"/>
  <c r="E1057" i="3"/>
  <c r="E985" i="4" s="1"/>
  <c r="D1057" i="3"/>
  <c r="D985" i="4" s="1"/>
  <c r="L1034" i="3"/>
  <c r="J1034" i="3"/>
  <c r="J958" i="4" s="1"/>
  <c r="I1034" i="3"/>
  <c r="I958" i="4" s="1"/>
  <c r="H1034" i="3"/>
  <c r="H958" i="4" s="1"/>
  <c r="G1034" i="3"/>
  <c r="G958" i="4" s="1"/>
  <c r="F1034" i="3"/>
  <c r="F958" i="4" s="1"/>
  <c r="E1034" i="3"/>
  <c r="E958" i="4" s="1"/>
  <c r="D1034" i="3"/>
  <c r="D958" i="4" s="1"/>
  <c r="C1034" i="3"/>
  <c r="C958" i="4" s="1"/>
  <c r="L995" i="3"/>
  <c r="J995" i="3"/>
  <c r="J919" i="4" s="1"/>
  <c r="I995" i="3"/>
  <c r="I919" i="4" s="1"/>
  <c r="H995" i="3"/>
  <c r="H919" i="4" s="1"/>
  <c r="G995" i="3"/>
  <c r="G919" i="4" s="1"/>
  <c r="F995" i="3"/>
  <c r="F919" i="4" s="1"/>
  <c r="E995" i="3"/>
  <c r="E919" i="4" s="1"/>
  <c r="D995" i="3"/>
  <c r="D919" i="4" s="1"/>
  <c r="C995" i="3"/>
  <c r="C919" i="4" s="1"/>
  <c r="J957" i="3"/>
  <c r="J893" i="4" s="1"/>
  <c r="I957" i="3"/>
  <c r="I893" i="4" s="1"/>
  <c r="H957" i="3"/>
  <c r="H893" i="4" s="1"/>
  <c r="G957" i="3"/>
  <c r="G893" i="4" s="1"/>
  <c r="F957" i="3"/>
  <c r="F893" i="4" s="1"/>
  <c r="E957" i="3"/>
  <c r="E893" i="4" s="1"/>
  <c r="D957" i="3"/>
  <c r="D893" i="4" s="1"/>
  <c r="C957" i="3"/>
  <c r="C893" i="4" s="1"/>
  <c r="J915" i="3"/>
  <c r="J851" i="4" s="1"/>
  <c r="I915" i="3"/>
  <c r="I851" i="4" s="1"/>
  <c r="H915" i="3"/>
  <c r="H851" i="4" s="1"/>
  <c r="G915" i="3"/>
  <c r="G851" i="4" s="1"/>
  <c r="F915" i="3"/>
  <c r="F851" i="4" s="1"/>
  <c r="E915" i="3"/>
  <c r="E851" i="4" s="1"/>
  <c r="D915" i="3"/>
  <c r="D851" i="4" s="1"/>
  <c r="C915" i="3"/>
  <c r="C851" i="4" s="1"/>
  <c r="J909" i="3"/>
  <c r="J843" i="4" s="1"/>
  <c r="I909" i="3"/>
  <c r="I843" i="4" s="1"/>
  <c r="H909" i="3"/>
  <c r="H843" i="4" s="1"/>
  <c r="G909" i="3"/>
  <c r="G843" i="4" s="1"/>
  <c r="F909" i="3"/>
  <c r="F843" i="4" s="1"/>
  <c r="E909" i="3"/>
  <c r="E843" i="4" s="1"/>
  <c r="D909" i="3"/>
  <c r="D843" i="4" s="1"/>
  <c r="C909" i="3"/>
  <c r="C843" i="4" s="1"/>
  <c r="J609" i="3"/>
  <c r="J570" i="4" s="1"/>
  <c r="I609" i="3"/>
  <c r="I570" i="4" s="1"/>
  <c r="H609" i="3"/>
  <c r="H570" i="4" s="1"/>
  <c r="G609" i="3"/>
  <c r="G570" i="4" s="1"/>
  <c r="F609" i="3"/>
  <c r="F570" i="4" s="1"/>
  <c r="E609" i="3"/>
  <c r="E570" i="4" s="1"/>
  <c r="D609" i="3"/>
  <c r="D570" i="4" s="1"/>
  <c r="C609" i="3"/>
  <c r="C570" i="4" s="1"/>
  <c r="J490" i="3"/>
  <c r="J468" i="4" s="1"/>
  <c r="I490" i="3"/>
  <c r="I468" i="4" s="1"/>
  <c r="H490" i="3"/>
  <c r="H468" i="4" s="1"/>
  <c r="G490" i="3"/>
  <c r="G468" i="4" s="1"/>
  <c r="F490" i="3"/>
  <c r="F468" i="4" s="1"/>
  <c r="E490" i="3"/>
  <c r="E468" i="4" s="1"/>
  <c r="D490" i="3"/>
  <c r="D468" i="4" s="1"/>
  <c r="C490" i="3"/>
  <c r="C468" i="4" s="1"/>
  <c r="J457" i="3"/>
  <c r="J438" i="4" s="1"/>
  <c r="I457" i="3"/>
  <c r="I438" i="4" s="1"/>
  <c r="H457" i="3"/>
  <c r="H438" i="4" s="1"/>
  <c r="G457" i="3"/>
  <c r="G438" i="4" s="1"/>
  <c r="F457" i="3"/>
  <c r="F438" i="4" s="1"/>
  <c r="E457" i="3"/>
  <c r="E438" i="4" s="1"/>
  <c r="D457" i="3"/>
  <c r="D438" i="4" s="1"/>
  <c r="C457" i="3"/>
  <c r="C438" i="4" s="1"/>
  <c r="J416" i="3"/>
  <c r="J403" i="4" s="1"/>
  <c r="I416" i="3"/>
  <c r="I403" i="4" s="1"/>
  <c r="H416" i="3"/>
  <c r="H403" i="4" s="1"/>
  <c r="G416" i="3"/>
  <c r="G403" i="4" s="1"/>
  <c r="F416" i="3"/>
  <c r="F403" i="4" s="1"/>
  <c r="E416" i="3"/>
  <c r="E403" i="4" s="1"/>
  <c r="D416" i="3"/>
  <c r="D403" i="4" s="1"/>
  <c r="C416" i="3"/>
  <c r="C403" i="4" s="1"/>
  <c r="L404" i="3"/>
  <c r="J404" i="3"/>
  <c r="J391" i="4" s="1"/>
  <c r="I404" i="3"/>
  <c r="I391" i="4" s="1"/>
  <c r="H404" i="3"/>
  <c r="H391" i="4" s="1"/>
  <c r="G404" i="3"/>
  <c r="G391" i="4" s="1"/>
  <c r="F404" i="3"/>
  <c r="F391" i="4" s="1"/>
  <c r="E404" i="3"/>
  <c r="E391" i="4" s="1"/>
  <c r="D404" i="3"/>
  <c r="D391" i="4" s="1"/>
  <c r="C404" i="3"/>
  <c r="C391" i="4" s="1"/>
  <c r="L384" i="3"/>
  <c r="C384" i="3"/>
  <c r="C367" i="4" s="1"/>
  <c r="J378" i="3"/>
  <c r="J358" i="4" s="1"/>
  <c r="I378" i="3"/>
  <c r="I358" i="4" s="1"/>
  <c r="H378" i="3"/>
  <c r="H358" i="4" s="1"/>
  <c r="G378" i="3"/>
  <c r="G358" i="4" s="1"/>
  <c r="F378" i="3"/>
  <c r="F358" i="4" s="1"/>
  <c r="E378" i="3"/>
  <c r="E358" i="4" s="1"/>
  <c r="D378" i="3"/>
  <c r="D358" i="4" s="1"/>
  <c r="J345" i="3"/>
  <c r="J330" i="4" s="1"/>
  <c r="I345" i="3"/>
  <c r="I330" i="4" s="1"/>
  <c r="H345" i="3"/>
  <c r="H330" i="4" s="1"/>
  <c r="G345" i="3"/>
  <c r="G330" i="4" s="1"/>
  <c r="F345" i="3"/>
  <c r="F330" i="4" s="1"/>
  <c r="E345" i="3"/>
  <c r="E330" i="4" s="1"/>
  <c r="D345" i="3"/>
  <c r="D330" i="4" s="1"/>
  <c r="C345" i="3"/>
  <c r="C330" i="4" s="1"/>
  <c r="J100" i="3"/>
  <c r="J107" i="4" s="1"/>
  <c r="I100" i="3"/>
  <c r="I107" i="4" s="1"/>
  <c r="H100" i="3"/>
  <c r="H107" i="4" s="1"/>
  <c r="G100" i="3"/>
  <c r="G107" i="4" s="1"/>
  <c r="F100" i="3"/>
  <c r="F107" i="4" s="1"/>
  <c r="E100" i="3"/>
  <c r="E107" i="4" s="1"/>
  <c r="D100" i="3"/>
  <c r="D107" i="4" s="1"/>
  <c r="C100" i="3"/>
  <c r="C107" i="4" s="1"/>
  <c r="J71" i="3"/>
  <c r="J76" i="4" s="1"/>
  <c r="I71" i="3"/>
  <c r="I76" i="4" s="1"/>
  <c r="H71" i="3"/>
  <c r="H76" i="4" s="1"/>
  <c r="G71" i="3"/>
  <c r="G76" i="4" s="1"/>
  <c r="F71" i="3"/>
  <c r="F76" i="4" s="1"/>
  <c r="E71" i="3"/>
  <c r="E76" i="4" s="1"/>
  <c r="D71" i="3"/>
  <c r="D76" i="4" s="1"/>
  <c r="C71" i="3"/>
  <c r="C76" i="4" s="1"/>
  <c r="I37" i="3"/>
  <c r="I37" i="4" s="1"/>
  <c r="H37" i="3"/>
  <c r="H37" i="4" s="1"/>
  <c r="G37" i="3"/>
  <c r="G37" i="4" s="1"/>
  <c r="F37" i="3"/>
  <c r="F37" i="4" s="1"/>
  <c r="E37" i="3"/>
  <c r="E37" i="4" s="1"/>
  <c r="D37" i="3"/>
  <c r="D37" i="4" s="1"/>
  <c r="C37" i="3"/>
  <c r="C37" i="4" s="1"/>
  <c r="J20" i="3"/>
  <c r="J21" i="4" s="1"/>
  <c r="I20" i="3"/>
  <c r="I21" i="4" s="1"/>
  <c r="H20" i="3"/>
  <c r="H21" i="4" s="1"/>
  <c r="G20" i="3"/>
  <c r="G21" i="4" s="1"/>
  <c r="F20" i="3"/>
  <c r="F21" i="4" s="1"/>
  <c r="D20" i="3"/>
  <c r="D21" i="4" s="1"/>
  <c r="C20" i="3"/>
  <c r="C21" i="4" s="1"/>
  <c r="C4788" i="4" l="1"/>
  <c r="E4787" i="4"/>
  <c r="D4795" i="4" s="1"/>
  <c r="F4787" i="4"/>
  <c r="D4796" i="4" s="1"/>
  <c r="D4787" i="4"/>
  <c r="D4794" i="4" s="1"/>
  <c r="G4787" i="4"/>
  <c r="D4797" i="4" s="1"/>
  <c r="H4787" i="4"/>
  <c r="D4798" i="4" s="1"/>
  <c r="I4787" i="4"/>
  <c r="D4799" i="4" s="1"/>
  <c r="K21" i="4"/>
  <c r="M21" i="4" s="1"/>
  <c r="J4787" i="4"/>
  <c r="K4412" i="3"/>
  <c r="K4168" i="4" s="1"/>
  <c r="K817" i="3"/>
  <c r="E5081" i="3"/>
  <c r="D5081" i="3"/>
  <c r="J5081" i="3"/>
  <c r="H5081" i="3"/>
  <c r="G5081" i="3"/>
  <c r="I5081" i="3"/>
  <c r="F5081" i="3"/>
  <c r="D4793" i="4"/>
  <c r="M756" i="4"/>
  <c r="M39" i="4"/>
  <c r="K4366" i="3"/>
  <c r="K4123" i="4" s="1"/>
  <c r="K4999" i="3"/>
  <c r="K4698" i="4" s="1"/>
  <c r="K4354" i="3"/>
  <c r="K4111" i="4" s="1"/>
  <c r="K2357" i="3"/>
  <c r="K2198" i="4" s="1"/>
  <c r="K1188" i="3"/>
  <c r="K1114" i="4" s="1"/>
  <c r="K457" i="3"/>
  <c r="K384" i="3"/>
  <c r="K367" i="4" s="1"/>
  <c r="K1886" i="3"/>
  <c r="K1772" i="4" s="1"/>
  <c r="K2325" i="3"/>
  <c r="K2168" i="4" s="1"/>
  <c r="K3127" i="3"/>
  <c r="K2931" i="4" s="1"/>
  <c r="K4315" i="3"/>
  <c r="K4083" i="4" s="1"/>
  <c r="K4835" i="3"/>
  <c r="K4546" i="4" s="1"/>
  <c r="L42" i="3"/>
  <c r="K71" i="3"/>
  <c r="K100" i="3"/>
  <c r="K345" i="3"/>
  <c r="K37" i="3"/>
  <c r="K1772" i="3"/>
  <c r="K1665" i="4" s="1"/>
  <c r="C378" i="3"/>
  <c r="K404" i="3"/>
  <c r="K391" i="4" s="1"/>
  <c r="K915" i="3"/>
  <c r="K1501" i="3"/>
  <c r="K1406" i="4" s="1"/>
  <c r="K1955" i="3"/>
  <c r="K1842" i="4" s="1"/>
  <c r="K3389" i="3"/>
  <c r="K4930" i="3"/>
  <c r="K4632" i="4" s="1"/>
  <c r="K416" i="3"/>
  <c r="K957" i="3"/>
  <c r="K893" i="4" s="1"/>
  <c r="K1554" i="3"/>
  <c r="K1452" i="4" s="1"/>
  <c r="K2015" i="3"/>
  <c r="K1880" i="4" s="1"/>
  <c r="K2417" i="3"/>
  <c r="K2266" i="4" s="1"/>
  <c r="K3492" i="3"/>
  <c r="K3276" i="4" s="1"/>
  <c r="K995" i="3"/>
  <c r="K919" i="4" s="1"/>
  <c r="K1677" i="3"/>
  <c r="K1570" i="4" s="1"/>
  <c r="K2039" i="3"/>
  <c r="K1904" i="4" s="1"/>
  <c r="K2499" i="3"/>
  <c r="K2340" i="4" s="1"/>
  <c r="K3716" i="3"/>
  <c r="K3487" i="4" s="1"/>
  <c r="K5022" i="3"/>
  <c r="K4721" i="4" s="1"/>
  <c r="K1034" i="3"/>
  <c r="K958" i="4" s="1"/>
  <c r="K1690" i="3"/>
  <c r="K1583" i="4" s="1"/>
  <c r="K2135" i="3"/>
  <c r="K1995" i="4" s="1"/>
  <c r="K2622" i="3"/>
  <c r="K2459" i="4" s="1"/>
  <c r="K3821" i="3"/>
  <c r="K3597" i="4" s="1"/>
  <c r="K4541" i="3"/>
  <c r="K4291" i="4" s="1"/>
  <c r="K5024" i="3"/>
  <c r="K4724" i="4" s="1"/>
  <c r="K490" i="3"/>
  <c r="K1057" i="3"/>
  <c r="K985" i="4" s="1"/>
  <c r="K2180" i="3"/>
  <c r="K2040" i="4" s="1"/>
  <c r="K2801" i="3"/>
  <c r="K2620" i="4" s="1"/>
  <c r="K4054" i="3"/>
  <c r="K3817" i="4" s="1"/>
  <c r="K4688" i="3"/>
  <c r="K4423" i="4" s="1"/>
  <c r="K5037" i="3"/>
  <c r="K4745" i="4" s="1"/>
  <c r="K609" i="3"/>
  <c r="K1102" i="3"/>
  <c r="K1022" i="4" s="1"/>
  <c r="K2234" i="3"/>
  <c r="K2083" i="4" s="1"/>
  <c r="K3038" i="3"/>
  <c r="K2840" i="4" s="1"/>
  <c r="K4144" i="3"/>
  <c r="K3906" i="4" s="1"/>
  <c r="K4745" i="3"/>
  <c r="K4477" i="4" s="1"/>
  <c r="K5080" i="3"/>
  <c r="K4786" i="4" s="1"/>
  <c r="K20" i="3"/>
  <c r="L20" i="3" s="1"/>
  <c r="K909" i="3"/>
  <c r="K1323" i="3"/>
  <c r="K1229" i="4" s="1"/>
  <c r="K1941" i="3"/>
  <c r="K1827" i="4" s="1"/>
  <c r="K3147" i="3"/>
  <c r="K2952" i="4" s="1"/>
  <c r="K4871" i="3"/>
  <c r="K4577" i="4" s="1"/>
  <c r="K4788" i="4" l="1"/>
  <c r="L457" i="3"/>
  <c r="K438" i="4"/>
  <c r="M438" i="4" s="1"/>
  <c r="L909" i="3"/>
  <c r="K843" i="4"/>
  <c r="L609" i="3"/>
  <c r="K570" i="4"/>
  <c r="M570" i="4" s="1"/>
  <c r="D4800" i="4"/>
  <c r="L100" i="3"/>
  <c r="K107" i="4"/>
  <c r="M107" i="4" s="1"/>
  <c r="L71" i="3"/>
  <c r="K76" i="4"/>
  <c r="M76" i="4" s="1"/>
  <c r="L416" i="3"/>
  <c r="K403" i="4"/>
  <c r="M403" i="4" s="1"/>
  <c r="L817" i="3"/>
  <c r="K756" i="4"/>
  <c r="M843" i="4" s="1"/>
  <c r="L490" i="3"/>
  <c r="K468" i="4"/>
  <c r="M468" i="4" s="1"/>
  <c r="L915" i="3"/>
  <c r="K851" i="4"/>
  <c r="M851" i="4" s="1"/>
  <c r="K378" i="3"/>
  <c r="C358" i="4"/>
  <c r="C4787" i="4" s="1"/>
  <c r="H4790" i="4" s="1"/>
  <c r="L37" i="3"/>
  <c r="K37" i="4"/>
  <c r="M37" i="4" s="1"/>
  <c r="L3389" i="3"/>
  <c r="K3173" i="4"/>
  <c r="M3173" i="4" s="1"/>
  <c r="L345" i="3"/>
  <c r="K330" i="4"/>
  <c r="M330" i="4" s="1"/>
  <c r="D4801" i="4"/>
  <c r="E4801" i="4" s="1"/>
  <c r="C5081" i="3"/>
  <c r="H5083" i="3" s="1"/>
  <c r="L378" i="3" l="1"/>
  <c r="K358" i="4"/>
  <c r="M358" i="4" s="1"/>
  <c r="E4799" i="4"/>
  <c r="E4798" i="4"/>
  <c r="E4800" i="4"/>
  <c r="E4795" i="4"/>
  <c r="E4794" i="4"/>
  <c r="E4793" i="4"/>
  <c r="E4796" i="4"/>
  <c r="E4797" i="4"/>
  <c r="K4787" i="4" l="1"/>
</calcChain>
</file>

<file path=xl/sharedStrings.xml><?xml version="1.0" encoding="utf-8"?>
<sst xmlns="http://schemas.openxmlformats.org/spreadsheetml/2006/main" count="20379" uniqueCount="520">
  <si>
    <t>UNIVERSIDAD DE COSTA RICA</t>
  </si>
  <si>
    <t>VICERRECTORÍA DE ADMINISTRACIÓN</t>
  </si>
  <si>
    <t>OFICINA DE SUMINISTROS</t>
  </si>
  <si>
    <t>PROGRAMA ANUAL DE ADQUISICIONES</t>
  </si>
  <si>
    <t>POR OBJETO DE GASTO</t>
  </si>
  <si>
    <t>Partida
Presupuestaria</t>
  </si>
  <si>
    <t>Objeto del Gasto</t>
  </si>
  <si>
    <t>Programa asignado</t>
  </si>
  <si>
    <t>Monto Colones
Estimado</t>
  </si>
  <si>
    <t>Fecha
Estimada de
Compra</t>
  </si>
  <si>
    <t>total</t>
  </si>
  <si>
    <t>Responsable</t>
  </si>
  <si>
    <t>Acción Social</t>
  </si>
  <si>
    <t>Administración</t>
  </si>
  <si>
    <t>Dirección  Superior</t>
  </si>
  <si>
    <t>Docencia</t>
  </si>
  <si>
    <t>Inversión</t>
  </si>
  <si>
    <t>Investigación</t>
  </si>
  <si>
    <t>Regionalización</t>
  </si>
  <si>
    <t>Vida
Estudiantil</t>
  </si>
  <si>
    <t>Sub total</t>
  </si>
  <si>
    <t>I semestre y
II Semestre</t>
  </si>
  <si>
    <t xml:space="preserve"> </t>
  </si>
  <si>
    <t>Alquileres</t>
  </si>
  <si>
    <t>Alquiler de edificios, locales y terrenos</t>
  </si>
  <si>
    <t>0196-ATEN. CTAS PENDIENTES DE DOCENCIA</t>
  </si>
  <si>
    <t>039899-EMPRESAS AUXILIARES DE ACCIÓN SOCIAL</t>
  </si>
  <si>
    <t>039997-FONDO DEL SISTEMA, PROG. ACCION SOCIAL</t>
  </si>
  <si>
    <t>050204-SERVICIOS DE APOYO DE ADMINISTRACIÓN</t>
  </si>
  <si>
    <t xml:space="preserve">  </t>
  </si>
  <si>
    <t>07060104-SEDE REGIONAL DEL SUR - VIDA ESTUDIANTIL</t>
  </si>
  <si>
    <t>07060105-SEDE REGIONAL DEL SUR - ADMINISTRACIÓN</t>
  </si>
  <si>
    <t>079899-EMPRESAS AUXILIARES GLOBAL SEDES REGIONALES</t>
  </si>
  <si>
    <t>079999-FONDOS RESTRINGIDOS - DESARROLLO REGIONAL</t>
  </si>
  <si>
    <t>Totales de Alquiler de edificios, locales y terrenos</t>
  </si>
  <si>
    <t>Alquiler de maquinaría, equipo y mobiliario</t>
  </si>
  <si>
    <t>019798-PROG. POSGRADO FINANC. COMPLEMENTARIO</t>
  </si>
  <si>
    <t>020103-SISTEMA DE DIF. CIENTIF. DE LA INVESTIGACION</t>
  </si>
  <si>
    <t>020202-CENTRO INVEST. CS DEL MAR Y LIMNOLOGÍA</t>
  </si>
  <si>
    <t>0296-ATENCION CUENTAS PENDIENTES INVESTIGACIÓN</t>
  </si>
  <si>
    <t>029899-EMPRESAS AUXILIARES GLOBAL DE INVESTIGACION</t>
  </si>
  <si>
    <t>030306-PROYECTOS DE ACCION SOCIAL</t>
  </si>
  <si>
    <t>050101-OFICINA DE ADMINISTRACION FINANCIERA</t>
  </si>
  <si>
    <t>050202-OFICINA DE SUMINISTROS</t>
  </si>
  <si>
    <t>05020306-SECCIÓN DE SERVICIOS CONTRATADOS</t>
  </si>
  <si>
    <t>07010104-SEDE REGIONAL DE OCCIDENTE - SAN RAMÓN - VIDA ESTUDIANTIL</t>
  </si>
  <si>
    <t>07020105-SEDE REGIONAL DE GUANACASTE - LIBERIA (ADMINISTRACIÓN)</t>
  </si>
  <si>
    <t>07020202-RECINTO DE SANTA CRUZ (INVESTIGACIÓN)</t>
  </si>
  <si>
    <t>07050104-SEDE REGIONAL DEL PACÍFICO - PUNTARENAS - VIDA ESTUDIANTIL</t>
  </si>
  <si>
    <t>Total de alquiler de maquinaría, equipo y mobiliario</t>
  </si>
  <si>
    <t>Alquiler de programas de computación</t>
  </si>
  <si>
    <t>03030302-COLECCIONES Y MUSEOS (VIC. ACCIÓN SOC.)</t>
  </si>
  <si>
    <t>07010102-SEDE REGIONAL DE OCCIDENTE - SAN RAMÓN - INVESTIGACIÓN</t>
  </si>
  <si>
    <t>Totales de Programa de computo</t>
  </si>
  <si>
    <t>1019900</t>
  </si>
  <si>
    <t>Otros alquileres</t>
  </si>
  <si>
    <t>01020204-ESCUELA DE ARTES MUSICALES</t>
  </si>
  <si>
    <t>01030202-ESCUELA DE BIOLOGIA</t>
  </si>
  <si>
    <t>010503-FACULTAD DE ODONTOLOGIA</t>
  </si>
  <si>
    <t>019997-FONDO DEL SISTEMA, PROG. DOCENCIA</t>
  </si>
  <si>
    <t>020105-PROYECTOS DE INVESTIGACION VIC. INVESTIGACION</t>
  </si>
  <si>
    <t>02022801-INST. INV. FARMACEUTICAS, INIFAR (UNIDAD DE COORDINACION)</t>
  </si>
  <si>
    <t>030203-RADIOEMISORAS DE LA  UNIVERSIDAD DE COSTA RICA</t>
  </si>
  <si>
    <t>03030301-UNIDADES (VIC. ACCIÓN SOCIAL)</t>
  </si>
  <si>
    <t>039799-CURSOS ESPECIALES VAS</t>
  </si>
  <si>
    <t>04040204-DIRECTORIO - FEUCR</t>
  </si>
  <si>
    <t>0411-PROYECTOS DE VIDA ESTUDIANTIL</t>
  </si>
  <si>
    <t>049899-EMPRESAS AUXILIARES</t>
  </si>
  <si>
    <t>050205-PROYECTOS DE ADMINISTRACION</t>
  </si>
  <si>
    <t>059999-FONDOS RESTRINGIDOS  - GLOBAL DE ADMINISTRACION</t>
  </si>
  <si>
    <t>0601-CONSEJO UNIVERSITARIO</t>
  </si>
  <si>
    <t>0602-RECTORIA</t>
  </si>
  <si>
    <t>06080202-FERIA CIENTIFICA</t>
  </si>
  <si>
    <t>0609-ARCHIVO UNIVERSITARIO</t>
  </si>
  <si>
    <t>07010103-SEDE REGIONAL DE OCCIDENTE - SAN RAMÓN - ACCIÓN SOCIAL</t>
  </si>
  <si>
    <t>07010105-SEDE REGIONAL DE OCCIDENTE - SAN RAMÓN - ADMINISTRACIÓN</t>
  </si>
  <si>
    <t>07010106-SEDE REGIONAL DE OCCIDENTE - SAN RAMÓN - DIRECCIÓN SUPERIOR</t>
  </si>
  <si>
    <t>07030101-SEDE REGIONAL DEL ATLÁNTICO - TURRIALBA - DOCENCIA</t>
  </si>
  <si>
    <t>07050102-SEDE REGIONAL DEL PACÍFICO - PUNTARENAS - INVESTIGACIÓN</t>
  </si>
  <si>
    <t>Totales otros alquileres</t>
  </si>
  <si>
    <t>Información e impresión</t>
  </si>
  <si>
    <t xml:space="preserve">
1030100</t>
  </si>
  <si>
    <t>020118-UNIDAD DE GESTIÓN Y TRANSFERENCIA DEL CONOCIMIENTO PARA LA INNOVACIÓN (PROINNOVA)</t>
  </si>
  <si>
    <t>020122-UNIDAD ESPECIAL DE INVESTIGACIÓN DE ÁREAS PROTEGIDAS DE LA UNIVERSIDAD DE COSTA RICA</t>
  </si>
  <si>
    <t>030205-OFICINA DE DIVULGACION E INFORMACION</t>
  </si>
  <si>
    <t>0409-OFICINA DE ORIENTACION</t>
  </si>
  <si>
    <t>07020103-SEDE REGIONAL DE GUANACASTE - LIBERIA - ACCIÓN SOCIAL</t>
  </si>
  <si>
    <t>07030105-SEDE REGIONAL DEL ATLÁNTICO - TURRIALBA - ADMINISTRACIÓN</t>
  </si>
  <si>
    <t>07040103-SEDE REGIONAL DEL CARIBE  - ACCIÓN SOCIAL</t>
  </si>
  <si>
    <t>Totales de Información e impresión</t>
  </si>
  <si>
    <t>Impresón, Encuadernación y otros</t>
  </si>
  <si>
    <t>02010201-UNIDADES (VIC. INVESTIGACIÓN)</t>
  </si>
  <si>
    <t>020108-JARDIN BOTANICO LANKESTER</t>
  </si>
  <si>
    <t>020227-CENTRO DE INV. ING. MATERIALES</t>
  </si>
  <si>
    <t>029997-FONDO DEL SISTEMA, PROG. INVESTIGACION</t>
  </si>
  <si>
    <t>029999-FONDOS RESTRINGIDOS - GLOBAL DE INVESTIGACION</t>
  </si>
  <si>
    <t>0396-ATENCION CUENTAS PENDIENTES ACCION SOCIAL</t>
  </si>
  <si>
    <t>039998-FONDOS INTRAPROYECTOS VAS</t>
  </si>
  <si>
    <t>060304-VICERRECTORIA DE VIDA ESTUDIANTIL</t>
  </si>
  <si>
    <t>07030106-SEDE REGIONAL DEL ATLÁNTICO - TURRIALBA - DIRECCIÓN SUPERIOR</t>
  </si>
  <si>
    <t>Totales Impresión, Encuadernación y otros</t>
  </si>
  <si>
    <t>Servicios profesionales y técnicos</t>
  </si>
  <si>
    <t>Servicios Médicos y de Laboratorio</t>
  </si>
  <si>
    <t>039999-FONDOS RESTRINGIDOS - GLOBAL DE ACCION SOCIAL</t>
  </si>
  <si>
    <t>Totales Servicios Médicos y de Laboratorio</t>
  </si>
  <si>
    <t>Servicios jurídicos</t>
  </si>
  <si>
    <r>
      <rPr>
        <sz val="11"/>
        <color rgb="FF00000A"/>
        <rFont val="Calibri"/>
        <family val="2"/>
      </rPr>
      <t>Totales Servicios jurídicos</t>
    </r>
  </si>
  <si>
    <t>Servicios de Ingeniería</t>
  </si>
  <si>
    <t>Totales Servicios de Ingeniería</t>
  </si>
  <si>
    <t>Servicios de ciencias económicas y sociales</t>
  </si>
  <si>
    <t>Totales Servicios de ciencias económicas y sociales</t>
  </si>
  <si>
    <t>Servicio de desarrollo de sistemas informáticos</t>
  </si>
  <si>
    <t>Totales Servicio de desarrollo de sistemas informáticos</t>
  </si>
  <si>
    <t>Servicios generales</t>
  </si>
  <si>
    <t>Totales Servicios generales</t>
  </si>
  <si>
    <t>Otros servicios de gestión  y apoyo</t>
  </si>
  <si>
    <t>Total Otros servicios de gestión  y apoyo</t>
  </si>
  <si>
    <t>Capacitación</t>
  </si>
  <si>
    <t xml:space="preserve">
1070100</t>
  </si>
  <si>
    <t xml:space="preserve">
Actividades de capacitación</t>
  </si>
  <si>
    <t>Totales Actividades de capacitación</t>
  </si>
  <si>
    <t xml:space="preserve">
1080100</t>
  </si>
  <si>
    <t xml:space="preserve">
Mantenimiento de edificios y locales</t>
  </si>
  <si>
    <t>0596-ATENCION DE CUENTAS PENDIENTES - ADMINISTRACION</t>
  </si>
  <si>
    <t>0696-ATENCION CUENTAS PENDIENTES DIR. SUPERIOR</t>
  </si>
  <si>
    <t>0796-ATENCION DE CUENTAS PENDIENTES - DESARROLLO REGIONAL</t>
  </si>
  <si>
    <t xml:space="preserve">
Totales Mantenimiento de edificios y locales</t>
  </si>
  <si>
    <t xml:space="preserve">
1080200</t>
  </si>
  <si>
    <t xml:space="preserve">
Mantenimiento de vías de comunicación</t>
  </si>
  <si>
    <t xml:space="preserve">
Totales Mantenimiento de vías de comunicación</t>
  </si>
  <si>
    <t xml:space="preserve">
1080300</t>
  </si>
  <si>
    <t xml:space="preserve">
Mantenimiento de instalaciones y otras obras</t>
  </si>
  <si>
    <t xml:space="preserve">
Total Mantenimiento de instalaciones y otras obras</t>
  </si>
  <si>
    <t xml:space="preserve">
1080400</t>
  </si>
  <si>
    <t xml:space="preserve">
Mantenimiento y reparación de maquinaria y equipo de producción</t>
  </si>
  <si>
    <t xml:space="preserve">
Totales Mantenimiento y reparación de maquinaria y equipo de producción</t>
  </si>
  <si>
    <t xml:space="preserve">
1080500</t>
  </si>
  <si>
    <t xml:space="preserve">
Mantenimiento y reparación de equipo de transporte</t>
  </si>
  <si>
    <t xml:space="preserve">
Totales de Mantenimiento y reparación de equipo de transporte</t>
  </si>
  <si>
    <t xml:space="preserve">
1080600</t>
  </si>
  <si>
    <t xml:space="preserve">
Mantenimiento y reparación de equipo de comunicación</t>
  </si>
  <si>
    <t xml:space="preserve">
Totales Mantenimiento y reparación de equipo de comunicación</t>
  </si>
  <si>
    <t xml:space="preserve">
1080700</t>
  </si>
  <si>
    <t xml:space="preserve">
Mantenimiento y reparación de equipo y mobiliario de oficina</t>
  </si>
  <si>
    <t xml:space="preserve">
Totales de Mantenimiento y reparación de equipo y mobiliario de oficina</t>
  </si>
  <si>
    <t xml:space="preserve">
Mantenimiento y reparación de equipo de cómputo y sistema de información</t>
  </si>
  <si>
    <t xml:space="preserve">
1080800</t>
  </si>
  <si>
    <t xml:space="preserve">
Total Mantenimiento y reparación de equipo de cómputo y sistema de información</t>
  </si>
  <si>
    <t xml:space="preserve">
1089900</t>
  </si>
  <si>
    <t xml:space="preserve">
Mantenimiento y reparación de otros equipos</t>
  </si>
  <si>
    <t>020204-CTRO INV. EN HEMATOLOGIA Y TRANSTORNOS AFINES</t>
  </si>
  <si>
    <t xml:space="preserve">
Totales Mantenimiento y reparación de otros equipos</t>
  </si>
  <si>
    <t xml:space="preserve">
1999901</t>
  </si>
  <si>
    <t xml:space="preserve">
otros servicios (servicio de fumigación,
Carga de extintores, polarizado de vidrios y otros</t>
  </si>
  <si>
    <t xml:space="preserve">
Totales de otros servicios (servicio de fumigación
, carga de extintores, polarizado de vidrios y otros</t>
  </si>
  <si>
    <t>Productos químicos y conexos</t>
  </si>
  <si>
    <t>2010100</t>
  </si>
  <si>
    <t>Combustibles y lubricantes</t>
  </si>
  <si>
    <r>
      <rPr>
        <b/>
        <sz val="11"/>
        <color rgb="FF00000A"/>
        <rFont val="Calibri"/>
        <family val="2"/>
      </rPr>
      <t xml:space="preserve">Totales </t>
    </r>
    <r>
      <rPr>
        <b/>
        <sz val="11"/>
        <color theme="1"/>
        <rFont val="Liberation Sans"/>
        <family val="2"/>
      </rPr>
      <t>Combustibles y lubricantes (sub total)</t>
    </r>
  </si>
  <si>
    <t xml:space="preserve">
2010200</t>
  </si>
  <si>
    <t xml:space="preserve">
Productos farmacéuticos y medicinales</t>
  </si>
  <si>
    <t xml:space="preserve">
Totales Productos farmacéuticos y medicinales</t>
  </si>
  <si>
    <t xml:space="preserve">
2010300</t>
  </si>
  <si>
    <t xml:space="preserve">
Productos veterinarios</t>
  </si>
  <si>
    <t xml:space="preserve">
Totales Productos veterinarios</t>
  </si>
  <si>
    <t xml:space="preserve">
2010400</t>
  </si>
  <si>
    <t xml:space="preserve">
Tintas, pintura y diluyentes</t>
  </si>
  <si>
    <t xml:space="preserve">
Totales Tintas, pintura y diluyentes</t>
  </si>
  <si>
    <t xml:space="preserve">
2019901</t>
  </si>
  <si>
    <t xml:space="preserve">
Reactivos y útiles de laboratorio</t>
  </si>
  <si>
    <t xml:space="preserve">
Totales Reactivos y útiles de laboratorio</t>
  </si>
  <si>
    <t xml:space="preserve">
2019902</t>
  </si>
  <si>
    <t xml:space="preserve">
Abonos, insecticidas, herbicidas y otros</t>
  </si>
  <si>
    <t xml:space="preserve">
Totales Abonos, insecticidas, herbicidas y otros</t>
  </si>
  <si>
    <t>Alimentos y productos agropecuarios</t>
  </si>
  <si>
    <t xml:space="preserve">
2020100</t>
  </si>
  <si>
    <t xml:space="preserve">
Productos pecuarios y otras especies</t>
  </si>
  <si>
    <t xml:space="preserve">
Totales de Productos pecuarios y otras especies</t>
  </si>
  <si>
    <t xml:space="preserve">
2020200</t>
  </si>
  <si>
    <t xml:space="preserve">
Productos agroforestales</t>
  </si>
  <si>
    <t xml:space="preserve">
Totales de Productos agroforestales</t>
  </si>
  <si>
    <t xml:space="preserve">
2020400</t>
  </si>
  <si>
    <t xml:space="preserve">
Alimentos para animales</t>
  </si>
  <si>
    <t xml:space="preserve">
Totales Alimentos para animales</t>
  </si>
  <si>
    <t>Materiales y productos de uso en la construcción y mantenimiento</t>
  </si>
  <si>
    <t xml:space="preserve">
2030100</t>
  </si>
  <si>
    <t xml:space="preserve">
Materiales y productos metálicos</t>
  </si>
  <si>
    <t xml:space="preserve">
Totales Materiales y productos metálicos</t>
  </si>
  <si>
    <t xml:space="preserve">
2030200</t>
  </si>
  <si>
    <t xml:space="preserve">
Materiales y productos minerales y asfálticos</t>
  </si>
  <si>
    <t xml:space="preserve">
Totales de Materiales y productos minerales y asfálticos</t>
  </si>
  <si>
    <t xml:space="preserve">
2030300</t>
  </si>
  <si>
    <t xml:space="preserve">
Madera y sus derivados</t>
  </si>
  <si>
    <t xml:space="preserve">
2030400</t>
  </si>
  <si>
    <t xml:space="preserve">
Materiales y productos eléctricos, telefónicos y de cómputo</t>
  </si>
  <si>
    <t xml:space="preserve">
Totales Materiales y productos eléctricos, telefónicos y de cómputo</t>
  </si>
  <si>
    <t xml:space="preserve">
2030500</t>
  </si>
  <si>
    <t xml:space="preserve">
Materiales y productos de vidrio</t>
  </si>
  <si>
    <t xml:space="preserve">
Totales de Materiales y productos de vidrios</t>
  </si>
  <si>
    <t xml:space="preserve">
2030600</t>
  </si>
  <si>
    <t xml:space="preserve">
Materiales y productos de plástico</t>
  </si>
  <si>
    <t xml:space="preserve">
2039900</t>
  </si>
  <si>
    <t xml:space="preserve">
Otros materiales y productos de uso en la construcción</t>
  </si>
  <si>
    <t xml:space="preserve">
Totales de Otros materiales y productos de uso en la construcción</t>
  </si>
  <si>
    <t>Herramientas y repuestos</t>
  </si>
  <si>
    <t xml:space="preserve">
2040100</t>
  </si>
  <si>
    <t xml:space="preserve">
Herramientas e instrumentos</t>
  </si>
  <si>
    <t xml:space="preserve">
Totales Herramientas e instrumentos</t>
  </si>
  <si>
    <t xml:space="preserve">
2040200</t>
  </si>
  <si>
    <t xml:space="preserve">
Repuestos y accesorios</t>
  </si>
  <si>
    <t xml:space="preserve">
Totales Repuestos y accesorios</t>
  </si>
  <si>
    <t>Útiles, materiales y suministros diversos</t>
  </si>
  <si>
    <t xml:space="preserve">
2990101</t>
  </si>
  <si>
    <t xml:space="preserve">
Útiles y materiales de oficina</t>
  </si>
  <si>
    <t xml:space="preserve">
Totales Útiles y materiales de oficina</t>
  </si>
  <si>
    <t xml:space="preserve">
2990103</t>
  </si>
  <si>
    <t xml:space="preserve">
Útiles, materiales educacionales y deportivos</t>
  </si>
  <si>
    <t xml:space="preserve">
2990104</t>
  </si>
  <si>
    <t xml:space="preserve">
Útiles y materiales de imprenta y fotografía</t>
  </si>
  <si>
    <t xml:space="preserve">
Totales Útiles y materiales de imprenta y fotografía</t>
  </si>
  <si>
    <t xml:space="preserve">
2990105</t>
  </si>
  <si>
    <t xml:space="preserve">
Útiles y materiales de computación</t>
  </si>
  <si>
    <t xml:space="preserve">
Totales Útiles y materiales de computación</t>
  </si>
  <si>
    <t xml:space="preserve">
2990200</t>
  </si>
  <si>
    <t xml:space="preserve">
Útiles y materiales médico, hospitalario y de
investigación</t>
  </si>
  <si>
    <t xml:space="preserve">
Totales Útiles y materiales médico, hospitalario y de
investigación</t>
  </si>
  <si>
    <t xml:space="preserve">
2990300</t>
  </si>
  <si>
    <t xml:space="preserve">
Productos de papel cartón e impresos</t>
  </si>
  <si>
    <t xml:space="preserve">
Totales Productos de papel cartón e impresos</t>
  </si>
  <si>
    <t xml:space="preserve">
2990400</t>
  </si>
  <si>
    <t xml:space="preserve">
Textiles y vestuario</t>
  </si>
  <si>
    <t xml:space="preserve">
Totales Textiles y vestuario</t>
  </si>
  <si>
    <t xml:space="preserve">
2990500</t>
  </si>
  <si>
    <t xml:space="preserve">
Útiles y materiales de limpieza</t>
  </si>
  <si>
    <t xml:space="preserve">
Totales Útiles y materiales de limpieza</t>
  </si>
  <si>
    <t xml:space="preserve">
2990600</t>
  </si>
  <si>
    <t xml:space="preserve">
Útiles y materiales de resguardo y seguridad</t>
  </si>
  <si>
    <t xml:space="preserve">
Totales Útiles y materiales de resguardo y seguridad</t>
  </si>
  <si>
    <t xml:space="preserve">
2999903</t>
  </si>
  <si>
    <t xml:space="preserve">
Otros útiles, materiales y suministros</t>
  </si>
  <si>
    <t xml:space="preserve">
Totales de Otros útiles, materiales y suministros</t>
  </si>
  <si>
    <t>Maquinaria, equipo y mobiliario</t>
  </si>
  <si>
    <t>Maq y equ de producción con fines academ</t>
  </si>
  <si>
    <t>Total maq. Y equipo de Producción con fines academ</t>
  </si>
  <si>
    <t>Otra maquinaria y equipo de producción con
fines académicos</t>
  </si>
  <si>
    <t>Totales Otra maquinaria y equipo de producción  con fines académicos</t>
  </si>
  <si>
    <t xml:space="preserve">
5010200</t>
  </si>
  <si>
    <t xml:space="preserve">
Equipo de transportes</t>
  </si>
  <si>
    <t xml:space="preserve">
Totales Equipo de transportes</t>
  </si>
  <si>
    <t xml:space="preserve">
5010300</t>
  </si>
  <si>
    <t xml:space="preserve">
Equipo de comunicación</t>
  </si>
  <si>
    <t xml:space="preserve">
Totales Equipo de comunicación</t>
  </si>
  <si>
    <t xml:space="preserve">
5010400</t>
  </si>
  <si>
    <t xml:space="preserve">
Equipo y mobiliario de oficina</t>
  </si>
  <si>
    <t xml:space="preserve">
Totales Equipo y mobiliario de oficina</t>
  </si>
  <si>
    <t>5010501</t>
  </si>
  <si>
    <t>Mobiliario y equipo de computación</t>
  </si>
  <si>
    <t xml:space="preserve">
5010501</t>
  </si>
  <si>
    <t>Totales Mobiliario y equipo de computación</t>
  </si>
  <si>
    <t xml:space="preserve">
5010600</t>
  </si>
  <si>
    <t xml:space="preserve">
Compra de equipo de laboratorio e investigación</t>
  </si>
  <si>
    <t xml:space="preserve">
Totales de Compra de equipo de laboratorio e investigación</t>
  </si>
  <si>
    <t xml:space="preserve">
5010701</t>
  </si>
  <si>
    <t xml:space="preserve">
Equipo educacional y cultural</t>
  </si>
  <si>
    <t>Totales Equipo educacional y cultural</t>
  </si>
  <si>
    <t xml:space="preserve">
5010702</t>
  </si>
  <si>
    <t xml:space="preserve">
Adquisición de libros</t>
  </si>
  <si>
    <t xml:space="preserve">
Totales de Adquisición de libros</t>
  </si>
  <si>
    <t xml:space="preserve">
5019901</t>
  </si>
  <si>
    <t xml:space="preserve">
Equipo domestico</t>
  </si>
  <si>
    <t xml:space="preserve">
Totales Equipo domestico</t>
  </si>
  <si>
    <t xml:space="preserve">
5019902</t>
  </si>
  <si>
    <t xml:space="preserve">
Otros equipos</t>
  </si>
  <si>
    <t xml:space="preserve">
Totales Otros equipos</t>
  </si>
  <si>
    <t>Construcciones, adiciones y mejoras</t>
  </si>
  <si>
    <t xml:space="preserve">
5020100</t>
  </si>
  <si>
    <t xml:space="preserve">
Edificios</t>
  </si>
  <si>
    <t xml:space="preserve">
5020700</t>
  </si>
  <si>
    <t xml:space="preserve">
Instalaciones</t>
  </si>
  <si>
    <t>5020700</t>
  </si>
  <si>
    <t>INSTALACIONES</t>
  </si>
  <si>
    <t xml:space="preserve">
5029900</t>
  </si>
  <si>
    <t xml:space="preserve">
Otras construcciones, adiciones y mejoras</t>
  </si>
  <si>
    <t xml:space="preserve">
Totales Otras construcciones, adiciones y mejoras</t>
  </si>
  <si>
    <t>Bienes intangibles</t>
  </si>
  <si>
    <t>01040503-ESCUELA DE CIENCIAS COMUNICAC. COLECTIVA</t>
  </si>
  <si>
    <t>01050207-ESCUELA DE NUTRICION</t>
  </si>
  <si>
    <t>01060303-ESCUELA DE INGENIERIA QUIMICA</t>
  </si>
  <si>
    <t>02010202-COLECCIONES Y MUSEOS (VIC. INVESTIG.)</t>
  </si>
  <si>
    <t>02010205-FONDOS CONCURSABLES - INVESTIGACIÓN</t>
  </si>
  <si>
    <t>020212-CENTRO INVEST. EN GRANOS Y SEMILLAS</t>
  </si>
  <si>
    <t>020218-INSTITUTO CLODOMIRO PICADO</t>
  </si>
  <si>
    <t>020219-INSTITUTO INVESTIGACIONES EN SALUD</t>
  </si>
  <si>
    <t>020242-CENTRO INVESTIGACION CIENCIAS GEOLOGICAS</t>
  </si>
  <si>
    <t>029998-FONDOS INTRAPROYECTOS INV</t>
  </si>
  <si>
    <t>060305-VICERRECTORIA DE ADMINISTRACIÓN</t>
  </si>
  <si>
    <t>07020104-SEDE REGIONAL DE GUANACASTE - LIBERIA - VIDA ESTUDIANTIL</t>
  </si>
  <si>
    <t>010103-CENTRO DE EVALUACION ACADEMICA</t>
  </si>
  <si>
    <t>01010601-UNIDADES DE DOCENCIA - APOYO UNIDADES</t>
  </si>
  <si>
    <t>010109-PROYECTOS DE DOCENCIA</t>
  </si>
  <si>
    <t>010110-PRUEBAS DE HABILIDADES CUANTITATIVAS</t>
  </si>
  <si>
    <t>010111-LABORATORIO DE DOCENCIA EN CIRUGÍA Y CÁNCER</t>
  </si>
  <si>
    <t>01020202-ESCUELA DE ARTES DRAMATICAS</t>
  </si>
  <si>
    <t>01020203-ESCUELA DE ARTES PLASTICAS</t>
  </si>
  <si>
    <t>01020302-ESCUELA DE FILOLOGIA, LINGUISTICA Y LITERATURA</t>
  </si>
  <si>
    <t>01020303-ESCUELA DE FILOSOFIA</t>
  </si>
  <si>
    <t>01020304-ESCUELA DE LENGUAS MODERNAS</t>
  </si>
  <si>
    <t>01030203-ESCUELA DE FISICA</t>
  </si>
  <si>
    <t>01030204-ESCUELA CENTROAMERICANA DE GEOLOGIA</t>
  </si>
  <si>
    <t>01030205-ESCUELA DE MATEMATICA</t>
  </si>
  <si>
    <t>01030206-ESCUELA DE QUIMICA</t>
  </si>
  <si>
    <t>01040102-ESCUELA DE ADMINISTRACION DE NEGOCIOS</t>
  </si>
  <si>
    <t>01040103-ESCUELA DE ADMINISTRACION PUBLICA</t>
  </si>
  <si>
    <t>01040104-ESCUELA DE ECONOMIA</t>
  </si>
  <si>
    <t>01040105-ESCUELA DE ESTADISTICA</t>
  </si>
  <si>
    <t>010402-FACULTAD DE DERECHO</t>
  </si>
  <si>
    <t>01040302-ESCUELA DE ADMINISTRACION EDUCATIVA</t>
  </si>
  <si>
    <t>01040303-ESCUELA DE FORMACION DOCENTE</t>
  </si>
  <si>
    <t>01040304-ESCUELA DE ORIENTACION Y EDUC. ESPECIAL</t>
  </si>
  <si>
    <t>01040305-ESCUELA DE EDUCACION FISICA Y DEPORTES</t>
  </si>
  <si>
    <t>01040306-ESCUELA DE BIBLIOTECOLOGIA Y CS. DE LA INFORM.</t>
  </si>
  <si>
    <t>01040502-ESCUELA DE SOCIOLOGIA</t>
  </si>
  <si>
    <t>01040504-ESCUELA DE CIENCIAS POLITICAS</t>
  </si>
  <si>
    <t>01040505-ESCUELA DE HISTORIA</t>
  </si>
  <si>
    <t>01040506-ESCUELA DE TRABAJO SOCIAL</t>
  </si>
  <si>
    <t>01040507-ESCUELA DE PSICOLOGIA</t>
  </si>
  <si>
    <t>01040508-ESCUELA DE GEOGRAFIA</t>
  </si>
  <si>
    <t>01040509-ESCUELA DE ANTROPOLOGIA</t>
  </si>
  <si>
    <t>01050202-ESCUELA DE MEDICINA</t>
  </si>
  <si>
    <t>01050203-ESCUELA DE ENFERMERIA</t>
  </si>
  <si>
    <t>01050204-ESCUELA DE SALUD PUBLICA</t>
  </si>
  <si>
    <t>01050208-ESCUELA DE TECNOLOGIAS EN SALUD</t>
  </si>
  <si>
    <t>010504-FACULTAD DE MICROBIOLOGIA</t>
  </si>
  <si>
    <t>010505-FACULTAD DE FARMACIA</t>
  </si>
  <si>
    <t>01060302-ESCUELA DE INGENIERIA CIVIL</t>
  </si>
  <si>
    <t>01060304-ESCUELA DE INGENIERIA ELECTRICA</t>
  </si>
  <si>
    <t>01060305-ESCUELA DE INGENIERIA MECANICA</t>
  </si>
  <si>
    <t>01060306-ESCUELA DE INGENIERIA INDUSTRIAL</t>
  </si>
  <si>
    <t>01060307-ESCUELA DE ARQUITECTURA</t>
  </si>
  <si>
    <t>01060308-ESCUELA DE INGENIERÍA EN BIOSISTEMAS</t>
  </si>
  <si>
    <t>01060309-ESCUELA DE CIENCIAS COMPUT. E INFORMATICA</t>
  </si>
  <si>
    <t>01060310-ESCUELA DE INGENIERIA TOPOGRAFICA</t>
  </si>
  <si>
    <t>0107-ESCUELA DE ESTUDIOS GENERALES</t>
  </si>
  <si>
    <t>01080202-ESCUELA DE ECONOMIA AGRICOLA Y AGRONEGOCIOS</t>
  </si>
  <si>
    <t>01080203-ESCUELA DE AGRONOMIA</t>
  </si>
  <si>
    <t>01080204-ESCUELA DE ZOOTECNIA</t>
  </si>
  <si>
    <t>01080205-ESCUELA DE TECNOLOGIA DE ALIMENTOS</t>
  </si>
  <si>
    <t>019998-FONDOS INTRAPROYECTOS - DOC</t>
  </si>
  <si>
    <t>019999-FONDOS RESTRINGIDOS GLOBAL DOCENCIA</t>
  </si>
  <si>
    <t>02010204-PROGRAMAS ESPECIALES INVESTIGACIÓN</t>
  </si>
  <si>
    <t>020104-SISTEMA DE BIBLIOTECAS</t>
  </si>
  <si>
    <t>020113-LABORATORIO DE ENSAYOS BIOLOGICOS</t>
  </si>
  <si>
    <t>020117-OBSERVATORIO DEL DESARROLLO</t>
  </si>
  <si>
    <t>020121-RED MUSEO + UCR</t>
  </si>
  <si>
    <t>020201-CENTRO INV. EN BIOLOGIA CELULAR Y MOLECULAR</t>
  </si>
  <si>
    <t>020203-CENTRO INV. ELECTROQUIMICA Y ENERG.QUÍMICA</t>
  </si>
  <si>
    <t>020205-CENTRO INVEST. EN PRODUCTOS NATURALES</t>
  </si>
  <si>
    <t>020206-CENTRO DE INVESTIGACIONES GEOFISICAS</t>
  </si>
  <si>
    <t>020208-CENTRO INVEST. HISTORICAS DE AMÉRICA CENTRAL</t>
  </si>
  <si>
    <t>020209-CENTRO DE INV. CONTAMINACION</t>
  </si>
  <si>
    <t>020211-CENTRO EN INVESTIGACIONES AGRONÓMICAS</t>
  </si>
  <si>
    <t>020214-INSTITUTO INVEST. EN CIENCIAS ECONOMICAS</t>
  </si>
  <si>
    <t>020215-INSTITUTO EN INVESTIG. PSICOLOGICAS</t>
  </si>
  <si>
    <t>020216-INSTITUTO DE INV. EN EDUCACION</t>
  </si>
  <si>
    <t>020217-INSTITUTO INVESTIGACIONES SOCIALES</t>
  </si>
  <si>
    <t>020220-INSTITUTO DE INVESTIGACION EN INGENIERIA</t>
  </si>
  <si>
    <t>020223-CENTRO INVEST. EN NUTRICION ANIMAL</t>
  </si>
  <si>
    <t>020224-INSTITUTO INVESTIGACIONES AGRICOLAS</t>
  </si>
  <si>
    <t>020225-INSTITUTO DE INVESTIGACIONES FILOSOFICAS</t>
  </si>
  <si>
    <t>020226-CENTRO DE INVEST. EN PROTECCION CULTIVOS</t>
  </si>
  <si>
    <t>02022803-CENTRO DE INFORMACION DE MEDICAMENTOS</t>
  </si>
  <si>
    <t>020229-CENTRO INVEST. EN ESTUDIOS DE LA MUJER</t>
  </si>
  <si>
    <t>020231-CENTRO INVEST. IDENTIDAD Y CULTURA LATINOAMERC.</t>
  </si>
  <si>
    <t>020233-CENTRO. INVEST. ECOM. AGRIC. Y DESA. AGRO-EMPRES.</t>
  </si>
  <si>
    <t>020234-INSTITUTO INVESTIGACIONES LINGUISTICAS</t>
  </si>
  <si>
    <t>020235-CENTRO DE INVESTIGACIONES EN MATEMATICA PURA Y APLICADA</t>
  </si>
  <si>
    <t>020236-INST. DE INVESTIGACIONES JURIDICAS</t>
  </si>
  <si>
    <t>020239-CENTRO DE INVESTIGACIONES ESPACIALES</t>
  </si>
  <si>
    <t>020240-CENTRO INV CS ATOMICAS, NUCLEARES Y MOLE</t>
  </si>
  <si>
    <t>020243-CENTRO INV.Y ESTUDIOS POLIT" J.M. CASTRO M"</t>
  </si>
  <si>
    <t xml:space="preserve">020245-CENTRO DE INV. EN COMUNICACIÓN </t>
  </si>
  <si>
    <t>020246-CENTRO INV SOBRE DIVERSIDAD CULTURAL Y ESTUD. REGIONALES</t>
  </si>
  <si>
    <t xml:space="preserve">020247-CENTRO DE INV. EN NEUROCIENCIAS </t>
  </si>
  <si>
    <t>020248-INSTITUTO DE INVESTIGACIONES EN ARTE - IIARTE</t>
  </si>
  <si>
    <t>020250-CENTRO DE INVESTIGACIONES ANTROPOLÓGICAS</t>
  </si>
  <si>
    <t>020251-CENTRO INV EN CUIDADO DE ENFERMERIA Y SALUD CICES</t>
  </si>
  <si>
    <t>020252-CENTRO DE INVESTIGACIÓN EN BIODIVERSIDAD Y  ECOLOGÍA TROPICAL (CIBET)</t>
  </si>
  <si>
    <t>030202-SEMANARIO UNIVERSIDAD</t>
  </si>
  <si>
    <t>030204-Canal UCR de Televisión</t>
  </si>
  <si>
    <t>03030202-TEATRO UNIVERSITARIO</t>
  </si>
  <si>
    <t>03030303-FONDOS CONCURSABLES,SERV APOYO AC SOCIAL</t>
  </si>
  <si>
    <t>040401-UNIDADES VIDA ESTUDIANTIL</t>
  </si>
  <si>
    <t>0405-PROCESO DE ADMISION</t>
  </si>
  <si>
    <t>0407-OFICINA DE REGISTRO E INFORMACION EST.</t>
  </si>
  <si>
    <t>0408-OFICINA DE BECAS Y ATENCION SOCIOECON.</t>
  </si>
  <si>
    <t>0410-OFICINA DE BIENESTAR Y SALUD</t>
  </si>
  <si>
    <t>0496-ATENCION CTAS. PENDIENTES, VIDA ESTUD.</t>
  </si>
  <si>
    <t>049997-FONDO DEL SISTEMA, PROG. VIDA ESTUDIANT.</t>
  </si>
  <si>
    <t>050102-OFICINA DE RECURSOS HUMANOS</t>
  </si>
  <si>
    <t>05020301-UNIDAD DE COORDINACION-OF. SERV. GENERALES</t>
  </si>
  <si>
    <t>05020302-SECCIÓN DE CONSTRUCIONES Y MANTENIMIENTO</t>
  </si>
  <si>
    <t>05020303-SECCIÓN DE CORREOS</t>
  </si>
  <si>
    <t>05020304-SECCIÓN DE TRANSPORTES</t>
  </si>
  <si>
    <t>05020305-SECCIÓN DE SEGURIDAD Y TRANSITO</t>
  </si>
  <si>
    <t>05020309-SECCIÓN DE MANTENIMIENTO DE MAQ. Y EQUIPO</t>
  </si>
  <si>
    <t>060301-VICERRECTORIA DE DOCENCIA</t>
  </si>
  <si>
    <t>060302-VICERRECTORIA DE INVESTIGACIÓN</t>
  </si>
  <si>
    <t>060303-VICERRECTORIA DE ACCIÓN SOCIAL</t>
  </si>
  <si>
    <t>060401-DECANATO DE ARTES</t>
  </si>
  <si>
    <t>060402-DECANATO DE LETRAS</t>
  </si>
  <si>
    <t>060403-DECANATO DE CIENCIAS BASICAS</t>
  </si>
  <si>
    <t>060404-DECANATO DE CIENCIAS ECONOMICAS</t>
  </si>
  <si>
    <t>060405-DECANATO DE EDUCACION</t>
  </si>
  <si>
    <t>060406-DECANATO DE CIENCIAS SOCIALES</t>
  </si>
  <si>
    <t>060407-DECANATO DE MEDICINA</t>
  </si>
  <si>
    <t>060408-DECANATO DE CIENCIAS AGROALIMENTARIAS</t>
  </si>
  <si>
    <t>060409-DECANATO DE INGENIERIA</t>
  </si>
  <si>
    <t>060501-OFICINA PLANIFICACIÓN UNIVERSITARIA</t>
  </si>
  <si>
    <t>060502-CONTRALORIA UNIVERSITARIA</t>
  </si>
  <si>
    <t>060503-OFICINA JURIDICA</t>
  </si>
  <si>
    <t>060504-OFICINA EJECUTORA DEL PLAN DE INVERSIONES</t>
  </si>
  <si>
    <t>060505-OFICINA DE ASUNTOS INTERNACIONALES</t>
  </si>
  <si>
    <t>060506-CENTRO DE INFORMATICA</t>
  </si>
  <si>
    <t>0606-TRIBUNAL UNIVERSITARIO</t>
  </si>
  <si>
    <t>060801-APOYO ACADÉMICO UNIDADES</t>
  </si>
  <si>
    <t>07010101-SEDE REGIONAL DE OCCIDENTE - SAN RAMÓN - DOCENCIA</t>
  </si>
  <si>
    <t>07010205-RECINTO DE GRECIA - ADMINISTRACIÓN</t>
  </si>
  <si>
    <t>07020101-SEDE REGIONAL DE GUANACASTE - LIBERIA - DOCENCIA</t>
  </si>
  <si>
    <t>07020102-SEDE REGIONAL DE GUANACASTE - LIBERIA - INVESTIGACIÓN</t>
  </si>
  <si>
    <t>07020201-RECINTO DE SANTA CRUZ - DOCENCIA</t>
  </si>
  <si>
    <t>07020205-RECINTO SANTA CRUZ - ADMINISTRACIÓN</t>
  </si>
  <si>
    <t>07030102-SEDE REGIONAL DEL ATLÁNTICO - TURRIALBA - INVESTIGACIÓN</t>
  </si>
  <si>
    <t>07030103-SEDE REGIONAL DEL ATLÁNTICO - TURRIALBA - ACCIÓN SOCIAL</t>
  </si>
  <si>
    <t>07030104-SEDE REGIONAL DEL ATLÁNTICO - TURRIALBA - VIDA ESTUDIANTIL</t>
  </si>
  <si>
    <t>07030205-RECINTO DE GUAPILES - ADMINISTRACIÓN</t>
  </si>
  <si>
    <t>07030305-RECINTO PARAISO - ADMIINISTRACIÓN</t>
  </si>
  <si>
    <t>07040101-SEDE REGIONAL DEL CARIBE  - DOCENCIA</t>
  </si>
  <si>
    <t>07040102-SEDE REGIONAL DEL CARIBE  - INVESTIGACIÓN</t>
  </si>
  <si>
    <t>07040104-SEDE REGIONAL DEL CARIBE - VIDA ESTUDIANTIL</t>
  </si>
  <si>
    <t>07040105-SEDE REGIONAL DEL CARIBE   - ADMINISTRACIÓN</t>
  </si>
  <si>
    <t>07050101-SEDE REGIONAL DEL PACÍFICO - PUNTARENAS - DOCENCIA</t>
  </si>
  <si>
    <t>07050103-SEDE REGIONAL DEL PACÍFICO - PUNTARENAS - ACCIÓN SOCIAL</t>
  </si>
  <si>
    <t>07050105-SEDE REGIONAL DEL PACÍFICO - PUNTARENAS - ADMINISTRACIÓN</t>
  </si>
  <si>
    <t>07050106-SEDE REGIONAL DEL PACÍFICO - PUNTARENAS - DIRECCIÓN SUPERIOR</t>
  </si>
  <si>
    <t>07060101-SEDE REGIONAL DEL SUR - DOCENCIA</t>
  </si>
  <si>
    <t>07060103-SEDE REGIONAL DEL SUR -  ACCIÓN SOCIAL</t>
  </si>
  <si>
    <t>079997-FONDO DEL SISTEMA,PROG. DESARR.REGIONAL</t>
  </si>
  <si>
    <t>049998-FONDOS INTRAPROYECTOS</t>
  </si>
  <si>
    <t>06080301-CENTRO DE  INFORMATICA (PROY. DESARROLLO INSTITUCIONAL)</t>
  </si>
  <si>
    <t>069998-FONDO INTRAPROYECTOS (DIRECCION SUPERIOR)</t>
  </si>
  <si>
    <t>020241-CENTRO INVEST. Y CAPAC. EN ADM. PÚBLICA</t>
  </si>
  <si>
    <t>02010206-FONDOS INTERSEDES</t>
  </si>
  <si>
    <t>02022802-LABORATORIO ANALISIS Y ASESORIA FARMACEUTICA</t>
  </si>
  <si>
    <t>020238-CENTRO CENTROAMERICANO DE POBLACION</t>
  </si>
  <si>
    <t>050103-PAGO DE SERVICIOS BÁSICOS</t>
  </si>
  <si>
    <t>069997-FONDO DEL SISTEMA, PROG. DIRECC.SUPERIOR</t>
  </si>
  <si>
    <t>07060106-SEDE REGIONAL DEL SUR - DIRECCIÓN SUPERIOR</t>
  </si>
  <si>
    <t>020237-CENTRO INVEST. ESTRUCTURAS MICROSCOPICAS</t>
  </si>
  <si>
    <t>020244-CENTRO INV  EN TECNL. DE INF. Y COMUNICACIÓN</t>
  </si>
  <si>
    <t>040403-PROGRAMA DE VOLUNTARIADO</t>
  </si>
  <si>
    <t>059997-FONDO DEL SISTEMA, PROG. ADMINISTRACION</t>
  </si>
  <si>
    <t>069999-FONDOS RESTRINGIDOS - GLOBAL DE DIRECCION SUPERIOR</t>
  </si>
  <si>
    <t>07060102-SEDE REGIONAL DEL SUR - INVESTIGACIÓN</t>
  </si>
  <si>
    <t>05020310-PROYECTOS ESPECÍFICOS DE MANTENIMIENTO</t>
  </si>
  <si>
    <t>019799-CURSOS ESPECIALES</t>
  </si>
  <si>
    <t>019899-EMPRESAS AUXILIARES GLOBAL DE DOCENCIA</t>
  </si>
  <si>
    <t>079998-FONDO INTRAPROYECTOS (DESARROLLO REGIONAL)</t>
  </si>
  <si>
    <t>0803-MEGA PROYECTOS</t>
  </si>
  <si>
    <t>0896-ATENCION DE CUENTAS PENDIENTES: INVERSIONES</t>
  </si>
  <si>
    <t>020109-ESTAC. EXPERIMENTAL FABIO BAUDRIT M.</t>
  </si>
  <si>
    <t>020110-ESTAC. EXPERIMENTAL ALFREDO VOLIO M.</t>
  </si>
  <si>
    <t>020116-FINCA DE PRODUCCION ANIMAL</t>
  </si>
  <si>
    <t>020120-FINCA EXP. INTERDISCIP. MODEL.AGROECOLOG</t>
  </si>
  <si>
    <t>020207-CENTRO DE INVEST. EN ENFERMEDADES TROPICALES</t>
  </si>
  <si>
    <t>020115-FINCA EXPERIMENTAL SANTA ANA</t>
  </si>
  <si>
    <t>020213-CENTRO INVEST. EN TECNOLOGIA DE ALIMENTOS</t>
  </si>
  <si>
    <t>020249-CENTRO DE INV EN CIENCIAS DEL MOVIMIENTO HUMANO</t>
  </si>
  <si>
    <t>020230-CENTRO INVEST. EN DESARROLLO SOSTENIBLE</t>
  </si>
  <si>
    <t>040602-GRUPOS CULTURALES Y DEPORTIVOS SEDES REG.</t>
  </si>
  <si>
    <t>049999-FONDOS RESTRINGIDOS  - GLOBAL DE VIDA ESTUDIANTIL</t>
  </si>
  <si>
    <t>0695-CIEQ-Dirección Superior</t>
  </si>
  <si>
    <t>020232-CENTRO INVEST. MATEMÁTICAS Y META-MATEMÁTICAS</t>
  </si>
  <si>
    <t>0203-SISTEMA DE ESTUDIOS DE POSGRADO</t>
  </si>
  <si>
    <t>020123-FINCA EXPERIMENTAL SANTA CRUZ</t>
  </si>
  <si>
    <t>07020203-RECINTO DE SANTA CRUZ - ACCIÓN SOCIAL</t>
  </si>
  <si>
    <t>0195-CIEQ-Docencia</t>
  </si>
  <si>
    <t>0295-CIEQ-Investigación</t>
  </si>
  <si>
    <t>0495-CIEQ-Vida Estudiantil</t>
  </si>
  <si>
    <t>0795-CIEQ-Desarrollo Regional</t>
  </si>
  <si>
    <t>0395-CIEQ-Acción Social</t>
  </si>
  <si>
    <t>08020113-ESCUELA DE BIOLOGÍA, SISTEMA FIJO CONTRA INCENDIOS EDIFICIO EXISTENTE</t>
  </si>
  <si>
    <t>08020123-INSTITUTO CLODOMIRO PICADO, MANGAS DE SANGRIA</t>
  </si>
  <si>
    <t>08020112-SEDE DE GUANACASTE, EDIFICIO DE AULAS Y LABORATORIOS</t>
  </si>
  <si>
    <t>08020114-ESCUELA DE ARTES PLÁSTICAS, SEGUNDA ETAPA EDIFICIOS DE HORNOS</t>
  </si>
  <si>
    <t>08020115-FACULTAD DE EDUCACIÓN, AUDITORIO Y SISTEMA FIJO DE CONTRA INCENDIOS</t>
  </si>
  <si>
    <t>08020118-FACULTAD DE LETRAS, ELEVADOR, NFPA Y READECUACIÓN ELECTROMECÁNICA</t>
  </si>
  <si>
    <t>08020136-SEDE DEL SUR, EDIFICIO DE AULAS Y LABORATORIOS</t>
  </si>
  <si>
    <t>08020159-FINCA 2 READECUACIÓN DEL ANTIGUO EDIFICIO DE RESIDENCIAS ESTUDIANTILES PARA EL CUMPLIMIENTO DE LA NFPA</t>
  </si>
  <si>
    <t>08020177-FACULTAD DE MICROBIOLOGÍA, ESCALERAS DE EMERGENCIA Y ELEVADOR</t>
  </si>
  <si>
    <t>08020194-RECINTO DE GRECIA, RESIDENCIAS ESTUDIANTILES</t>
  </si>
  <si>
    <t>08020197-ESCUELA DE ARTES MUSICALES, PUENTE CONECTOR Y SISTEMA CONTRAINCENDIOS</t>
  </si>
  <si>
    <t>08020104-SEDE DE GUANACASTE, RECOLECTOR DE AGUAS PLUVIALES EN CONVENIO CON EL INA</t>
  </si>
  <si>
    <t>07020204-RECINTO DE SANTA CRUZ - VIDA ESTUDIANTIL</t>
  </si>
  <si>
    <t>08020162-AMPLIACIÓN DEL CONJUNTO URBANO, PRETIL ANTIGUA FACULTAD DE INGENIERÍA Y ARTICULACIÓN DE RESERVAS BIOLÓGICAS</t>
  </si>
  <si>
    <t>Mantenimiento</t>
  </si>
  <si>
    <t xml:space="preserve">Otros Servicios </t>
  </si>
  <si>
    <t xml:space="preserve">Total Por subpartidas </t>
  </si>
  <si>
    <t>TOTAL GENERAL DEL PLAN DE COMPRAS 2022</t>
  </si>
  <si>
    <t xml:space="preserve">TOTAL </t>
  </si>
  <si>
    <t>02012402-Unidad de Gestión y Transferencia del Conocimiento para la  Innovación (PROINNOVA)</t>
  </si>
  <si>
    <t>02012403-Fondos de Emprendimiento</t>
  </si>
  <si>
    <t>020253-CENTRO DE INVESTIGACIÓN EN CIRUGÍA Y CÁNCER</t>
  </si>
  <si>
    <t>020254-CENTRO DE INVESTIGACIÓN OBSERVATORIO DEL DESARROLLO</t>
  </si>
  <si>
    <t>I semestre y II Semestre</t>
  </si>
  <si>
    <t>08020154-AUDITORIOS DE SEDES REGIONALES</t>
  </si>
  <si>
    <t>08020135-SINDEU,BAÑOS</t>
  </si>
  <si>
    <t>08020141-FAC. CS ECONÓMICAS, AUDITORIO</t>
  </si>
  <si>
    <t>TOTAL GENERAL DEL PLAN DE COMPRAS 2023</t>
  </si>
  <si>
    <t>Totales Servicios jurídicos</t>
  </si>
  <si>
    <t>Total general del plan de compras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</si>
</sst>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&quot; &quot;[$€-C0A];[Red]&quot;-&quot;#,##0.00&quot; &quot;[$€-C0A]"/>
    <numFmt numFmtId="166" formatCode="&quot;₡&quot;#,##0.00"/>
  </numFmts>
  <fonts count="40" x14ac:knownFonts="1">
    <font>
      <sz val="11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i/>
      <sz val="16"/>
      <color theme="1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1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b/>
      <i/>
      <u/>
      <sz val="10"/>
      <color rgb="FF000000"/>
      <name val="Liberation Sans"/>
      <family val="2"/>
    </font>
    <font>
      <b/>
      <sz val="11"/>
      <color rgb="FF00000A"/>
      <name val="Calibri"/>
      <family val="2"/>
    </font>
    <font>
      <sz val="11"/>
      <color rgb="FF00000A"/>
      <name val="Calibri"/>
      <family val="2"/>
    </font>
    <font>
      <b/>
      <sz val="20"/>
      <color rgb="FF00000A"/>
      <name val="Calibri"/>
      <family val="2"/>
    </font>
    <font>
      <b/>
      <sz val="10"/>
      <color theme="1"/>
      <name val="Arial"/>
      <family val="2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sz val="10"/>
      <color rgb="FF00000A"/>
      <name val="Liberation Sans"/>
      <family val="2"/>
    </font>
    <font>
      <b/>
      <sz val="13"/>
      <color theme="1"/>
      <name val="Liberation Sans"/>
      <family val="2"/>
    </font>
    <font>
      <b/>
      <sz val="12"/>
      <color theme="1"/>
      <name val="Liberation Sans"/>
      <family val="2"/>
    </font>
    <font>
      <i/>
      <sz val="11"/>
      <color theme="1"/>
      <name val="Liberation Sans"/>
      <family val="2"/>
    </font>
    <font>
      <b/>
      <i/>
      <sz val="11"/>
      <color theme="1"/>
      <name val="Liberation Sans"/>
      <family val="2"/>
    </font>
    <font>
      <b/>
      <sz val="20"/>
      <color theme="0"/>
      <name val="Calibri"/>
      <family val="2"/>
    </font>
    <font>
      <b/>
      <sz val="20"/>
      <color theme="0"/>
      <name val="Liberation Sans"/>
      <family val="2"/>
    </font>
    <font>
      <sz val="11"/>
      <color theme="0"/>
      <name val="Liberation Sans"/>
      <family val="2"/>
    </font>
    <font>
      <b/>
      <sz val="13"/>
      <color theme="0"/>
      <name val="Liberation Sans"/>
      <family val="2"/>
    </font>
    <font>
      <b/>
      <sz val="11"/>
      <color theme="0"/>
      <name val="Liberation Sans"/>
      <family val="2"/>
    </font>
    <font>
      <b/>
      <u/>
      <sz val="11"/>
      <color theme="0"/>
      <name val="Liberation Sans"/>
      <family val="2"/>
    </font>
    <font>
      <sz val="24"/>
      <color theme="0"/>
      <name val="Liberation Sans"/>
      <family val="2"/>
    </font>
    <font>
      <b/>
      <sz val="24"/>
      <color theme="0"/>
      <name val="Liberation Sans"/>
      <family val="2"/>
    </font>
    <font>
      <b/>
      <sz val="10"/>
      <color rgb="FF00000A"/>
      <name val="Liberation Sans"/>
      <family val="2"/>
    </font>
    <font>
      <b/>
      <sz val="14"/>
      <color theme="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6D3D3"/>
        <bgColor rgb="FFD6D3D3"/>
      </patternFill>
    </fill>
    <fill>
      <patternFill patternType="solid">
        <fgColor rgb="FFDCDADA"/>
        <bgColor rgb="FFDCDADA"/>
      </patternFill>
    </fill>
    <fill>
      <patternFill patternType="solid">
        <fgColor rgb="FFE1D9D9"/>
        <bgColor rgb="FFE1D9D9"/>
      </patternFill>
    </fill>
    <fill>
      <patternFill patternType="solid">
        <fgColor rgb="FFFFFF00"/>
        <bgColor rgb="FFFFFF00"/>
      </patternFill>
    </fill>
    <fill>
      <patternFill patternType="solid">
        <fgColor rgb="FFC8C5C5"/>
        <bgColor rgb="FFC8C5C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C8C5C5"/>
      </patternFill>
    </fill>
    <fill>
      <patternFill patternType="solid">
        <fgColor theme="0"/>
        <bgColor rgb="FFFFFFFF"/>
      </patternFill>
    </fill>
    <fill>
      <patternFill patternType="solid">
        <fgColor theme="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D6D3D3"/>
      </patternFill>
    </fill>
    <fill>
      <patternFill patternType="solid">
        <fgColor theme="0"/>
        <bgColor rgb="FFDCDADA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1D9D9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rgb="FFCCCCCC"/>
      </patternFill>
    </fill>
  </fills>
  <borders count="4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A"/>
      </bottom>
      <diagonal/>
    </border>
    <border>
      <left style="thin">
        <color rgb="FF00000A"/>
      </left>
      <right style="thin">
        <color rgb="FF00000A"/>
      </right>
      <top/>
      <bottom/>
      <diagonal/>
    </border>
    <border>
      <left style="thin">
        <color rgb="FF00000A"/>
      </left>
      <right style="thin">
        <color rgb="FF00000A"/>
      </right>
      <top/>
      <bottom style="thin">
        <color rgb="FF00000A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14" fillId="8" borderId="0"/>
    <xf numFmtId="0" fontId="3" fillId="0" borderId="0"/>
    <xf numFmtId="0" fontId="4" fillId="2" borderId="0"/>
    <xf numFmtId="0" fontId="4" fillId="3" borderId="0"/>
    <xf numFmtId="0" fontId="3" fillId="4" borderId="0"/>
    <xf numFmtId="0" fontId="5" fillId="5" borderId="0"/>
    <xf numFmtId="0" fontId="6" fillId="6" borderId="0"/>
    <xf numFmtId="0" fontId="7" fillId="0" borderId="0"/>
    <xf numFmtId="0" fontId="8" fillId="7" borderId="0"/>
    <xf numFmtId="0" fontId="9" fillId="0" borderId="0">
      <alignment horizontal="center"/>
    </xf>
    <xf numFmtId="0" fontId="10" fillId="0" borderId="0"/>
    <xf numFmtId="0" fontId="11" fillId="0" borderId="0"/>
    <xf numFmtId="0" fontId="12" fillId="0" borderId="0"/>
    <xf numFmtId="0" fontId="9" fillId="0" borderId="0">
      <alignment horizontal="center" textRotation="90"/>
    </xf>
    <xf numFmtId="0" fontId="13" fillId="0" borderId="0"/>
    <xf numFmtId="0" fontId="15" fillId="8" borderId="1"/>
    <xf numFmtId="0" fontId="2" fillId="0" borderId="0">
      <alignment horizontal="left"/>
    </xf>
    <xf numFmtId="0" fontId="16" fillId="0" borderId="0"/>
    <xf numFmtId="0" fontId="2" fillId="0" borderId="0"/>
    <xf numFmtId="0" fontId="17" fillId="0" borderId="0"/>
    <xf numFmtId="0" fontId="18" fillId="0" borderId="0"/>
    <xf numFmtId="165" fontId="17" fillId="0" borderId="0"/>
    <xf numFmtId="0" fontId="2" fillId="0" borderId="0"/>
    <xf numFmtId="0" fontId="2" fillId="0" borderId="0"/>
    <xf numFmtId="0" fontId="5" fillId="0" borderId="0"/>
  </cellStyleXfs>
  <cellXfs count="303">
    <xf numFmtId="0" fontId="0" fillId="0" borderId="0" xfId="0"/>
    <xf numFmtId="0" fontId="19" fillId="9" borderId="5" xfId="0" applyFont="1" applyFill="1" applyBorder="1" applyAlignment="1">
      <alignment horizontal="center"/>
    </xf>
    <xf numFmtId="4" fontId="19" fillId="9" borderId="5" xfId="0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4" fontId="16" fillId="0" borderId="6" xfId="0" applyNumberFormat="1" applyFont="1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0" fontId="20" fillId="9" borderId="6" xfId="0" applyFont="1" applyFill="1" applyBorder="1" applyAlignment="1">
      <alignment horizontal="left"/>
    </xf>
    <xf numFmtId="0" fontId="20" fillId="9" borderId="6" xfId="0" applyFont="1" applyFill="1" applyBorder="1"/>
    <xf numFmtId="4" fontId="22" fillId="0" borderId="9" xfId="0" applyNumberFormat="1" applyFont="1" applyBorder="1"/>
    <xf numFmtId="4" fontId="16" fillId="0" borderId="10" xfId="0" applyNumberFormat="1" applyFont="1" applyBorder="1"/>
    <xf numFmtId="0" fontId="19" fillId="10" borderId="6" xfId="0" applyFont="1" applyFill="1" applyBorder="1"/>
    <xf numFmtId="4" fontId="0" fillId="10" borderId="6" xfId="0" applyNumberFormat="1" applyFill="1" applyBorder="1"/>
    <xf numFmtId="4" fontId="16" fillId="10" borderId="6" xfId="0" applyNumberFormat="1" applyFont="1" applyFill="1" applyBorder="1"/>
    <xf numFmtId="0" fontId="0" fillId="11" borderId="6" xfId="0" applyFill="1" applyBorder="1"/>
    <xf numFmtId="0" fontId="0" fillId="4" borderId="6" xfId="0" applyFill="1" applyBorder="1"/>
    <xf numFmtId="0" fontId="20" fillId="10" borderId="6" xfId="0" applyFont="1" applyFill="1" applyBorder="1" applyAlignment="1">
      <alignment horizontal="left"/>
    </xf>
    <xf numFmtId="0" fontId="0" fillId="9" borderId="6" xfId="0" applyFill="1" applyBorder="1"/>
    <xf numFmtId="4" fontId="23" fillId="0" borderId="6" xfId="0" applyNumberFormat="1" applyFont="1" applyBorder="1"/>
    <xf numFmtId="0" fontId="0" fillId="10" borderId="6" xfId="0" applyFill="1" applyBorder="1"/>
    <xf numFmtId="0" fontId="16" fillId="4" borderId="6" xfId="0" applyFont="1" applyFill="1" applyBorder="1"/>
    <xf numFmtId="4" fontId="19" fillId="4" borderId="6" xfId="0" applyNumberFormat="1" applyFont="1" applyFill="1" applyBorder="1" applyAlignment="1">
      <alignment horizontal="right"/>
    </xf>
    <xf numFmtId="4" fontId="16" fillId="4" borderId="6" xfId="0" applyNumberFormat="1" applyFont="1" applyFill="1" applyBorder="1"/>
    <xf numFmtId="0" fontId="19" fillId="9" borderId="6" xfId="0" applyFont="1" applyFill="1" applyBorder="1"/>
    <xf numFmtId="0" fontId="20" fillId="0" borderId="6" xfId="0" applyFont="1" applyBorder="1" applyAlignment="1">
      <alignment horizontal="left"/>
    </xf>
    <xf numFmtId="0" fontId="19" fillId="0" borderId="6" xfId="0" applyFont="1" applyBorder="1"/>
    <xf numFmtId="0" fontId="19" fillId="4" borderId="6" xfId="0" applyFont="1" applyFill="1" applyBorder="1"/>
    <xf numFmtId="4" fontId="0" fillId="4" borderId="6" xfId="0" applyNumberFormat="1" applyFill="1" applyBorder="1"/>
    <xf numFmtId="0" fontId="0" fillId="9" borderId="0" xfId="0" applyFill="1"/>
    <xf numFmtId="0" fontId="0" fillId="9" borderId="6" xfId="0" applyFill="1" applyBorder="1" applyAlignment="1">
      <alignment horizontal="left"/>
    </xf>
    <xf numFmtId="0" fontId="0" fillId="12" borderId="6" xfId="0" applyFill="1" applyBorder="1"/>
    <xf numFmtId="4" fontId="16" fillId="4" borderId="6" xfId="20" applyNumberFormat="1" applyFont="1" applyFill="1" applyBorder="1"/>
    <xf numFmtId="0" fontId="16" fillId="4" borderId="6" xfId="18" applyFont="1" applyFill="1" applyBorder="1">
      <alignment horizontal="left"/>
    </xf>
    <xf numFmtId="0" fontId="16" fillId="0" borderId="0" xfId="0" applyFont="1"/>
    <xf numFmtId="0" fontId="20" fillId="0" borderId="6" xfId="0" applyFont="1" applyBorder="1"/>
    <xf numFmtId="4" fontId="24" fillId="4" borderId="6" xfId="0" applyNumberFormat="1" applyFont="1" applyFill="1" applyBorder="1"/>
    <xf numFmtId="0" fontId="24" fillId="4" borderId="6" xfId="0" applyFont="1" applyFill="1" applyBorder="1"/>
    <xf numFmtId="0" fontId="24" fillId="0" borderId="0" xfId="0" applyFont="1"/>
    <xf numFmtId="0" fontId="0" fillId="0" borderId="6" xfId="0" applyBorder="1" applyAlignment="1">
      <alignment horizontal="left"/>
    </xf>
    <xf numFmtId="0" fontId="0" fillId="4" borderId="6" xfId="18" applyFont="1" applyFill="1" applyBorder="1">
      <alignment horizontal="left"/>
    </xf>
    <xf numFmtId="4" fontId="0" fillId="9" borderId="6" xfId="0" applyNumberFormat="1" applyFill="1" applyBorder="1"/>
    <xf numFmtId="4" fontId="0" fillId="4" borderId="6" xfId="20" applyNumberFormat="1" applyFont="1" applyFill="1" applyBorder="1"/>
    <xf numFmtId="164" fontId="0" fillId="0" borderId="6" xfId="0" applyNumberFormat="1" applyBorder="1"/>
    <xf numFmtId="3" fontId="16" fillId="0" borderId="12" xfId="19" applyNumberFormat="1" applyBorder="1"/>
    <xf numFmtId="3" fontId="16" fillId="0" borderId="13" xfId="19" applyNumberFormat="1" applyBorder="1"/>
    <xf numFmtId="3" fontId="16" fillId="0" borderId="15" xfId="19" applyNumberFormat="1" applyBorder="1"/>
    <xf numFmtId="0" fontId="16" fillId="10" borderId="6" xfId="18" applyFont="1" applyFill="1" applyBorder="1">
      <alignment horizontal="left"/>
    </xf>
    <xf numFmtId="0" fontId="16" fillId="0" borderId="6" xfId="18" applyFont="1" applyBorder="1">
      <alignment horizontal="left"/>
    </xf>
    <xf numFmtId="0" fontId="0" fillId="4" borderId="0" xfId="0" applyFill="1"/>
    <xf numFmtId="0" fontId="20" fillId="4" borderId="6" xfId="0" applyFont="1" applyFill="1" applyBorder="1" applyAlignment="1">
      <alignment horizontal="left"/>
    </xf>
    <xf numFmtId="0" fontId="20" fillId="4" borderId="6" xfId="0" applyFont="1" applyFill="1" applyBorder="1"/>
    <xf numFmtId="0" fontId="0" fillId="10" borderId="6" xfId="18" applyFont="1" applyFill="1" applyBorder="1">
      <alignment horizontal="left"/>
    </xf>
    <xf numFmtId="0" fontId="0" fillId="13" borderId="6" xfId="18" applyFont="1" applyFill="1" applyBorder="1">
      <alignment horizontal="left"/>
    </xf>
    <xf numFmtId="0" fontId="0" fillId="11" borderId="6" xfId="18" applyFont="1" applyFill="1" applyBorder="1">
      <alignment horizontal="left"/>
    </xf>
    <xf numFmtId="0" fontId="0" fillId="14" borderId="0" xfId="0" applyFill="1"/>
    <xf numFmtId="0" fontId="0" fillId="0" borderId="6" xfId="18" applyFont="1" applyBorder="1">
      <alignment horizontal="left"/>
    </xf>
    <xf numFmtId="0" fontId="0" fillId="15" borderId="6" xfId="0" applyFill="1" applyBorder="1"/>
    <xf numFmtId="0" fontId="25" fillId="4" borderId="6" xfId="0" applyFont="1" applyFill="1" applyBorder="1"/>
    <xf numFmtId="0" fontId="20" fillId="10" borderId="6" xfId="0" applyFont="1" applyFill="1" applyBorder="1"/>
    <xf numFmtId="4" fontId="0" fillId="0" borderId="8" xfId="0" applyNumberFormat="1" applyBorder="1"/>
    <xf numFmtId="4" fontId="0" fillId="0" borderId="7" xfId="0" applyNumberFormat="1" applyBorder="1"/>
    <xf numFmtId="4" fontId="19" fillId="10" borderId="6" xfId="0" applyNumberFormat="1" applyFont="1" applyFill="1" applyBorder="1"/>
    <xf numFmtId="0" fontId="26" fillId="0" borderId="6" xfId="0" applyFont="1" applyBorder="1" applyAlignment="1">
      <alignment horizontal="left"/>
    </xf>
    <xf numFmtId="4" fontId="16" fillId="0" borderId="6" xfId="0" applyNumberFormat="1" applyFont="1" applyBorder="1"/>
    <xf numFmtId="4" fontId="27" fillId="0" borderId="6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4" fontId="16" fillId="0" borderId="0" xfId="0" applyNumberFormat="1" applyFont="1"/>
    <xf numFmtId="4" fontId="0" fillId="9" borderId="0" xfId="0" applyNumberFormat="1" applyFill="1"/>
    <xf numFmtId="43" fontId="0" fillId="0" borderId="0" xfId="1" applyFont="1"/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4" fontId="0" fillId="0" borderId="25" xfId="0" applyNumberFormat="1" applyBorder="1"/>
    <xf numFmtId="4" fontId="22" fillId="0" borderId="10" xfId="0" applyNumberFormat="1" applyFont="1" applyBorder="1"/>
    <xf numFmtId="0" fontId="0" fillId="16" borderId="23" xfId="0" applyFill="1" applyBorder="1" applyAlignment="1">
      <alignment wrapText="1"/>
    </xf>
    <xf numFmtId="0" fontId="0" fillId="16" borderId="25" xfId="0" applyFill="1" applyBorder="1" applyAlignment="1">
      <alignment wrapText="1"/>
    </xf>
    <xf numFmtId="3" fontId="29" fillId="0" borderId="12" xfId="19" applyNumberFormat="1" applyFont="1" applyBorder="1"/>
    <xf numFmtId="0" fontId="28" fillId="0" borderId="6" xfId="0" applyFont="1" applyBorder="1"/>
    <xf numFmtId="4" fontId="28" fillId="0" borderId="6" xfId="0" applyNumberFormat="1" applyFont="1" applyBorder="1"/>
    <xf numFmtId="0" fontId="28" fillId="0" borderId="0" xfId="0" applyFont="1"/>
    <xf numFmtId="0" fontId="28" fillId="0" borderId="6" xfId="0" applyFont="1" applyBorder="1" applyAlignment="1">
      <alignment horizontal="left"/>
    </xf>
    <xf numFmtId="3" fontId="29" fillId="0" borderId="13" xfId="19" applyNumberFormat="1" applyFont="1" applyBorder="1"/>
    <xf numFmtId="0" fontId="20" fillId="17" borderId="6" xfId="0" applyFont="1" applyFill="1" applyBorder="1" applyAlignment="1">
      <alignment horizontal="left"/>
    </xf>
    <xf numFmtId="0" fontId="20" fillId="9" borderId="6" xfId="0" applyFont="1" applyFill="1" applyBorder="1" applyAlignment="1">
      <alignment horizontal="left" wrapText="1"/>
    </xf>
    <xf numFmtId="0" fontId="19" fillId="17" borderId="6" xfId="0" applyFont="1" applyFill="1" applyBorder="1"/>
    <xf numFmtId="0" fontId="0" fillId="17" borderId="6" xfId="0" applyFill="1" applyBorder="1"/>
    <xf numFmtId="4" fontId="16" fillId="17" borderId="6" xfId="0" applyNumberFormat="1" applyFont="1" applyFill="1" applyBorder="1"/>
    <xf numFmtId="0" fontId="0" fillId="18" borderId="6" xfId="0" applyFill="1" applyBorder="1"/>
    <xf numFmtId="0" fontId="0" fillId="16" borderId="0" xfId="0" applyFill="1"/>
    <xf numFmtId="0" fontId="20" fillId="9" borderId="19" xfId="0" applyFont="1" applyFill="1" applyBorder="1" applyAlignment="1">
      <alignment wrapText="1"/>
    </xf>
    <xf numFmtId="0" fontId="19" fillId="17" borderId="19" xfId="0" applyFont="1" applyFill="1" applyBorder="1"/>
    <xf numFmtId="0" fontId="0" fillId="0" borderId="19" xfId="0" applyBorder="1"/>
    <xf numFmtId="4" fontId="16" fillId="4" borderId="16" xfId="0" applyNumberFormat="1" applyFont="1" applyFill="1" applyBorder="1"/>
    <xf numFmtId="4" fontId="16" fillId="4" borderId="18" xfId="0" applyNumberFormat="1" applyFont="1" applyFill="1" applyBorder="1"/>
    <xf numFmtId="0" fontId="0" fillId="19" borderId="0" xfId="0" applyFill="1"/>
    <xf numFmtId="0" fontId="21" fillId="20" borderId="6" xfId="0" applyFont="1" applyFill="1" applyBorder="1" applyAlignment="1">
      <alignment vertical="center"/>
    </xf>
    <xf numFmtId="0" fontId="30" fillId="20" borderId="6" xfId="0" applyFont="1" applyFill="1" applyBorder="1" applyAlignment="1">
      <alignment vertical="center"/>
    </xf>
    <xf numFmtId="0" fontId="0" fillId="21" borderId="0" xfId="0" applyFill="1"/>
    <xf numFmtId="0" fontId="30" fillId="19" borderId="6" xfId="0" applyFont="1" applyFill="1" applyBorder="1" applyAlignment="1">
      <alignment vertical="center"/>
    </xf>
    <xf numFmtId="0" fontId="16" fillId="19" borderId="0" xfId="0" applyFont="1" applyFill="1"/>
    <xf numFmtId="0" fontId="32" fillId="16" borderId="0" xfId="0" applyFont="1" applyFill="1"/>
    <xf numFmtId="0" fontId="30" fillId="20" borderId="20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1" fillId="20" borderId="20" xfId="0" applyFont="1" applyFill="1" applyBorder="1" applyAlignment="1">
      <alignment vertical="center"/>
    </xf>
    <xf numFmtId="0" fontId="31" fillId="20" borderId="21" xfId="0" applyFont="1" applyFill="1" applyBorder="1" applyAlignment="1">
      <alignment vertical="center"/>
    </xf>
    <xf numFmtId="0" fontId="19" fillId="23" borderId="6" xfId="0" applyFont="1" applyFill="1" applyBorder="1" applyAlignment="1">
      <alignment horizontal="left"/>
    </xf>
    <xf numFmtId="0" fontId="19" fillId="23" borderId="6" xfId="0" applyFont="1" applyFill="1" applyBorder="1"/>
    <xf numFmtId="4" fontId="16" fillId="23" borderId="6" xfId="0" applyNumberFormat="1" applyFont="1" applyFill="1" applyBorder="1"/>
    <xf numFmtId="0" fontId="0" fillId="24" borderId="6" xfId="0" applyFill="1" applyBorder="1"/>
    <xf numFmtId="4" fontId="22" fillId="16" borderId="9" xfId="0" applyNumberFormat="1" applyFont="1" applyFill="1" applyBorder="1"/>
    <xf numFmtId="0" fontId="0" fillId="16" borderId="6" xfId="0" applyFill="1" applyBorder="1"/>
    <xf numFmtId="4" fontId="0" fillId="16" borderId="6" xfId="0" applyNumberFormat="1" applyFill="1" applyBorder="1"/>
    <xf numFmtId="4" fontId="16" fillId="16" borderId="10" xfId="0" applyNumberFormat="1" applyFont="1" applyFill="1" applyBorder="1"/>
    <xf numFmtId="4" fontId="23" fillId="16" borderId="6" xfId="0" applyNumberFormat="1" applyFont="1" applyFill="1" applyBorder="1"/>
    <xf numFmtId="0" fontId="0" fillId="23" borderId="6" xfId="0" applyFill="1" applyBorder="1"/>
    <xf numFmtId="0" fontId="16" fillId="17" borderId="6" xfId="0" applyFont="1" applyFill="1" applyBorder="1"/>
    <xf numFmtId="4" fontId="19" fillId="17" borderId="6" xfId="0" applyNumberFormat="1" applyFont="1" applyFill="1" applyBorder="1" applyAlignment="1">
      <alignment horizontal="right"/>
    </xf>
    <xf numFmtId="4" fontId="0" fillId="17" borderId="6" xfId="0" applyNumberFormat="1" applyFill="1" applyBorder="1"/>
    <xf numFmtId="0" fontId="19" fillId="19" borderId="6" xfId="0" applyFont="1" applyFill="1" applyBorder="1"/>
    <xf numFmtId="0" fontId="0" fillId="25" borderId="6" xfId="0" applyFill="1" applyBorder="1"/>
    <xf numFmtId="4" fontId="16" fillId="16" borderId="0" xfId="0" applyNumberFormat="1" applyFont="1" applyFill="1"/>
    <xf numFmtId="4" fontId="16" fillId="17" borderId="6" xfId="20" applyNumberFormat="1" applyFont="1" applyFill="1" applyBorder="1"/>
    <xf numFmtId="0" fontId="16" fillId="17" borderId="6" xfId="18" applyFont="1" applyFill="1" applyBorder="1">
      <alignment horizontal="left"/>
    </xf>
    <xf numFmtId="0" fontId="16" fillId="16" borderId="0" xfId="0" applyFont="1" applyFill="1"/>
    <xf numFmtId="4" fontId="22" fillId="16" borderId="10" xfId="0" applyNumberFormat="1" applyFont="1" applyFill="1" applyBorder="1"/>
    <xf numFmtId="0" fontId="19" fillId="17" borderId="6" xfId="0" applyFont="1" applyFill="1" applyBorder="1" applyAlignment="1">
      <alignment horizontal="left"/>
    </xf>
    <xf numFmtId="4" fontId="24" fillId="17" borderId="6" xfId="0" applyNumberFormat="1" applyFont="1" applyFill="1" applyBorder="1"/>
    <xf numFmtId="0" fontId="24" fillId="17" borderId="6" xfId="0" applyFont="1" applyFill="1" applyBorder="1"/>
    <xf numFmtId="0" fontId="24" fillId="16" borderId="0" xfId="0" applyFont="1" applyFill="1"/>
    <xf numFmtId="0" fontId="16" fillId="17" borderId="6" xfId="0" applyFont="1" applyFill="1" applyBorder="1" applyAlignment="1">
      <alignment horizontal="left"/>
    </xf>
    <xf numFmtId="0" fontId="0" fillId="17" borderId="6" xfId="18" applyFont="1" applyFill="1" applyBorder="1">
      <alignment horizontal="left"/>
    </xf>
    <xf numFmtId="4" fontId="0" fillId="17" borderId="6" xfId="20" applyNumberFormat="1" applyFont="1" applyFill="1" applyBorder="1"/>
    <xf numFmtId="164" fontId="0" fillId="16" borderId="6" xfId="0" applyNumberFormat="1" applyFill="1" applyBorder="1"/>
    <xf numFmtId="0" fontId="16" fillId="23" borderId="6" xfId="18" applyFont="1" applyFill="1" applyBorder="1">
      <alignment horizontal="left"/>
    </xf>
    <xf numFmtId="0" fontId="0" fillId="17" borderId="0" xfId="0" applyFill="1"/>
    <xf numFmtId="0" fontId="0" fillId="23" borderId="6" xfId="18" applyFont="1" applyFill="1" applyBorder="1">
      <alignment horizontal="left"/>
    </xf>
    <xf numFmtId="0" fontId="0" fillId="24" borderId="6" xfId="18" applyFont="1" applyFill="1" applyBorder="1">
      <alignment horizontal="left"/>
    </xf>
    <xf numFmtId="0" fontId="0" fillId="26" borderId="0" xfId="0" applyFill="1"/>
    <xf numFmtId="4" fontId="0" fillId="19" borderId="6" xfId="0" applyNumberFormat="1" applyFill="1" applyBorder="1"/>
    <xf numFmtId="0" fontId="0" fillId="16" borderId="16" xfId="18" applyFont="1" applyFill="1" applyBorder="1">
      <alignment horizontal="left"/>
    </xf>
    <xf numFmtId="0" fontId="0" fillId="16" borderId="17" xfId="18" applyFont="1" applyFill="1" applyBorder="1">
      <alignment horizontal="left"/>
    </xf>
    <xf numFmtId="0" fontId="28" fillId="16" borderId="6" xfId="0" applyFont="1" applyFill="1" applyBorder="1"/>
    <xf numFmtId="4" fontId="28" fillId="16" borderId="6" xfId="0" applyNumberFormat="1" applyFont="1" applyFill="1" applyBorder="1"/>
    <xf numFmtId="0" fontId="28" fillId="16" borderId="0" xfId="0" applyFont="1" applyFill="1"/>
    <xf numFmtId="4" fontId="16" fillId="17" borderId="16" xfId="0" applyNumberFormat="1" applyFont="1" applyFill="1" applyBorder="1"/>
    <xf numFmtId="0" fontId="0" fillId="16" borderId="21" xfId="0" applyFill="1" applyBorder="1"/>
    <xf numFmtId="4" fontId="16" fillId="17" borderId="18" xfId="0" applyNumberFormat="1" applyFont="1" applyFill="1" applyBorder="1"/>
    <xf numFmtId="4" fontId="0" fillId="16" borderId="8" xfId="0" applyNumberFormat="1" applyFill="1" applyBorder="1"/>
    <xf numFmtId="4" fontId="0" fillId="16" borderId="7" xfId="0" applyNumberFormat="1" applyFill="1" applyBorder="1"/>
    <xf numFmtId="4" fontId="19" fillId="23" borderId="6" xfId="0" applyNumberFormat="1" applyFont="1" applyFill="1" applyBorder="1"/>
    <xf numFmtId="0" fontId="32" fillId="19" borderId="0" xfId="0" applyFont="1" applyFill="1"/>
    <xf numFmtId="0" fontId="33" fillId="22" borderId="6" xfId="0" applyFont="1" applyFill="1" applyBorder="1" applyAlignment="1">
      <alignment horizontal="left"/>
    </xf>
    <xf numFmtId="0" fontId="0" fillId="17" borderId="0" xfId="18" applyFont="1" applyFill="1">
      <alignment horizontal="left"/>
    </xf>
    <xf numFmtId="0" fontId="16" fillId="17" borderId="0" xfId="18" applyFont="1" applyFill="1">
      <alignment horizontal="left"/>
    </xf>
    <xf numFmtId="0" fontId="0" fillId="27" borderId="6" xfId="18" applyFont="1" applyFill="1" applyBorder="1">
      <alignment horizontal="left"/>
    </xf>
    <xf numFmtId="0" fontId="34" fillId="16" borderId="0" xfId="0" applyFont="1" applyFill="1" applyAlignment="1">
      <alignment horizontal="center"/>
    </xf>
    <xf numFmtId="0" fontId="34" fillId="16" borderId="0" xfId="0" applyFont="1" applyFill="1"/>
    <xf numFmtId="0" fontId="34" fillId="16" borderId="14" xfId="0" applyFont="1" applyFill="1" applyBorder="1"/>
    <xf numFmtId="4" fontId="35" fillId="16" borderId="6" xfId="0" applyNumberFormat="1" applyFont="1" applyFill="1" applyBorder="1" applyAlignment="1">
      <alignment horizontal="center"/>
    </xf>
    <xf numFmtId="4" fontId="37" fillId="22" borderId="11" xfId="0" applyNumberFormat="1" applyFont="1" applyFill="1" applyBorder="1"/>
    <xf numFmtId="4" fontId="37" fillId="22" borderId="0" xfId="0" applyNumberFormat="1" applyFont="1" applyFill="1"/>
    <xf numFmtId="4" fontId="35" fillId="16" borderId="0" xfId="0" applyNumberFormat="1" applyFont="1" applyFill="1" applyAlignment="1">
      <alignment horizontal="center"/>
    </xf>
    <xf numFmtId="0" fontId="33" fillId="16" borderId="11" xfId="0" applyFont="1" applyFill="1" applyBorder="1" applyAlignment="1">
      <alignment horizontal="left"/>
    </xf>
    <xf numFmtId="0" fontId="32" fillId="16" borderId="11" xfId="0" applyFont="1" applyFill="1" applyBorder="1"/>
    <xf numFmtId="4" fontId="34" fillId="16" borderId="11" xfId="0" applyNumberFormat="1" applyFont="1" applyFill="1" applyBorder="1"/>
    <xf numFmtId="4" fontId="34" fillId="16" borderId="0" xfId="0" applyNumberFormat="1" applyFont="1" applyFill="1"/>
    <xf numFmtId="4" fontId="27" fillId="16" borderId="0" xfId="0" applyNumberFormat="1" applyFont="1" applyFill="1"/>
    <xf numFmtId="0" fontId="19" fillId="9" borderId="5" xfId="0" applyFont="1" applyFill="1" applyBorder="1" applyAlignment="1">
      <alignment horizontal="center" wrapText="1"/>
    </xf>
    <xf numFmtId="10" fontId="0" fillId="0" borderId="0" xfId="0" applyNumberFormat="1"/>
    <xf numFmtId="4" fontId="0" fillId="0" borderId="23" xfId="0" applyNumberFormat="1" applyBorder="1" applyAlignment="1">
      <alignment wrapText="1"/>
    </xf>
    <xf numFmtId="4" fontId="0" fillId="0" borderId="24" xfId="0" applyNumberFormat="1" applyBorder="1" applyAlignment="1">
      <alignment wrapText="1"/>
    </xf>
    <xf numFmtId="4" fontId="0" fillId="0" borderId="26" xfId="0" applyNumberFormat="1" applyBorder="1"/>
    <xf numFmtId="4" fontId="0" fillId="0" borderId="25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27" xfId="0" applyNumberFormat="1" applyBorder="1"/>
    <xf numFmtId="0" fontId="0" fillId="0" borderId="25" xfId="0" applyBorder="1"/>
    <xf numFmtId="0" fontId="0" fillId="0" borderId="6" xfId="0" applyBorder="1" applyAlignment="1">
      <alignment wrapText="1"/>
    </xf>
    <xf numFmtId="0" fontId="16" fillId="0" borderId="6" xfId="0" applyFont="1" applyBorder="1"/>
    <xf numFmtId="0" fontId="19" fillId="9" borderId="6" xfId="0" applyFont="1" applyFill="1" applyBorder="1" applyAlignment="1">
      <alignment horizontal="left"/>
    </xf>
    <xf numFmtId="4" fontId="16" fillId="0" borderId="23" xfId="0" applyNumberFormat="1" applyFont="1" applyBorder="1"/>
    <xf numFmtId="4" fontId="16" fillId="0" borderId="24" xfId="0" applyNumberFormat="1" applyFont="1" applyBorder="1"/>
    <xf numFmtId="4" fontId="16" fillId="0" borderId="25" xfId="0" applyNumberFormat="1" applyFont="1" applyBorder="1"/>
    <xf numFmtId="0" fontId="19" fillId="19" borderId="6" xfId="0" applyFont="1" applyFill="1" applyBorder="1" applyAlignment="1">
      <alignment horizontal="left"/>
    </xf>
    <xf numFmtId="4" fontId="16" fillId="16" borderId="23" xfId="0" applyNumberFormat="1" applyFont="1" applyFill="1" applyBorder="1"/>
    <xf numFmtId="4" fontId="16" fillId="16" borderId="24" xfId="0" applyNumberFormat="1" applyFont="1" applyFill="1" applyBorder="1"/>
    <xf numFmtId="4" fontId="16" fillId="16" borderId="25" xfId="0" applyNumberFormat="1" applyFont="1" applyFill="1" applyBorder="1"/>
    <xf numFmtId="0" fontId="16" fillId="19" borderId="6" xfId="0" applyFont="1" applyFill="1" applyBorder="1"/>
    <xf numFmtId="0" fontId="16" fillId="16" borderId="6" xfId="0" applyFont="1" applyFill="1" applyBorder="1"/>
    <xf numFmtId="0" fontId="16" fillId="23" borderId="6" xfId="0" applyFont="1" applyFill="1" applyBorder="1"/>
    <xf numFmtId="0" fontId="19" fillId="0" borderId="6" xfId="0" applyFont="1" applyBorder="1" applyAlignment="1">
      <alignment horizontal="left"/>
    </xf>
    <xf numFmtId="0" fontId="16" fillId="19" borderId="6" xfId="0" applyFont="1" applyFill="1" applyBorder="1" applyAlignment="1">
      <alignment horizontal="left"/>
    </xf>
    <xf numFmtId="0" fontId="16" fillId="19" borderId="6" xfId="18" applyFont="1" applyFill="1" applyBorder="1">
      <alignment horizontal="left"/>
    </xf>
    <xf numFmtId="0" fontId="19" fillId="16" borderId="6" xfId="0" applyFont="1" applyFill="1" applyBorder="1"/>
    <xf numFmtId="0" fontId="16" fillId="16" borderId="6" xfId="0" applyFont="1" applyFill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9" borderId="6" xfId="0" applyFont="1" applyFill="1" applyBorder="1" applyAlignment="1">
      <alignment horizontal="left"/>
    </xf>
    <xf numFmtId="0" fontId="16" fillId="9" borderId="6" xfId="0" applyFont="1" applyFill="1" applyBorder="1"/>
    <xf numFmtId="3" fontId="16" fillId="16" borderId="12" xfId="19" applyNumberFormat="1" applyFill="1" applyBorder="1"/>
    <xf numFmtId="3" fontId="16" fillId="16" borderId="13" xfId="19" applyNumberFormat="1" applyFill="1" applyBorder="1"/>
    <xf numFmtId="3" fontId="16" fillId="16" borderId="15" xfId="19" applyNumberFormat="1" applyFill="1" applyBorder="1"/>
    <xf numFmtId="0" fontId="29" fillId="16" borderId="6" xfId="0" applyFont="1" applyFill="1" applyBorder="1" applyAlignment="1">
      <alignment horizontal="left"/>
    </xf>
    <xf numFmtId="0" fontId="29" fillId="16" borderId="6" xfId="0" applyFont="1" applyFill="1" applyBorder="1"/>
    <xf numFmtId="3" fontId="16" fillId="0" borderId="22" xfId="19" applyNumberFormat="1" applyBorder="1"/>
    <xf numFmtId="3" fontId="16" fillId="0" borderId="19" xfId="19" applyNumberFormat="1" applyBorder="1"/>
    <xf numFmtId="0" fontId="16" fillId="16" borderId="6" xfId="18" applyFont="1" applyFill="1" applyBorder="1">
      <alignment horizontal="left"/>
    </xf>
    <xf numFmtId="0" fontId="38" fillId="17" borderId="6" xfId="0" applyFont="1" applyFill="1" applyBorder="1"/>
    <xf numFmtId="0" fontId="19" fillId="19" borderId="6" xfId="0" applyFont="1" applyFill="1" applyBorder="1" applyAlignment="1">
      <alignment horizontal="left" wrapText="1"/>
    </xf>
    <xf numFmtId="0" fontId="19" fillId="19" borderId="19" xfId="0" applyFont="1" applyFill="1" applyBorder="1" applyAlignment="1">
      <alignment wrapText="1"/>
    </xf>
    <xf numFmtId="0" fontId="16" fillId="16" borderId="0" xfId="0" applyFont="1" applyFill="1" applyAlignment="1">
      <alignment horizontal="left"/>
    </xf>
    <xf numFmtId="0" fontId="16" fillId="16" borderId="19" xfId="0" applyFont="1" applyFill="1" applyBorder="1"/>
    <xf numFmtId="0" fontId="34" fillId="22" borderId="6" xfId="0" applyFont="1" applyFill="1" applyBorder="1"/>
    <xf numFmtId="0" fontId="34" fillId="16" borderId="11" xfId="0" applyFont="1" applyFill="1" applyBorder="1"/>
    <xf numFmtId="0" fontId="19" fillId="9" borderId="4" xfId="0" applyFont="1" applyFill="1" applyBorder="1" applyAlignment="1">
      <alignment horizontal="center"/>
    </xf>
    <xf numFmtId="4" fontId="19" fillId="9" borderId="4" xfId="0" applyNumberFormat="1" applyFont="1" applyFill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22" borderId="6" xfId="0" applyFill="1" applyBorder="1"/>
    <xf numFmtId="0" fontId="32" fillId="22" borderId="0" xfId="0" applyFont="1" applyFill="1"/>
    <xf numFmtId="0" fontId="0" fillId="20" borderId="0" xfId="0" applyFill="1"/>
    <xf numFmtId="0" fontId="16" fillId="20" borderId="0" xfId="0" applyFont="1" applyFill="1"/>
    <xf numFmtId="0" fontId="0" fillId="10" borderId="16" xfId="0" applyFill="1" applyBorder="1"/>
    <xf numFmtId="0" fontId="0" fillId="0" borderId="28" xfId="0" applyBorder="1"/>
    <xf numFmtId="166" fontId="39" fillId="30" borderId="6" xfId="0" applyNumberFormat="1" applyFont="1" applyFill="1" applyBorder="1"/>
    <xf numFmtId="166" fontId="34" fillId="22" borderId="6" xfId="0" applyNumberFormat="1" applyFont="1" applyFill="1" applyBorder="1"/>
    <xf numFmtId="0" fontId="19" fillId="10" borderId="18" xfId="0" applyFont="1" applyFill="1" applyBorder="1" applyAlignment="1">
      <alignment horizontal="left"/>
    </xf>
    <xf numFmtId="0" fontId="20" fillId="9" borderId="0" xfId="0" applyFont="1" applyFill="1"/>
    <xf numFmtId="0" fontId="20" fillId="9" borderId="29" xfId="0" applyFont="1" applyFill="1" applyBorder="1" applyAlignment="1">
      <alignment horizontal="left"/>
    </xf>
    <xf numFmtId="0" fontId="20" fillId="9" borderId="31" xfId="0" applyFont="1" applyFill="1" applyBorder="1"/>
    <xf numFmtId="0" fontId="20" fillId="9" borderId="32" xfId="0" applyFont="1" applyFill="1" applyBorder="1" applyAlignment="1">
      <alignment horizontal="left"/>
    </xf>
    <xf numFmtId="0" fontId="20" fillId="9" borderId="33" xfId="0" applyFont="1" applyFill="1" applyBorder="1"/>
    <xf numFmtId="0" fontId="20" fillId="9" borderId="34" xfId="0" applyFont="1" applyFill="1" applyBorder="1" applyAlignment="1">
      <alignment horizontal="left"/>
    </xf>
    <xf numFmtId="0" fontId="20" fillId="9" borderId="36" xfId="0" applyFont="1" applyFill="1" applyBorder="1"/>
    <xf numFmtId="0" fontId="19" fillId="10" borderId="17" xfId="0" applyFont="1" applyFill="1" applyBorder="1" applyAlignment="1">
      <alignment horizontal="left"/>
    </xf>
    <xf numFmtId="0" fontId="19" fillId="10" borderId="17" xfId="0" applyFont="1" applyFill="1" applyBorder="1"/>
    <xf numFmtId="0" fontId="19" fillId="23" borderId="32" xfId="0" applyFont="1" applyFill="1" applyBorder="1" applyAlignment="1">
      <alignment horizontal="left"/>
    </xf>
    <xf numFmtId="0" fontId="19" fillId="23" borderId="33" xfId="0" applyFont="1" applyFill="1" applyBorder="1"/>
    <xf numFmtId="0" fontId="19" fillId="23" borderId="34" xfId="0" applyFont="1" applyFill="1" applyBorder="1" applyAlignment="1">
      <alignment horizontal="left"/>
    </xf>
    <xf numFmtId="0" fontId="19" fillId="23" borderId="36" xfId="0" applyFont="1" applyFill="1" applyBorder="1"/>
    <xf numFmtId="0" fontId="20" fillId="10" borderId="17" xfId="0" applyFont="1" applyFill="1" applyBorder="1" applyAlignment="1">
      <alignment horizontal="left"/>
    </xf>
    <xf numFmtId="0" fontId="0" fillId="10" borderId="18" xfId="0" applyFill="1" applyBorder="1"/>
    <xf numFmtId="0" fontId="16" fillId="4" borderId="18" xfId="0" applyFont="1" applyFill="1" applyBorder="1"/>
    <xf numFmtId="0" fontId="0" fillId="9" borderId="29" xfId="0" applyFill="1" applyBorder="1"/>
    <xf numFmtId="0" fontId="0" fillId="0" borderId="31" xfId="0" applyBorder="1"/>
    <xf numFmtId="0" fontId="0" fillId="9" borderId="32" xfId="0" applyFill="1" applyBorder="1"/>
    <xf numFmtId="0" fontId="0" fillId="9" borderId="34" xfId="0" applyFill="1" applyBorder="1"/>
    <xf numFmtId="0" fontId="19" fillId="4" borderId="18" xfId="0" applyFont="1" applyFill="1" applyBorder="1"/>
    <xf numFmtId="0" fontId="19" fillId="9" borderId="33" xfId="0" applyFont="1" applyFill="1" applyBorder="1"/>
    <xf numFmtId="0" fontId="20" fillId="0" borderId="32" xfId="0" applyFont="1" applyBorder="1" applyAlignment="1">
      <alignment horizontal="left"/>
    </xf>
    <xf numFmtId="0" fontId="19" fillId="0" borderId="33" xfId="0" applyFont="1" applyBorder="1"/>
    <xf numFmtId="0" fontId="19" fillId="9" borderId="36" xfId="0" applyFont="1" applyFill="1" applyBorder="1"/>
    <xf numFmtId="0" fontId="19" fillId="4" borderId="17" xfId="0" applyFont="1" applyFill="1" applyBorder="1"/>
    <xf numFmtId="0" fontId="0" fillId="0" borderId="33" xfId="0" applyBorder="1"/>
    <xf numFmtId="0" fontId="0" fillId="9" borderId="32" xfId="0" applyFill="1" applyBorder="1" applyAlignment="1">
      <alignment horizontal="left"/>
    </xf>
    <xf numFmtId="0" fontId="0" fillId="9" borderId="33" xfId="0" applyFill="1" applyBorder="1"/>
    <xf numFmtId="0" fontId="0" fillId="9" borderId="38" xfId="0" applyFill="1" applyBorder="1" applyAlignment="1">
      <alignment horizontal="left"/>
    </xf>
    <xf numFmtId="0" fontId="0" fillId="9" borderId="39" xfId="0" applyFill="1" applyBorder="1"/>
    <xf numFmtId="0" fontId="0" fillId="9" borderId="0" xfId="18" applyFont="1" applyFill="1">
      <alignment horizontal="left"/>
    </xf>
    <xf numFmtId="0" fontId="0" fillId="9" borderId="29" xfId="18" applyFont="1" applyFill="1" applyBorder="1">
      <alignment horizontal="left"/>
    </xf>
    <xf numFmtId="0" fontId="0" fillId="9" borderId="32" xfId="18" applyFont="1" applyFill="1" applyBorder="1">
      <alignment horizontal="left"/>
    </xf>
    <xf numFmtId="0" fontId="0" fillId="9" borderId="34" xfId="18" applyFont="1" applyFill="1" applyBorder="1">
      <alignment horizontal="left"/>
    </xf>
    <xf numFmtId="0" fontId="0" fillId="0" borderId="36" xfId="0" applyBorder="1"/>
    <xf numFmtId="0" fontId="19" fillId="4" borderId="18" xfId="0" applyFont="1" applyFill="1" applyBorder="1" applyAlignment="1">
      <alignment horizontal="left"/>
    </xf>
    <xf numFmtId="0" fontId="20" fillId="0" borderId="31" xfId="0" applyFont="1" applyBorder="1"/>
    <xf numFmtId="0" fontId="20" fillId="0" borderId="33" xfId="0" applyFont="1" applyBorder="1"/>
    <xf numFmtId="0" fontId="19" fillId="4" borderId="17" xfId="0" applyFont="1" applyFill="1" applyBorder="1" applyAlignment="1">
      <alignment horizontal="left"/>
    </xf>
    <xf numFmtId="0" fontId="16" fillId="4" borderId="1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0" fontId="16" fillId="4" borderId="18" xfId="18" applyFont="1" applyFill="1" applyBorder="1">
      <alignment horizontal="left"/>
    </xf>
    <xf numFmtId="0" fontId="16" fillId="0" borderId="29" xfId="18" applyFont="1" applyBorder="1">
      <alignment horizontal="left"/>
    </xf>
    <xf numFmtId="0" fontId="0" fillId="0" borderId="32" xfId="0" applyBorder="1"/>
    <xf numFmtId="0" fontId="36" fillId="22" borderId="11" xfId="0" applyFont="1" applyFill="1" applyBorder="1" applyAlignment="1">
      <alignment horizontal="center"/>
    </xf>
    <xf numFmtId="166" fontId="37" fillId="22" borderId="11" xfId="0" applyNumberFormat="1" applyFont="1" applyFill="1" applyBorder="1" applyAlignment="1">
      <alignment horizontal="right"/>
    </xf>
    <xf numFmtId="0" fontId="30" fillId="20" borderId="19" xfId="0" applyFont="1" applyFill="1" applyBorder="1" applyAlignment="1">
      <alignment horizontal="center" vertical="center"/>
    </xf>
    <xf numFmtId="0" fontId="30" fillId="20" borderId="20" xfId="0" applyFont="1" applyFill="1" applyBorder="1" applyAlignment="1">
      <alignment horizontal="center" vertical="center"/>
    </xf>
    <xf numFmtId="0" fontId="30" fillId="20" borderId="21" xfId="0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0" fillId="9" borderId="33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36" xfId="0" applyFont="1" applyFill="1" applyBorder="1" applyAlignment="1">
      <alignment horizontal="center" vertical="center"/>
    </xf>
    <xf numFmtId="4" fontId="19" fillId="9" borderId="4" xfId="0" applyNumberFormat="1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0" fontId="19" fillId="9" borderId="30" xfId="0" applyFont="1" applyFill="1" applyBorder="1" applyAlignment="1">
      <alignment horizontal="center" vertical="center"/>
    </xf>
    <xf numFmtId="0" fontId="19" fillId="9" borderId="31" xfId="0" applyFont="1" applyFill="1" applyBorder="1" applyAlignment="1">
      <alignment horizontal="center" vertical="center"/>
    </xf>
    <xf numFmtId="0" fontId="30" fillId="20" borderId="16" xfId="0" applyFont="1" applyFill="1" applyBorder="1" applyAlignment="1">
      <alignment horizontal="center" vertical="center"/>
    </xf>
    <xf numFmtId="0" fontId="30" fillId="20" borderId="6" xfId="0" applyFont="1" applyFill="1" applyBorder="1" applyAlignment="1">
      <alignment horizontal="center" vertical="center"/>
    </xf>
    <xf numFmtId="0" fontId="30" fillId="20" borderId="37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1" fillId="20" borderId="37" xfId="0" applyFont="1" applyFill="1" applyBorder="1" applyAlignment="1">
      <alignment horizontal="center" vertical="center"/>
    </xf>
    <xf numFmtId="0" fontId="31" fillId="20" borderId="11" xfId="0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  <xf numFmtId="4" fontId="19" fillId="9" borderId="5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20" fillId="28" borderId="3" xfId="0" applyFont="1" applyFill="1" applyBorder="1" applyAlignment="1">
      <alignment horizontal="center" vertical="center"/>
    </xf>
    <xf numFmtId="0" fontId="20" fillId="28" borderId="4" xfId="0" applyFont="1" applyFill="1" applyBorder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31" fillId="20" borderId="19" xfId="0" applyFont="1" applyFill="1" applyBorder="1" applyAlignment="1">
      <alignment horizontal="center" vertical="center"/>
    </xf>
  </cellXfs>
  <cellStyles count="27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Footnote" xfId="9" xr:uid="{00000000-0005-0000-0000-000006000000}"/>
    <cellStyle name="Good" xfId="10" xr:uid="{00000000-0005-0000-0000-000007000000}"/>
    <cellStyle name="Heading" xfId="11" xr:uid="{00000000-0005-0000-0000-000008000000}"/>
    <cellStyle name="Heading (user)" xfId="12" xr:uid="{00000000-0005-0000-0000-000009000000}"/>
    <cellStyle name="Heading 1" xfId="13" xr:uid="{00000000-0005-0000-0000-00000A000000}"/>
    <cellStyle name="Heading 2" xfId="14" xr:uid="{00000000-0005-0000-0000-00000B000000}"/>
    <cellStyle name="Heading1" xfId="15" xr:uid="{00000000-0005-0000-0000-00000C000000}"/>
    <cellStyle name="Hyperlink" xfId="16" xr:uid="{00000000-0005-0000-0000-00000D000000}"/>
    <cellStyle name="Millares" xfId="1" builtinId="3"/>
    <cellStyle name="Neutral" xfId="2" builtinId="28" customBuiltin="1"/>
    <cellStyle name="Normal" xfId="0" builtinId="0" customBuiltin="1"/>
    <cellStyle name="Note" xfId="17" xr:uid="{00000000-0005-0000-0000-000011000000}"/>
    <cellStyle name="Pivot Table Category" xfId="18" xr:uid="{00000000-0005-0000-0000-000012000000}"/>
    <cellStyle name="Pivot Table Result" xfId="19" xr:uid="{00000000-0005-0000-0000-000013000000}"/>
    <cellStyle name="Pivot Table Value" xfId="20" xr:uid="{00000000-0005-0000-0000-000014000000}"/>
    <cellStyle name="Result" xfId="21" xr:uid="{00000000-0005-0000-0000-000015000000}"/>
    <cellStyle name="Result (user)" xfId="22" xr:uid="{00000000-0005-0000-0000-000016000000}"/>
    <cellStyle name="Result2" xfId="23" xr:uid="{00000000-0005-0000-0000-000017000000}"/>
    <cellStyle name="Status" xfId="24" xr:uid="{00000000-0005-0000-0000-000018000000}"/>
    <cellStyle name="Text" xfId="25" xr:uid="{00000000-0005-0000-0000-000019000000}"/>
    <cellStyle name="Warning" xfId="26" xr:uid="{00000000-0005-0000-0000-00001A000000}"/>
  </cellStyles>
  <dxfs count="0"/>
  <tableStyles count="0" defaultTableStyle="TableStyleMedium2" defaultPivotStyle="PivotStyleLight16"/>
  <colors>
    <mruColors>
      <color rgb="FF1D4332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200" b="0" i="0" baseline="0">
                <a:effectLst/>
              </a:rPr>
              <a:t>Plan anual de Compras </a:t>
            </a:r>
            <a:endParaRPr lang="es-CR" sz="1200">
              <a:effectLst/>
            </a:endParaRPr>
          </a:p>
          <a:p>
            <a:pPr>
              <a:defRPr/>
            </a:pPr>
            <a:r>
              <a:rPr lang="es-CR" sz="1200" b="0" i="0" baseline="0">
                <a:effectLst/>
              </a:rPr>
              <a:t>Asignación de monto por Programas </a:t>
            </a:r>
            <a:endParaRPr lang="es-CR" sz="1200">
              <a:effectLst/>
            </a:endParaRPr>
          </a:p>
          <a:p>
            <a:pPr>
              <a:defRPr/>
            </a:pPr>
            <a:r>
              <a:rPr lang="es-CR" sz="1200" b="0" i="0" baseline="0">
                <a:effectLst/>
              </a:rPr>
              <a:t>2022</a:t>
            </a:r>
            <a:endParaRPr lang="es-CR" sz="1200">
              <a:effectLst/>
            </a:endParaRPr>
          </a:p>
          <a:p>
            <a:pPr>
              <a:defRPr/>
            </a:pP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5073165692004403"/>
          <c:y val="0.20094370786468121"/>
          <c:w val="0.75679625461953581"/>
          <c:h val="0.592125001025662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F51-4653-88BE-5058442D9F8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51-4653-88BE-5058442D9F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F51-4653-88BE-5058442D9F8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51-4653-88BE-5058442D9F8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F51-4653-88BE-5058442D9F87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51-4653-88BE-5058442D9F87}"/>
              </c:ext>
            </c:extLst>
          </c:dPt>
          <c:dPt>
            <c:idx val="7"/>
            <c:invertIfNegative val="0"/>
            <c:bubble3D val="0"/>
            <c:spPr>
              <a:solidFill>
                <a:srgbClr val="1D43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F51-4653-88BE-5058442D9F87}"/>
              </c:ext>
            </c:extLst>
          </c:dPt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'RESUMEN PLAN DE COMPRA '!$C$4793:$C$4800</c:f>
              <c:strCache>
                <c:ptCount val="8"/>
                <c:pt idx="0">
                  <c:v>Acción Social</c:v>
                </c:pt>
                <c:pt idx="1">
                  <c:v>Administración</c:v>
                </c:pt>
                <c:pt idx="2">
                  <c:v>Dirección  Superior</c:v>
                </c:pt>
                <c:pt idx="3">
                  <c:v>Docencia</c:v>
                </c:pt>
                <c:pt idx="4">
                  <c:v>Inversión</c:v>
                </c:pt>
                <c:pt idx="5">
                  <c:v>Investigación</c:v>
                </c:pt>
                <c:pt idx="6">
                  <c:v>Regionalización</c:v>
                </c:pt>
                <c:pt idx="7">
                  <c:v>Vida
Estudiantil</c:v>
                </c:pt>
              </c:strCache>
            </c:strRef>
          </c:cat>
          <c:val>
            <c:numRef>
              <c:f>'RESUMEN PLAN DE COMPRA '!$D$4793:$D$4800</c:f>
              <c:numCache>
                <c:formatCode>#,##0.00</c:formatCode>
                <c:ptCount val="8"/>
                <c:pt idx="0">
                  <c:v>0</c:v>
                </c:pt>
                <c:pt idx="1">
                  <c:v>9547822400.9299984</c:v>
                </c:pt>
                <c:pt idx="2">
                  <c:v>9591378210.4417686</c:v>
                </c:pt>
                <c:pt idx="3">
                  <c:v>3578877962.6500001</c:v>
                </c:pt>
                <c:pt idx="4">
                  <c:v>14749231802.960001</c:v>
                </c:pt>
                <c:pt idx="5">
                  <c:v>7078762031.4299994</c:v>
                </c:pt>
                <c:pt idx="6">
                  <c:v>4806245159.4299994</c:v>
                </c:pt>
                <c:pt idx="7">
                  <c:v>2362361851.6399999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1-4653-88BE-5058442D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8393759"/>
        <c:axId val="1908397503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699185009964276E-2"/>
                  <c:y val="-6.3784405968339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F51-4653-88BE-5058442D9F87}"/>
                </c:ext>
              </c:extLst>
            </c:dLbl>
            <c:dLbl>
              <c:idx val="1"/>
              <c:layout>
                <c:manualLayout>
                  <c:x val="-3.3170730008540844E-2"/>
                  <c:y val="-5.2187241246823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F51-4653-88BE-5058442D9F87}"/>
                </c:ext>
              </c:extLst>
            </c:dLbl>
            <c:dLbl>
              <c:idx val="2"/>
              <c:layout>
                <c:manualLayout>
                  <c:x val="-3.5013548342348634E-2"/>
                  <c:y val="-3.1892202984169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51-4653-88BE-5058442D9F87}"/>
                </c:ext>
              </c:extLst>
            </c:dLbl>
            <c:dLbl>
              <c:idx val="3"/>
              <c:layout>
                <c:manualLayout>
                  <c:x val="-3.3170730008540879E-2"/>
                  <c:y val="-0.11017306485440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51-4653-88BE-5058442D9F87}"/>
                </c:ext>
              </c:extLst>
            </c:dLbl>
            <c:dLbl>
              <c:idx val="4"/>
              <c:layout>
                <c:manualLayout>
                  <c:x val="-2.5799456673309518E-2"/>
                  <c:y val="-6.08851147879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51-4653-88BE-5058442D9F87}"/>
                </c:ext>
              </c:extLst>
            </c:dLbl>
            <c:dLbl>
              <c:idx val="5"/>
              <c:layout>
                <c:manualLayout>
                  <c:x val="-1.3701784437793744E-2"/>
                  <c:y val="-4.4209159551055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51-4653-88BE-5058442D9F87}"/>
                </c:ext>
              </c:extLst>
            </c:dLbl>
            <c:dLbl>
              <c:idx val="6"/>
              <c:layout>
                <c:manualLayout>
                  <c:x val="-1.2899728336654759E-2"/>
                  <c:y val="-3.76907853449278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262327946789852E-2"/>
                      <c:h val="5.79424483851975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F51-4653-88BE-5058442D9F87}"/>
                </c:ext>
              </c:extLst>
            </c:dLbl>
            <c:dLbl>
              <c:idx val="7"/>
              <c:layout>
                <c:manualLayout>
                  <c:x val="-1.1056910002846936E-2"/>
                  <c:y val="-3.4791494164548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51-4653-88BE-5058442D9F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PLAN DE COMPRA '!$C$4793:$C$4800</c:f>
              <c:strCache>
                <c:ptCount val="8"/>
                <c:pt idx="0">
                  <c:v>Acción Social</c:v>
                </c:pt>
                <c:pt idx="1">
                  <c:v>Administración</c:v>
                </c:pt>
                <c:pt idx="2">
                  <c:v>Dirección  Superior</c:v>
                </c:pt>
                <c:pt idx="3">
                  <c:v>Docencia</c:v>
                </c:pt>
                <c:pt idx="4">
                  <c:v>Inversión</c:v>
                </c:pt>
                <c:pt idx="5">
                  <c:v>Investigación</c:v>
                </c:pt>
                <c:pt idx="6">
                  <c:v>Regionalización</c:v>
                </c:pt>
                <c:pt idx="7">
                  <c:v>Vida
Estudiantil</c:v>
                </c:pt>
              </c:strCache>
            </c:strRef>
          </c:cat>
          <c:val>
            <c:numRef>
              <c:f>'RESUMEN PLAN DE COMPRA '!$E$4793:$E$4800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1-4653-88BE-5058442D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394175"/>
        <c:axId val="1908393343"/>
      </c:lineChart>
      <c:catAx>
        <c:axId val="1908393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908397503"/>
        <c:crosses val="autoZero"/>
        <c:auto val="1"/>
        <c:lblAlgn val="ctr"/>
        <c:lblOffset val="100"/>
        <c:noMultiLvlLbl val="0"/>
      </c:catAx>
      <c:valAx>
        <c:axId val="190839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908393759"/>
        <c:crosses val="autoZero"/>
        <c:crossBetween val="between"/>
      </c:valAx>
      <c:valAx>
        <c:axId val="1908393343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908394175"/>
        <c:crosses val="max"/>
        <c:crossBetween val="between"/>
      </c:valAx>
      <c:catAx>
        <c:axId val="190839417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083933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135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>
        <a:rot lat="0" lon="0" rev="600000"/>
      </a:lightRig>
    </a:scene3d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1815351</xdr:colOff>
      <xdr:row>4790</xdr:row>
      <xdr:rowOff>146794</xdr:rowOff>
    </xdr:from>
    <xdr:to>
      <xdr:col>6</xdr:col>
      <xdr:colOff>605116</xdr:colOff>
      <xdr:row>4814</xdr:row>
      <xdr:rowOff>123263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1A0A657-7515-4E99-AA00-5B1233687D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5085"/>
  <sheetViews>
    <sheetView tabSelected="1" view="pageBreakPreview" topLeftCell="A81" zoomScaleNormal="85" zoomScaleSheetLayoutView="100" workbookViewId="0">
      <selection activeCell="H4600" sqref="H4599:H4600"/>
    </sheetView>
  </sheetViews>
  <sheetFormatPr baseColWidth="10" defaultRowHeight="14.25" x14ac:dyDescent="0.2"/>
  <cols>
    <col min="1" max="1" width="13" style="65" customWidth="1"/>
    <col min="2" max="2" width="38.875" customWidth="1"/>
    <col min="3" max="5" width="16.75" style="66" customWidth="1"/>
    <col min="6" max="6" width="17.25" style="66" customWidth="1"/>
    <col min="7" max="7" width="18.375" style="66" customWidth="1"/>
    <col min="8" max="8" width="18" style="66" customWidth="1"/>
    <col min="9" max="9" width="16.75" style="66" customWidth="1"/>
    <col min="10" max="10" width="16.5" style="66" customWidth="1"/>
    <col min="11" max="11" width="18.375" style="67" customWidth="1"/>
    <col min="12" max="12" width="9.75" style="66" hidden="1" customWidth="1"/>
    <col min="13" max="13" width="94.75" customWidth="1"/>
    <col min="14" max="14" width="23.25" customWidth="1"/>
    <col min="15" max="1023" width="10.625" customWidth="1"/>
  </cols>
  <sheetData>
    <row r="1" spans="1:14" ht="15" x14ac:dyDescent="0.2">
      <c r="A1" s="286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15" x14ac:dyDescent="0.2">
      <c r="A2" s="279" t="s">
        <v>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</row>
    <row r="3" spans="1:14" ht="15" x14ac:dyDescent="0.2">
      <c r="A3" s="279" t="s">
        <v>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1"/>
    </row>
    <row r="4" spans="1:14" ht="15" x14ac:dyDescent="0.2">
      <c r="A4" s="279" t="s">
        <v>3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1:14" ht="15" x14ac:dyDescent="0.2">
      <c r="A5" s="279" t="s">
        <v>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1"/>
    </row>
    <row r="6" spans="1:14" ht="15.75" thickBot="1" x14ac:dyDescent="0.25">
      <c r="A6" s="282">
        <v>2023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4"/>
    </row>
    <row r="7" spans="1:14" ht="43.5" x14ac:dyDescent="0.25">
      <c r="A7" s="212" t="s">
        <v>5</v>
      </c>
      <c r="B7" s="212" t="s">
        <v>6</v>
      </c>
      <c r="C7" s="285" t="s">
        <v>7</v>
      </c>
      <c r="D7" s="285"/>
      <c r="E7" s="285"/>
      <c r="F7" s="285"/>
      <c r="G7" s="285"/>
      <c r="H7" s="285"/>
      <c r="I7" s="285"/>
      <c r="J7" s="285"/>
      <c r="K7" s="213" t="s">
        <v>8</v>
      </c>
      <c r="L7" s="214" t="s">
        <v>10</v>
      </c>
      <c r="M7" s="215" t="s">
        <v>11</v>
      </c>
      <c r="N7" s="216" t="s">
        <v>9</v>
      </c>
    </row>
    <row r="8" spans="1:14" ht="15" x14ac:dyDescent="0.25">
      <c r="A8" s="5"/>
      <c r="B8" s="5"/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4" t="s">
        <v>20</v>
      </c>
      <c r="L8" s="6" t="s">
        <v>22</v>
      </c>
      <c r="M8" s="5"/>
    </row>
    <row r="9" spans="1:14" ht="27" thickBot="1" x14ac:dyDescent="0.25">
      <c r="A9" s="289" t="s">
        <v>23</v>
      </c>
      <c r="B9" s="289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17" t="s">
        <v>22</v>
      </c>
    </row>
    <row r="10" spans="1:14" ht="15" x14ac:dyDescent="0.25">
      <c r="A10" s="227">
        <v>1010100</v>
      </c>
      <c r="B10" s="228" t="s">
        <v>24</v>
      </c>
      <c r="C10" s="170"/>
      <c r="D10" s="170"/>
      <c r="E10" s="170"/>
      <c r="F10" s="170">
        <v>6675000</v>
      </c>
      <c r="G10" s="170"/>
      <c r="H10" s="170"/>
      <c r="I10" s="170"/>
      <c r="J10" s="170"/>
      <c r="K10" s="171">
        <v>6675000</v>
      </c>
      <c r="L10" s="6"/>
      <c r="M10" s="70" t="s">
        <v>59</v>
      </c>
      <c r="N10" s="176" t="s">
        <v>513</v>
      </c>
    </row>
    <row r="11" spans="1:14" ht="15" x14ac:dyDescent="0.25">
      <c r="A11" s="229" t="s">
        <v>22</v>
      </c>
      <c r="B11" s="230" t="s">
        <v>22</v>
      </c>
      <c r="C11" s="173">
        <v>200000</v>
      </c>
      <c r="D11" s="173"/>
      <c r="E11" s="173"/>
      <c r="F11" s="173"/>
      <c r="G11" s="173"/>
      <c r="H11" s="173"/>
      <c r="I11" s="173"/>
      <c r="J11" s="173"/>
      <c r="K11" s="174">
        <v>200000</v>
      </c>
      <c r="L11" s="6"/>
      <c r="M11" s="71" t="s">
        <v>64</v>
      </c>
      <c r="N11" s="176" t="s">
        <v>513</v>
      </c>
    </row>
    <row r="12" spans="1:14" ht="15" x14ac:dyDescent="0.25">
      <c r="A12" s="229" t="s">
        <v>22</v>
      </c>
      <c r="B12" s="230" t="s">
        <v>22</v>
      </c>
      <c r="C12" s="173">
        <v>5000000</v>
      </c>
      <c r="D12" s="173"/>
      <c r="E12" s="173"/>
      <c r="F12" s="173"/>
      <c r="G12" s="173"/>
      <c r="H12" s="173"/>
      <c r="I12" s="173"/>
      <c r="J12" s="173"/>
      <c r="K12" s="174">
        <v>5000000</v>
      </c>
      <c r="L12" s="6"/>
      <c r="M12" s="71" t="s">
        <v>26</v>
      </c>
      <c r="N12" s="176" t="s">
        <v>513</v>
      </c>
    </row>
    <row r="13" spans="1:14" ht="15" x14ac:dyDescent="0.25">
      <c r="A13" s="229" t="s">
        <v>22</v>
      </c>
      <c r="B13" s="230" t="s">
        <v>22</v>
      </c>
      <c r="C13" s="173">
        <v>4500000</v>
      </c>
      <c r="D13" s="173"/>
      <c r="E13" s="173"/>
      <c r="F13" s="173"/>
      <c r="G13" s="173"/>
      <c r="H13" s="173"/>
      <c r="I13" s="173"/>
      <c r="J13" s="173"/>
      <c r="K13" s="174">
        <v>4500000</v>
      </c>
      <c r="L13" s="6"/>
      <c r="M13" s="71" t="s">
        <v>103</v>
      </c>
      <c r="N13" s="176" t="s">
        <v>513</v>
      </c>
    </row>
    <row r="14" spans="1:14" ht="15" x14ac:dyDescent="0.25">
      <c r="A14" s="229" t="s">
        <v>22</v>
      </c>
      <c r="B14" s="230" t="s">
        <v>22</v>
      </c>
      <c r="C14" s="173"/>
      <c r="D14" s="173">
        <v>356000000</v>
      </c>
      <c r="E14" s="173"/>
      <c r="F14" s="173"/>
      <c r="G14" s="173"/>
      <c r="H14" s="173"/>
      <c r="I14" s="173"/>
      <c r="J14" s="173"/>
      <c r="K14" s="174">
        <v>356000000</v>
      </c>
      <c r="L14" s="6"/>
      <c r="M14" s="71" t="s">
        <v>28</v>
      </c>
      <c r="N14" s="176" t="s">
        <v>513</v>
      </c>
    </row>
    <row r="15" spans="1:14" ht="15" x14ac:dyDescent="0.25">
      <c r="A15" s="229" t="s">
        <v>22</v>
      </c>
      <c r="B15" s="230" t="s">
        <v>29</v>
      </c>
      <c r="C15" s="173"/>
      <c r="D15" s="173">
        <v>54964130.399999999</v>
      </c>
      <c r="E15" s="173"/>
      <c r="F15" s="173"/>
      <c r="G15" s="173"/>
      <c r="H15" s="173"/>
      <c r="I15" s="173"/>
      <c r="J15" s="173"/>
      <c r="K15" s="174">
        <v>54964130.399999999</v>
      </c>
      <c r="L15" s="6"/>
      <c r="M15" s="71" t="s">
        <v>123</v>
      </c>
      <c r="N15" s="176" t="s">
        <v>513</v>
      </c>
    </row>
    <row r="16" spans="1:14" ht="15" x14ac:dyDescent="0.25">
      <c r="A16" s="229" t="s">
        <v>22</v>
      </c>
      <c r="B16" s="230" t="s">
        <v>22</v>
      </c>
      <c r="C16" s="173"/>
      <c r="D16" s="173"/>
      <c r="E16" s="173"/>
      <c r="F16" s="173"/>
      <c r="G16" s="173"/>
      <c r="H16" s="173"/>
      <c r="I16" s="173">
        <v>4000000</v>
      </c>
      <c r="J16" s="173"/>
      <c r="K16" s="174">
        <v>4000000</v>
      </c>
      <c r="L16" s="6"/>
      <c r="M16" s="71" t="s">
        <v>30</v>
      </c>
      <c r="N16" s="176" t="s">
        <v>513</v>
      </c>
    </row>
    <row r="17" spans="1:14" ht="15" x14ac:dyDescent="0.25">
      <c r="A17" s="229"/>
      <c r="B17" s="230"/>
      <c r="C17" s="173"/>
      <c r="D17" s="173"/>
      <c r="E17" s="173"/>
      <c r="F17" s="173"/>
      <c r="G17" s="173"/>
      <c r="H17" s="173"/>
      <c r="I17" s="173">
        <v>1335825</v>
      </c>
      <c r="J17" s="173"/>
      <c r="K17" s="174">
        <v>1335825</v>
      </c>
      <c r="L17" s="6"/>
      <c r="M17" s="71" t="s">
        <v>125</v>
      </c>
      <c r="N17" s="176" t="s">
        <v>513</v>
      </c>
    </row>
    <row r="18" spans="1:14" ht="15" x14ac:dyDescent="0.25">
      <c r="A18" s="229"/>
      <c r="B18" s="230"/>
      <c r="C18" s="173"/>
      <c r="D18" s="173"/>
      <c r="E18" s="173"/>
      <c r="F18" s="173"/>
      <c r="G18" s="173"/>
      <c r="H18" s="173"/>
      <c r="I18" s="173">
        <v>8000000</v>
      </c>
      <c r="J18" s="173"/>
      <c r="K18" s="174">
        <v>8000000</v>
      </c>
      <c r="L18" s="6"/>
      <c r="M18" s="71" t="s">
        <v>32</v>
      </c>
      <c r="N18" s="176" t="s">
        <v>513</v>
      </c>
    </row>
    <row r="19" spans="1:14" ht="15.75" thickBot="1" x14ac:dyDescent="0.3">
      <c r="A19" s="231"/>
      <c r="B19" s="232"/>
      <c r="C19" s="173"/>
      <c r="D19" s="173"/>
      <c r="E19" s="173"/>
      <c r="F19" s="173"/>
      <c r="G19" s="173"/>
      <c r="H19" s="173"/>
      <c r="I19" s="173">
        <v>2000000</v>
      </c>
      <c r="J19" s="173"/>
      <c r="K19" s="174">
        <v>2000000</v>
      </c>
      <c r="L19" s="6"/>
      <c r="M19" s="71" t="s">
        <v>33</v>
      </c>
      <c r="N19" s="176" t="s">
        <v>513</v>
      </c>
    </row>
    <row r="20" spans="1:14" ht="15.75" thickBot="1" x14ac:dyDescent="0.3">
      <c r="A20" s="233">
        <v>1010100</v>
      </c>
      <c r="B20" s="234" t="s">
        <v>34</v>
      </c>
      <c r="C20" s="12">
        <f t="shared" ref="C20:J20" si="0">SUM(C10:C19)</f>
        <v>9700000</v>
      </c>
      <c r="D20" s="12">
        <f t="shared" si="0"/>
        <v>410964130.39999998</v>
      </c>
      <c r="E20" s="12">
        <f t="shared" si="0"/>
        <v>0</v>
      </c>
      <c r="F20" s="12">
        <f t="shared" si="0"/>
        <v>6675000</v>
      </c>
      <c r="G20" s="12">
        <f t="shared" si="0"/>
        <v>0</v>
      </c>
      <c r="H20" s="12">
        <f t="shared" si="0"/>
        <v>0</v>
      </c>
      <c r="I20" s="12">
        <f t="shared" si="0"/>
        <v>15335825</v>
      </c>
      <c r="J20" s="12">
        <f t="shared" si="0"/>
        <v>0</v>
      </c>
      <c r="K20" s="13">
        <f>SUM(C20:J20)</f>
        <v>442674955.39999998</v>
      </c>
      <c r="L20" s="13">
        <f>+K20</f>
        <v>442674955.39999998</v>
      </c>
      <c r="M20" s="14"/>
      <c r="N20" s="14" t="s">
        <v>22</v>
      </c>
    </row>
    <row r="21" spans="1:14" ht="15" x14ac:dyDescent="0.25">
      <c r="A21" s="227">
        <v>1010201</v>
      </c>
      <c r="B21" s="228" t="s">
        <v>35</v>
      </c>
      <c r="C21" s="170"/>
      <c r="D21" s="170"/>
      <c r="E21" s="170"/>
      <c r="F21" s="170">
        <v>50000</v>
      </c>
      <c r="G21" s="170"/>
      <c r="H21" s="170"/>
      <c r="I21" s="170"/>
      <c r="J21" s="170"/>
      <c r="K21" s="171">
        <v>50000</v>
      </c>
      <c r="L21" s="6"/>
      <c r="M21" s="70" t="s">
        <v>36</v>
      </c>
      <c r="N21" s="176" t="s">
        <v>513</v>
      </c>
    </row>
    <row r="22" spans="1:14" ht="15" x14ac:dyDescent="0.25">
      <c r="A22" s="229"/>
      <c r="B22" s="230"/>
      <c r="C22" s="173"/>
      <c r="D22" s="173"/>
      <c r="E22" s="173"/>
      <c r="F22" s="173">
        <v>10000</v>
      </c>
      <c r="G22" s="173"/>
      <c r="H22" s="173"/>
      <c r="I22" s="173"/>
      <c r="J22" s="173"/>
      <c r="K22" s="174">
        <v>10000</v>
      </c>
      <c r="L22" s="6"/>
      <c r="M22" s="71" t="s">
        <v>465</v>
      </c>
      <c r="N22" s="176" t="s">
        <v>513</v>
      </c>
    </row>
    <row r="23" spans="1:14" ht="15" x14ac:dyDescent="0.25">
      <c r="A23" s="229"/>
      <c r="B23" s="230"/>
      <c r="C23" s="173"/>
      <c r="D23" s="173"/>
      <c r="E23" s="173"/>
      <c r="F23" s="173"/>
      <c r="G23" s="173"/>
      <c r="H23" s="173">
        <v>4000000</v>
      </c>
      <c r="I23" s="173"/>
      <c r="J23" s="173"/>
      <c r="K23" s="174">
        <v>4000000</v>
      </c>
      <c r="L23" s="6"/>
      <c r="M23" s="71" t="s">
        <v>37</v>
      </c>
      <c r="N23" s="176" t="s">
        <v>513</v>
      </c>
    </row>
    <row r="24" spans="1:14" ht="15" x14ac:dyDescent="0.25">
      <c r="A24" s="229"/>
      <c r="B24" s="230"/>
      <c r="C24" s="173"/>
      <c r="D24" s="173"/>
      <c r="E24" s="173"/>
      <c r="F24" s="173"/>
      <c r="G24" s="173"/>
      <c r="H24" s="173">
        <v>18016455</v>
      </c>
      <c r="I24" s="173"/>
      <c r="J24" s="173"/>
      <c r="K24" s="174">
        <v>18016455</v>
      </c>
      <c r="L24" s="6"/>
      <c r="M24" s="71" t="s">
        <v>39</v>
      </c>
      <c r="N24" s="176" t="s">
        <v>513</v>
      </c>
    </row>
    <row r="25" spans="1:14" ht="15" x14ac:dyDescent="0.25">
      <c r="A25" s="229"/>
      <c r="B25" s="230"/>
      <c r="C25" s="173"/>
      <c r="D25" s="173"/>
      <c r="E25" s="173"/>
      <c r="F25" s="173"/>
      <c r="G25" s="173"/>
      <c r="H25" s="173">
        <v>13515480.4</v>
      </c>
      <c r="I25" s="173"/>
      <c r="J25" s="173"/>
      <c r="K25" s="174">
        <v>13515480.4</v>
      </c>
      <c r="L25" s="6"/>
      <c r="M25" s="71" t="s">
        <v>40</v>
      </c>
      <c r="N25" s="176" t="s">
        <v>513</v>
      </c>
    </row>
    <row r="26" spans="1:14" ht="15" x14ac:dyDescent="0.25">
      <c r="A26" s="229"/>
      <c r="B26" s="230"/>
      <c r="C26" s="173"/>
      <c r="D26" s="173"/>
      <c r="E26" s="173"/>
      <c r="F26" s="173"/>
      <c r="G26" s="173"/>
      <c r="H26" s="173">
        <v>2400000</v>
      </c>
      <c r="I26" s="173"/>
      <c r="J26" s="173"/>
      <c r="K26" s="174">
        <v>2400000</v>
      </c>
      <c r="L26" s="6"/>
      <c r="M26" s="71" t="s">
        <v>95</v>
      </c>
      <c r="N26" s="176" t="s">
        <v>513</v>
      </c>
    </row>
    <row r="27" spans="1:14" ht="15" x14ac:dyDescent="0.25">
      <c r="A27" s="229"/>
      <c r="B27" s="230"/>
      <c r="C27" s="173">
        <v>1100000</v>
      </c>
      <c r="D27" s="173"/>
      <c r="E27" s="173"/>
      <c r="F27" s="173"/>
      <c r="G27" s="173"/>
      <c r="H27" s="173"/>
      <c r="I27" s="173"/>
      <c r="J27" s="173"/>
      <c r="K27" s="174">
        <v>1100000</v>
      </c>
      <c r="L27" s="6"/>
      <c r="M27" s="71" t="s">
        <v>41</v>
      </c>
      <c r="N27" s="176" t="s">
        <v>513</v>
      </c>
    </row>
    <row r="28" spans="1:14" ht="15" x14ac:dyDescent="0.25">
      <c r="A28" s="229"/>
      <c r="B28" s="230"/>
      <c r="C28" s="173">
        <v>189180.15</v>
      </c>
      <c r="D28" s="173"/>
      <c r="E28" s="173"/>
      <c r="F28" s="173"/>
      <c r="G28" s="173"/>
      <c r="H28" s="173"/>
      <c r="I28" s="173"/>
      <c r="J28" s="173"/>
      <c r="K28" s="174">
        <v>189180.15</v>
      </c>
      <c r="L28" s="6"/>
      <c r="M28" s="71" t="s">
        <v>96</v>
      </c>
      <c r="N28" s="176" t="s">
        <v>513</v>
      </c>
    </row>
    <row r="29" spans="1:14" ht="15" x14ac:dyDescent="0.25">
      <c r="A29" s="229"/>
      <c r="B29" s="230"/>
      <c r="C29" s="173"/>
      <c r="D29" s="173">
        <v>800000</v>
      </c>
      <c r="E29" s="173"/>
      <c r="F29" s="173"/>
      <c r="G29" s="173"/>
      <c r="H29" s="173"/>
      <c r="I29" s="173"/>
      <c r="J29" s="173"/>
      <c r="K29" s="174">
        <v>800000</v>
      </c>
      <c r="L29" s="6"/>
      <c r="M29" s="71" t="s">
        <v>42</v>
      </c>
      <c r="N29" s="176" t="s">
        <v>513</v>
      </c>
    </row>
    <row r="30" spans="1:14" ht="15" x14ac:dyDescent="0.25">
      <c r="A30" s="229"/>
      <c r="B30" s="230"/>
      <c r="C30" s="173"/>
      <c r="D30" s="173">
        <v>980000</v>
      </c>
      <c r="E30" s="173"/>
      <c r="F30" s="173"/>
      <c r="G30" s="173"/>
      <c r="H30" s="173"/>
      <c r="I30" s="173"/>
      <c r="J30" s="173"/>
      <c r="K30" s="174">
        <v>980000</v>
      </c>
      <c r="L30" s="6"/>
      <c r="M30" s="71" t="s">
        <v>43</v>
      </c>
      <c r="N30" s="176" t="s">
        <v>513</v>
      </c>
    </row>
    <row r="31" spans="1:14" ht="15" x14ac:dyDescent="0.25">
      <c r="A31" s="229"/>
      <c r="B31" s="230"/>
      <c r="C31" s="173"/>
      <c r="D31" s="173">
        <v>5000000</v>
      </c>
      <c r="E31" s="173"/>
      <c r="F31" s="173"/>
      <c r="G31" s="173"/>
      <c r="H31" s="173"/>
      <c r="I31" s="173"/>
      <c r="J31" s="173"/>
      <c r="K31" s="174">
        <v>5000000</v>
      </c>
      <c r="L31" s="6"/>
      <c r="M31" s="71" t="s">
        <v>44</v>
      </c>
      <c r="N31" s="176" t="s">
        <v>513</v>
      </c>
    </row>
    <row r="32" spans="1:14" ht="15" x14ac:dyDescent="0.25">
      <c r="A32" s="229"/>
      <c r="B32" s="230"/>
      <c r="C32" s="173"/>
      <c r="D32" s="173">
        <v>240000</v>
      </c>
      <c r="E32" s="173"/>
      <c r="F32" s="173"/>
      <c r="G32" s="173"/>
      <c r="H32" s="173"/>
      <c r="I32" s="173"/>
      <c r="J32" s="173"/>
      <c r="K32" s="174">
        <v>240000</v>
      </c>
      <c r="L32" s="6"/>
      <c r="M32" s="71" t="s">
        <v>123</v>
      </c>
      <c r="N32" s="176" t="s">
        <v>513</v>
      </c>
    </row>
    <row r="33" spans="1:14" ht="15" x14ac:dyDescent="0.25">
      <c r="A33" s="229"/>
      <c r="B33" s="230"/>
      <c r="C33" s="173"/>
      <c r="D33" s="173"/>
      <c r="E33" s="173">
        <v>200000</v>
      </c>
      <c r="F33" s="173"/>
      <c r="G33" s="173"/>
      <c r="H33" s="173"/>
      <c r="I33" s="173"/>
      <c r="J33" s="173"/>
      <c r="K33" s="174">
        <v>200000</v>
      </c>
      <c r="L33" s="6"/>
      <c r="M33" s="71" t="s">
        <v>124</v>
      </c>
      <c r="N33" s="176" t="s">
        <v>513</v>
      </c>
    </row>
    <row r="34" spans="1:14" ht="15" x14ac:dyDescent="0.25">
      <c r="A34" s="229"/>
      <c r="B34" s="230"/>
      <c r="C34" s="173"/>
      <c r="D34" s="173"/>
      <c r="E34" s="173"/>
      <c r="F34" s="173"/>
      <c r="G34" s="173"/>
      <c r="H34" s="173"/>
      <c r="I34" s="173">
        <v>500000</v>
      </c>
      <c r="J34" s="173"/>
      <c r="K34" s="174">
        <v>500000</v>
      </c>
      <c r="L34" s="6"/>
      <c r="M34" s="71" t="s">
        <v>47</v>
      </c>
      <c r="N34" s="176" t="s">
        <v>513</v>
      </c>
    </row>
    <row r="35" spans="1:14" ht="15" x14ac:dyDescent="0.25">
      <c r="A35" s="229"/>
      <c r="B35" s="230"/>
      <c r="C35" s="173"/>
      <c r="D35" s="173"/>
      <c r="E35" s="173"/>
      <c r="F35" s="173"/>
      <c r="G35" s="173"/>
      <c r="H35" s="173"/>
      <c r="I35" s="173">
        <v>1355000</v>
      </c>
      <c r="J35" s="173"/>
      <c r="K35" s="174">
        <v>1355000</v>
      </c>
      <c r="L35" s="6"/>
      <c r="M35" s="71" t="s">
        <v>31</v>
      </c>
      <c r="N35" s="176" t="s">
        <v>513</v>
      </c>
    </row>
    <row r="36" spans="1:14" ht="15.75" thickBot="1" x14ac:dyDescent="0.3">
      <c r="A36" s="231"/>
      <c r="B36" s="232"/>
      <c r="C36" s="173"/>
      <c r="D36" s="173"/>
      <c r="E36" s="173"/>
      <c r="F36" s="173"/>
      <c r="G36" s="173"/>
      <c r="H36" s="173"/>
      <c r="I36" s="173">
        <v>2000000</v>
      </c>
      <c r="J36" s="173"/>
      <c r="K36" s="174">
        <v>2000000</v>
      </c>
      <c r="L36" s="6"/>
      <c r="M36" s="71" t="s">
        <v>33</v>
      </c>
      <c r="N36" s="176" t="s">
        <v>513</v>
      </c>
    </row>
    <row r="37" spans="1:14" ht="15.75" thickBot="1" x14ac:dyDescent="0.3">
      <c r="A37" s="233">
        <v>1010201</v>
      </c>
      <c r="B37" s="234" t="s">
        <v>49</v>
      </c>
      <c r="C37" s="12">
        <f t="shared" ref="C37:J37" si="1">SUM(C21:C36)</f>
        <v>1289180.1499999999</v>
      </c>
      <c r="D37" s="12">
        <f t="shared" si="1"/>
        <v>7020000</v>
      </c>
      <c r="E37" s="12">
        <f t="shared" si="1"/>
        <v>200000</v>
      </c>
      <c r="F37" s="12">
        <f t="shared" si="1"/>
        <v>60000</v>
      </c>
      <c r="G37" s="12">
        <f t="shared" si="1"/>
        <v>0</v>
      </c>
      <c r="H37" s="12">
        <f t="shared" si="1"/>
        <v>37931935.399999999</v>
      </c>
      <c r="I37" s="12">
        <f t="shared" si="1"/>
        <v>3855000</v>
      </c>
      <c r="J37" s="12">
        <f t="shared" si="1"/>
        <v>0</v>
      </c>
      <c r="K37" s="13">
        <f>SUM(C37:J37)</f>
        <v>50356115.549999997</v>
      </c>
      <c r="L37" s="13">
        <f>+K37</f>
        <v>50356115.549999997</v>
      </c>
      <c r="M37" s="15"/>
      <c r="N37" s="14" t="s">
        <v>22</v>
      </c>
    </row>
    <row r="38" spans="1:14" s="88" customFormat="1" ht="15" x14ac:dyDescent="0.25">
      <c r="A38" s="227">
        <v>1010302</v>
      </c>
      <c r="B38" s="228" t="s">
        <v>50</v>
      </c>
      <c r="C38" s="170"/>
      <c r="D38" s="170"/>
      <c r="E38" s="170"/>
      <c r="F38" s="170"/>
      <c r="G38" s="170"/>
      <c r="H38" s="170">
        <v>2000000</v>
      </c>
      <c r="I38" s="170"/>
      <c r="J38" s="170"/>
      <c r="K38" s="171">
        <v>2000000</v>
      </c>
      <c r="L38" s="107"/>
      <c r="M38" s="70" t="s">
        <v>37</v>
      </c>
      <c r="N38" s="176" t="s">
        <v>513</v>
      </c>
    </row>
    <row r="39" spans="1:14" s="88" customFormat="1" ht="15" x14ac:dyDescent="0.25">
      <c r="A39" s="235"/>
      <c r="B39" s="236"/>
      <c r="C39" s="173"/>
      <c r="D39" s="173"/>
      <c r="E39" s="173"/>
      <c r="F39" s="173"/>
      <c r="G39" s="173"/>
      <c r="H39" s="173">
        <v>92550</v>
      </c>
      <c r="I39" s="173"/>
      <c r="J39" s="173"/>
      <c r="K39" s="174">
        <v>92550</v>
      </c>
      <c r="L39" s="107"/>
      <c r="M39" s="71" t="s">
        <v>60</v>
      </c>
      <c r="N39" s="176" t="s">
        <v>513</v>
      </c>
    </row>
    <row r="40" spans="1:14" s="88" customFormat="1" ht="15" x14ac:dyDescent="0.25">
      <c r="A40" s="235"/>
      <c r="B40" s="236"/>
      <c r="C40" s="173">
        <v>700000</v>
      </c>
      <c r="D40" s="173"/>
      <c r="E40" s="173"/>
      <c r="F40" s="173"/>
      <c r="G40" s="173"/>
      <c r="H40" s="173"/>
      <c r="I40" s="173"/>
      <c r="J40" s="173"/>
      <c r="K40" s="174">
        <v>700000</v>
      </c>
      <c r="L40" s="107"/>
      <c r="M40" s="71" t="s">
        <v>41</v>
      </c>
      <c r="N40" s="176" t="s">
        <v>513</v>
      </c>
    </row>
    <row r="41" spans="1:14" s="88" customFormat="1" ht="15.75" thickBot="1" x14ac:dyDescent="0.3">
      <c r="A41" s="237"/>
      <c r="B41" s="238"/>
      <c r="C41" s="173"/>
      <c r="D41" s="173"/>
      <c r="E41" s="173"/>
      <c r="F41" s="173"/>
      <c r="G41" s="173"/>
      <c r="H41" s="173"/>
      <c r="I41" s="173">
        <v>3500000</v>
      </c>
      <c r="J41" s="173"/>
      <c r="K41" s="174">
        <v>3500000</v>
      </c>
      <c r="L41" s="107"/>
      <c r="M41" s="71" t="s">
        <v>296</v>
      </c>
      <c r="N41" s="176" t="s">
        <v>513</v>
      </c>
    </row>
    <row r="42" spans="1:14" ht="15.75" thickBot="1" x14ac:dyDescent="0.3">
      <c r="A42" s="239">
        <v>1010302</v>
      </c>
      <c r="B42" s="234" t="s">
        <v>53</v>
      </c>
      <c r="C42" s="13">
        <f>SUM(C38:C41)</f>
        <v>700000</v>
      </c>
      <c r="D42" s="13">
        <f t="shared" ref="D42:K42" si="2">SUM(D38:D41)</f>
        <v>0</v>
      </c>
      <c r="E42" s="13">
        <f t="shared" si="2"/>
        <v>0</v>
      </c>
      <c r="F42" s="13">
        <f t="shared" si="2"/>
        <v>0</v>
      </c>
      <c r="G42" s="13">
        <f t="shared" si="2"/>
        <v>0</v>
      </c>
      <c r="H42" s="13">
        <f t="shared" si="2"/>
        <v>2092550</v>
      </c>
      <c r="I42" s="13">
        <f t="shared" si="2"/>
        <v>3500000</v>
      </c>
      <c r="J42" s="13">
        <f t="shared" si="2"/>
        <v>0</v>
      </c>
      <c r="K42" s="13">
        <f t="shared" si="2"/>
        <v>6292550</v>
      </c>
      <c r="L42" s="13">
        <f>+K42</f>
        <v>6292550</v>
      </c>
      <c r="M42" s="15"/>
      <c r="N42" s="14" t="s">
        <v>22</v>
      </c>
    </row>
    <row r="43" spans="1:14" x14ac:dyDescent="0.2">
      <c r="A43" s="242" t="s">
        <v>54</v>
      </c>
      <c r="B43" s="243" t="s">
        <v>55</v>
      </c>
      <c r="C43" s="170"/>
      <c r="D43" s="170"/>
      <c r="E43" s="170"/>
      <c r="F43" s="170">
        <v>6000000</v>
      </c>
      <c r="G43" s="170"/>
      <c r="H43" s="170"/>
      <c r="I43" s="170"/>
      <c r="J43" s="170"/>
      <c r="K43" s="9"/>
      <c r="L43" s="6"/>
      <c r="M43" s="70" t="s">
        <v>56</v>
      </c>
      <c r="N43" s="176" t="s">
        <v>513</v>
      </c>
    </row>
    <row r="44" spans="1:14" ht="15" x14ac:dyDescent="0.25">
      <c r="A44" s="244" t="s">
        <v>22</v>
      </c>
      <c r="B44" s="230"/>
      <c r="C44" s="173"/>
      <c r="D44" s="173"/>
      <c r="E44" s="173"/>
      <c r="F44" s="173">
        <v>212753</v>
      </c>
      <c r="G44" s="173"/>
      <c r="H44" s="173"/>
      <c r="I44" s="173"/>
      <c r="J44" s="173"/>
      <c r="K44" s="10"/>
      <c r="L44" s="6"/>
      <c r="M44" s="71" t="s">
        <v>57</v>
      </c>
      <c r="N44" s="176" t="s">
        <v>513</v>
      </c>
    </row>
    <row r="45" spans="1:14" ht="15" x14ac:dyDescent="0.25">
      <c r="A45" s="244" t="s">
        <v>22</v>
      </c>
      <c r="B45" s="230"/>
      <c r="C45" s="173"/>
      <c r="D45" s="173"/>
      <c r="E45" s="173"/>
      <c r="F45" s="173"/>
      <c r="G45" s="173"/>
      <c r="H45" s="173">
        <v>4000000</v>
      </c>
      <c r="I45" s="173"/>
      <c r="J45" s="173"/>
      <c r="K45" s="10"/>
      <c r="L45" s="6"/>
      <c r="M45" s="71" t="s">
        <v>37</v>
      </c>
      <c r="N45" s="176" t="s">
        <v>513</v>
      </c>
    </row>
    <row r="46" spans="1:14" ht="15" x14ac:dyDescent="0.25">
      <c r="A46" s="244" t="s">
        <v>22</v>
      </c>
      <c r="B46" s="230"/>
      <c r="C46" s="173"/>
      <c r="D46" s="173"/>
      <c r="E46" s="173"/>
      <c r="F46" s="173"/>
      <c r="G46" s="173"/>
      <c r="H46" s="173">
        <v>1400000</v>
      </c>
      <c r="I46" s="173"/>
      <c r="J46" s="173"/>
      <c r="K46" s="10"/>
      <c r="L46" s="6"/>
      <c r="M46" s="71" t="s">
        <v>60</v>
      </c>
      <c r="N46" s="176" t="s">
        <v>513</v>
      </c>
    </row>
    <row r="47" spans="1:14" ht="15" x14ac:dyDescent="0.25">
      <c r="A47" s="244" t="s">
        <v>22</v>
      </c>
      <c r="B47" s="230"/>
      <c r="C47" s="173"/>
      <c r="D47" s="173"/>
      <c r="E47" s="173"/>
      <c r="F47" s="173"/>
      <c r="G47" s="173"/>
      <c r="H47" s="173">
        <v>200000</v>
      </c>
      <c r="I47" s="173"/>
      <c r="J47" s="173"/>
      <c r="K47" s="10"/>
      <c r="L47" s="6"/>
      <c r="M47" s="71" t="s">
        <v>92</v>
      </c>
      <c r="N47" s="176" t="s">
        <v>513</v>
      </c>
    </row>
    <row r="48" spans="1:14" ht="15" x14ac:dyDescent="0.25">
      <c r="A48" s="244" t="s">
        <v>22</v>
      </c>
      <c r="B48" s="230"/>
      <c r="C48" s="173"/>
      <c r="D48" s="173"/>
      <c r="E48" s="173"/>
      <c r="F48" s="173"/>
      <c r="G48" s="173"/>
      <c r="H48" s="173">
        <v>1200000</v>
      </c>
      <c r="I48" s="173"/>
      <c r="J48" s="173"/>
      <c r="K48" s="10"/>
      <c r="L48" s="6"/>
      <c r="M48" s="71" t="s">
        <v>38</v>
      </c>
      <c r="N48" s="176" t="s">
        <v>513</v>
      </c>
    </row>
    <row r="49" spans="1:14" ht="15" x14ac:dyDescent="0.25">
      <c r="A49" s="244" t="s">
        <v>22</v>
      </c>
      <c r="B49" s="230"/>
      <c r="C49" s="173"/>
      <c r="D49" s="173"/>
      <c r="E49" s="173"/>
      <c r="F49" s="173"/>
      <c r="G49" s="173"/>
      <c r="H49" s="173">
        <v>100000</v>
      </c>
      <c r="I49" s="173"/>
      <c r="J49" s="173"/>
      <c r="K49" s="10"/>
      <c r="L49" s="6"/>
      <c r="M49" s="71" t="s">
        <v>359</v>
      </c>
      <c r="N49" s="176" t="s">
        <v>513</v>
      </c>
    </row>
    <row r="50" spans="1:14" ht="15" x14ac:dyDescent="0.25">
      <c r="A50" s="244" t="s">
        <v>22</v>
      </c>
      <c r="B50" s="230"/>
      <c r="C50" s="173"/>
      <c r="D50" s="173"/>
      <c r="E50" s="173"/>
      <c r="F50" s="173"/>
      <c r="G50" s="173"/>
      <c r="H50" s="173">
        <v>500000</v>
      </c>
      <c r="I50" s="173"/>
      <c r="J50" s="173"/>
      <c r="K50" s="10"/>
      <c r="L50" s="6"/>
      <c r="M50" s="71" t="s">
        <v>377</v>
      </c>
      <c r="N50" s="176" t="s">
        <v>513</v>
      </c>
    </row>
    <row r="51" spans="1:14" ht="15" x14ac:dyDescent="0.25">
      <c r="A51" s="244" t="s">
        <v>22</v>
      </c>
      <c r="B51" s="230"/>
      <c r="C51" s="173">
        <v>2000000</v>
      </c>
      <c r="D51" s="173"/>
      <c r="E51" s="173"/>
      <c r="F51" s="173"/>
      <c r="G51" s="173"/>
      <c r="H51" s="173"/>
      <c r="I51" s="173"/>
      <c r="J51" s="173"/>
      <c r="K51" s="10"/>
      <c r="L51" s="6"/>
      <c r="M51" s="71" t="s">
        <v>63</v>
      </c>
      <c r="N51" s="176" t="s">
        <v>513</v>
      </c>
    </row>
    <row r="52" spans="1:14" ht="15" x14ac:dyDescent="0.25">
      <c r="A52" s="244" t="s">
        <v>22</v>
      </c>
      <c r="B52" s="230"/>
      <c r="C52" s="173">
        <v>9130000</v>
      </c>
      <c r="D52" s="173"/>
      <c r="E52" s="173"/>
      <c r="F52" s="173"/>
      <c r="G52" s="173"/>
      <c r="H52" s="173"/>
      <c r="I52" s="173"/>
      <c r="J52" s="173"/>
      <c r="K52" s="10"/>
      <c r="L52" s="6"/>
      <c r="M52" s="71" t="s">
        <v>41</v>
      </c>
      <c r="N52" s="176" t="s">
        <v>513</v>
      </c>
    </row>
    <row r="53" spans="1:14" ht="15" x14ac:dyDescent="0.25">
      <c r="A53" s="244" t="s">
        <v>22</v>
      </c>
      <c r="B53" s="230"/>
      <c r="C53" s="173">
        <v>394980</v>
      </c>
      <c r="D53" s="173"/>
      <c r="E53" s="173"/>
      <c r="F53" s="173"/>
      <c r="G53" s="173"/>
      <c r="H53" s="173"/>
      <c r="I53" s="173"/>
      <c r="J53" s="173"/>
      <c r="K53" s="10"/>
      <c r="L53" s="6"/>
      <c r="M53" s="71" t="s">
        <v>96</v>
      </c>
      <c r="N53" s="176" t="s">
        <v>513</v>
      </c>
    </row>
    <row r="54" spans="1:14" ht="15" x14ac:dyDescent="0.25">
      <c r="A54" s="244" t="s">
        <v>22</v>
      </c>
      <c r="B54" s="230"/>
      <c r="C54" s="173">
        <v>500000</v>
      </c>
      <c r="D54" s="173"/>
      <c r="E54" s="173"/>
      <c r="F54" s="173"/>
      <c r="G54" s="173"/>
      <c r="H54" s="173"/>
      <c r="I54" s="173"/>
      <c r="J54" s="173"/>
      <c r="K54" s="10"/>
      <c r="L54" s="6"/>
      <c r="M54" s="71" t="s">
        <v>64</v>
      </c>
      <c r="N54" s="176" t="s">
        <v>513</v>
      </c>
    </row>
    <row r="55" spans="1:14" ht="15" x14ac:dyDescent="0.25">
      <c r="A55" s="244" t="s">
        <v>29</v>
      </c>
      <c r="B55" s="230"/>
      <c r="C55" s="173">
        <v>150000</v>
      </c>
      <c r="D55" s="173"/>
      <c r="E55" s="173"/>
      <c r="F55" s="173"/>
      <c r="G55" s="173"/>
      <c r="H55" s="173"/>
      <c r="I55" s="173"/>
      <c r="J55" s="173"/>
      <c r="K55" s="10"/>
      <c r="L55" s="6"/>
      <c r="M55" s="71" t="s">
        <v>26</v>
      </c>
      <c r="N55" s="176" t="s">
        <v>513</v>
      </c>
    </row>
    <row r="56" spans="1:14" ht="15" x14ac:dyDescent="0.25">
      <c r="A56" s="244" t="s">
        <v>22</v>
      </c>
      <c r="B56" s="230"/>
      <c r="C56" s="173">
        <v>480000</v>
      </c>
      <c r="D56" s="173"/>
      <c r="E56" s="173"/>
      <c r="F56" s="173"/>
      <c r="G56" s="173"/>
      <c r="H56" s="173"/>
      <c r="I56" s="173"/>
      <c r="J56" s="173"/>
      <c r="K56" s="10"/>
      <c r="L56" s="6"/>
      <c r="M56" s="71" t="s">
        <v>27</v>
      </c>
      <c r="N56" s="176" t="s">
        <v>513</v>
      </c>
    </row>
    <row r="57" spans="1:14" ht="15" x14ac:dyDescent="0.25">
      <c r="A57" s="244" t="s">
        <v>22</v>
      </c>
      <c r="B57" s="230"/>
      <c r="C57" s="173">
        <v>3000000</v>
      </c>
      <c r="D57" s="173"/>
      <c r="E57" s="173"/>
      <c r="F57" s="173"/>
      <c r="G57" s="173"/>
      <c r="H57" s="173"/>
      <c r="I57" s="173"/>
      <c r="J57" s="173"/>
      <c r="K57" s="10"/>
      <c r="L57" s="6"/>
      <c r="M57" s="71" t="s">
        <v>97</v>
      </c>
      <c r="N57" s="176" t="s">
        <v>513</v>
      </c>
    </row>
    <row r="58" spans="1:14" ht="15" x14ac:dyDescent="0.25">
      <c r="A58" s="244" t="s">
        <v>22</v>
      </c>
      <c r="B58" s="230"/>
      <c r="C58" s="173"/>
      <c r="D58" s="173"/>
      <c r="E58" s="173"/>
      <c r="F58" s="173"/>
      <c r="G58" s="173"/>
      <c r="H58" s="173"/>
      <c r="I58" s="173"/>
      <c r="J58" s="173">
        <v>5000</v>
      </c>
      <c r="K58" s="10"/>
      <c r="L58" s="6"/>
      <c r="M58" s="71" t="s">
        <v>65</v>
      </c>
      <c r="N58" s="176" t="s">
        <v>513</v>
      </c>
    </row>
    <row r="59" spans="1:14" ht="15" x14ac:dyDescent="0.25">
      <c r="A59" s="244" t="s">
        <v>22</v>
      </c>
      <c r="B59" s="230"/>
      <c r="C59" s="173"/>
      <c r="D59" s="173"/>
      <c r="E59" s="173"/>
      <c r="F59" s="173"/>
      <c r="G59" s="173"/>
      <c r="H59" s="173"/>
      <c r="I59" s="173"/>
      <c r="J59" s="173">
        <v>500000</v>
      </c>
      <c r="K59" s="10"/>
      <c r="L59" s="6"/>
      <c r="M59" s="71" t="s">
        <v>66</v>
      </c>
      <c r="N59" s="176" t="s">
        <v>513</v>
      </c>
    </row>
    <row r="60" spans="1:14" ht="15" x14ac:dyDescent="0.25">
      <c r="A60" s="244" t="s">
        <v>22</v>
      </c>
      <c r="B60" s="230"/>
      <c r="C60" s="173"/>
      <c r="D60" s="173">
        <v>4500000</v>
      </c>
      <c r="E60" s="173"/>
      <c r="F60" s="173"/>
      <c r="G60" s="173"/>
      <c r="H60" s="173"/>
      <c r="I60" s="173"/>
      <c r="J60" s="173"/>
      <c r="K60" s="10"/>
      <c r="L60" s="6"/>
      <c r="M60" s="71" t="s">
        <v>68</v>
      </c>
      <c r="N60" s="176" t="s">
        <v>513</v>
      </c>
    </row>
    <row r="61" spans="1:14" ht="15" x14ac:dyDescent="0.25">
      <c r="A61" s="244" t="s">
        <v>22</v>
      </c>
      <c r="B61" s="230"/>
      <c r="C61" s="173"/>
      <c r="D61" s="173"/>
      <c r="E61" s="173">
        <v>1000000</v>
      </c>
      <c r="F61" s="173"/>
      <c r="G61" s="173"/>
      <c r="H61" s="173"/>
      <c r="I61" s="173"/>
      <c r="J61" s="173"/>
      <c r="K61" s="10"/>
      <c r="L61" s="6"/>
      <c r="M61" s="71" t="s">
        <v>70</v>
      </c>
      <c r="N61" s="176" t="s">
        <v>513</v>
      </c>
    </row>
    <row r="62" spans="1:14" ht="15" x14ac:dyDescent="0.25">
      <c r="A62" s="244" t="s">
        <v>22</v>
      </c>
      <c r="B62" s="230"/>
      <c r="C62" s="173"/>
      <c r="D62" s="173"/>
      <c r="E62" s="173">
        <v>400000</v>
      </c>
      <c r="F62" s="173"/>
      <c r="G62" s="173"/>
      <c r="H62" s="173"/>
      <c r="I62" s="173"/>
      <c r="J62" s="173"/>
      <c r="K62" s="10"/>
      <c r="L62" s="6"/>
      <c r="M62" s="71" t="s">
        <v>71</v>
      </c>
      <c r="N62" s="176" t="s">
        <v>513</v>
      </c>
    </row>
    <row r="63" spans="1:14" ht="15" x14ac:dyDescent="0.25">
      <c r="A63" s="244" t="s">
        <v>22</v>
      </c>
      <c r="B63" s="230"/>
      <c r="C63" s="173"/>
      <c r="D63" s="173"/>
      <c r="E63" s="173">
        <v>350000</v>
      </c>
      <c r="F63" s="173"/>
      <c r="G63" s="173"/>
      <c r="H63" s="173"/>
      <c r="I63" s="173"/>
      <c r="J63" s="173"/>
      <c r="K63" s="10"/>
      <c r="L63" s="6"/>
      <c r="M63" s="71" t="s">
        <v>98</v>
      </c>
      <c r="N63" s="176" t="s">
        <v>513</v>
      </c>
    </row>
    <row r="64" spans="1:14" ht="15" x14ac:dyDescent="0.25">
      <c r="A64" s="244" t="s">
        <v>22</v>
      </c>
      <c r="B64" s="230"/>
      <c r="C64" s="173"/>
      <c r="D64" s="173"/>
      <c r="E64" s="173">
        <v>2500000</v>
      </c>
      <c r="F64" s="173"/>
      <c r="G64" s="173"/>
      <c r="H64" s="173"/>
      <c r="I64" s="173"/>
      <c r="J64" s="173"/>
      <c r="K64" s="10"/>
      <c r="L64" s="6"/>
      <c r="M64" s="71" t="s">
        <v>72</v>
      </c>
      <c r="N64" s="176" t="s">
        <v>513</v>
      </c>
    </row>
    <row r="65" spans="1:14" ht="15" x14ac:dyDescent="0.25">
      <c r="A65" s="244" t="s">
        <v>22</v>
      </c>
      <c r="B65" s="230"/>
      <c r="C65" s="173"/>
      <c r="D65" s="173"/>
      <c r="E65" s="173">
        <v>12500000</v>
      </c>
      <c r="F65" s="173"/>
      <c r="G65" s="173"/>
      <c r="H65" s="173"/>
      <c r="I65" s="173"/>
      <c r="J65" s="173"/>
      <c r="K65" s="10"/>
      <c r="L65" s="6"/>
      <c r="M65" s="71" t="s">
        <v>73</v>
      </c>
      <c r="N65" s="176" t="s">
        <v>513</v>
      </c>
    </row>
    <row r="66" spans="1:14" ht="15" x14ac:dyDescent="0.25">
      <c r="A66" s="244" t="s">
        <v>22</v>
      </c>
      <c r="B66" s="230"/>
      <c r="C66" s="173"/>
      <c r="D66" s="173"/>
      <c r="E66" s="173">
        <v>2500000</v>
      </c>
      <c r="F66" s="173"/>
      <c r="G66" s="173"/>
      <c r="H66" s="173"/>
      <c r="I66" s="173"/>
      <c r="J66" s="173"/>
      <c r="K66" s="10"/>
      <c r="L66" s="18"/>
      <c r="M66" s="71" t="s">
        <v>124</v>
      </c>
      <c r="N66" s="176" t="s">
        <v>513</v>
      </c>
    </row>
    <row r="67" spans="1:14" ht="15" x14ac:dyDescent="0.25">
      <c r="A67" s="244" t="s">
        <v>22</v>
      </c>
      <c r="B67" s="230"/>
      <c r="C67" s="173"/>
      <c r="D67" s="173"/>
      <c r="E67" s="173"/>
      <c r="F67" s="173"/>
      <c r="G67" s="173"/>
      <c r="H67" s="173"/>
      <c r="I67" s="173">
        <v>1500000</v>
      </c>
      <c r="J67" s="173"/>
      <c r="K67" s="10"/>
      <c r="L67" s="18"/>
      <c r="M67" s="71" t="s">
        <v>74</v>
      </c>
      <c r="N67" s="176" t="s">
        <v>513</v>
      </c>
    </row>
    <row r="68" spans="1:14" ht="15" x14ac:dyDescent="0.25">
      <c r="A68" s="244" t="s">
        <v>22</v>
      </c>
      <c r="B68" s="230"/>
      <c r="C68" s="173"/>
      <c r="D68" s="173"/>
      <c r="E68" s="173"/>
      <c r="F68" s="173"/>
      <c r="G68" s="173"/>
      <c r="H68" s="173"/>
      <c r="I68" s="173">
        <v>1500000</v>
      </c>
      <c r="J68" s="173"/>
      <c r="K68" s="10"/>
      <c r="L68" s="6"/>
      <c r="M68" s="71" t="s">
        <v>76</v>
      </c>
      <c r="N68" s="176" t="s">
        <v>513</v>
      </c>
    </row>
    <row r="69" spans="1:14" ht="15" x14ac:dyDescent="0.25">
      <c r="A69" s="244" t="s">
        <v>22</v>
      </c>
      <c r="B69" s="230"/>
      <c r="C69" s="173"/>
      <c r="D69" s="173"/>
      <c r="E69" s="173"/>
      <c r="F69" s="173"/>
      <c r="G69" s="173"/>
      <c r="H69" s="173"/>
      <c r="I69" s="173">
        <v>4000000</v>
      </c>
      <c r="J69" s="173"/>
      <c r="K69" s="10"/>
      <c r="L69" s="6"/>
      <c r="M69" s="71" t="s">
        <v>77</v>
      </c>
      <c r="N69" s="176" t="s">
        <v>513</v>
      </c>
    </row>
    <row r="70" spans="1:14" ht="15.75" thickBot="1" x14ac:dyDescent="0.3">
      <c r="A70" s="245" t="s">
        <v>22</v>
      </c>
      <c r="B70" s="232"/>
      <c r="C70" s="173"/>
      <c r="D70" s="173"/>
      <c r="E70" s="173"/>
      <c r="F70" s="173"/>
      <c r="G70" s="173"/>
      <c r="H70" s="173"/>
      <c r="I70" s="173">
        <v>100000</v>
      </c>
      <c r="J70" s="173"/>
      <c r="K70" s="10"/>
      <c r="L70" s="6"/>
      <c r="M70" s="71" t="s">
        <v>78</v>
      </c>
      <c r="N70" s="176" t="s">
        <v>513</v>
      </c>
    </row>
    <row r="71" spans="1:14" ht="15" x14ac:dyDescent="0.25">
      <c r="A71" s="240" t="s">
        <v>54</v>
      </c>
      <c r="B71" s="241" t="s">
        <v>79</v>
      </c>
      <c r="C71" s="21">
        <f t="shared" ref="C71:J71" si="3">SUM(C43:C70)</f>
        <v>15654980</v>
      </c>
      <c r="D71" s="21">
        <f t="shared" si="3"/>
        <v>4500000</v>
      </c>
      <c r="E71" s="21">
        <f t="shared" si="3"/>
        <v>19250000</v>
      </c>
      <c r="F71" s="21">
        <f t="shared" si="3"/>
        <v>6212753</v>
      </c>
      <c r="G71" s="21">
        <f t="shared" si="3"/>
        <v>0</v>
      </c>
      <c r="H71" s="21">
        <f t="shared" si="3"/>
        <v>7400000</v>
      </c>
      <c r="I71" s="21">
        <f t="shared" si="3"/>
        <v>7100000</v>
      </c>
      <c r="J71" s="21">
        <f t="shared" si="3"/>
        <v>505000</v>
      </c>
      <c r="K71" s="21">
        <f>SUM(C71:J71)</f>
        <v>60622733</v>
      </c>
      <c r="L71" s="22">
        <f>+K71</f>
        <v>60622733</v>
      </c>
      <c r="M71" s="15"/>
      <c r="N71" s="15"/>
    </row>
    <row r="72" spans="1:14" s="100" customFormat="1" ht="27" thickBot="1" x14ac:dyDescent="0.25">
      <c r="A72" s="291" t="s">
        <v>80</v>
      </c>
      <c r="B72" s="292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8"/>
      <c r="N72" s="218"/>
    </row>
    <row r="73" spans="1:14" ht="15" x14ac:dyDescent="0.25">
      <c r="A73" s="227" t="s">
        <v>81</v>
      </c>
      <c r="B73" s="228" t="s">
        <v>80</v>
      </c>
      <c r="C73" s="170"/>
      <c r="D73" s="170"/>
      <c r="E73" s="170"/>
      <c r="F73" s="170">
        <v>100000</v>
      </c>
      <c r="G73" s="170"/>
      <c r="H73" s="170"/>
      <c r="I73" s="170"/>
      <c r="J73" s="170"/>
      <c r="K73" s="171">
        <v>100000</v>
      </c>
      <c r="L73" s="6"/>
      <c r="M73" s="70" t="s">
        <v>58</v>
      </c>
      <c r="N73" s="176" t="s">
        <v>513</v>
      </c>
    </row>
    <row r="74" spans="1:14" ht="15" x14ac:dyDescent="0.25">
      <c r="A74" s="229" t="s">
        <v>22</v>
      </c>
      <c r="B74" s="230"/>
      <c r="C74" s="173"/>
      <c r="D74" s="173"/>
      <c r="E74" s="173"/>
      <c r="F74" s="173">
        <v>174000</v>
      </c>
      <c r="G74" s="173"/>
      <c r="H74" s="173"/>
      <c r="I74" s="173"/>
      <c r="J74" s="173"/>
      <c r="K74" s="174">
        <v>174000</v>
      </c>
      <c r="L74" s="6"/>
      <c r="M74" s="71" t="s">
        <v>25</v>
      </c>
      <c r="N74" s="176" t="s">
        <v>513</v>
      </c>
    </row>
    <row r="75" spans="1:14" ht="15" x14ac:dyDescent="0.25">
      <c r="A75" s="229"/>
      <c r="B75" s="247"/>
      <c r="C75" s="173"/>
      <c r="D75" s="173"/>
      <c r="E75" s="173"/>
      <c r="F75" s="173"/>
      <c r="G75" s="173"/>
      <c r="H75" s="173">
        <v>2500000</v>
      </c>
      <c r="I75" s="173"/>
      <c r="J75" s="173"/>
      <c r="K75" s="174">
        <v>2500000</v>
      </c>
      <c r="L75" s="6"/>
      <c r="M75" s="71" t="s">
        <v>37</v>
      </c>
      <c r="N75" s="176" t="s">
        <v>513</v>
      </c>
    </row>
    <row r="76" spans="1:14" ht="15" x14ac:dyDescent="0.25">
      <c r="A76" s="229"/>
      <c r="B76" s="247"/>
      <c r="C76" s="173"/>
      <c r="D76" s="173"/>
      <c r="E76" s="173"/>
      <c r="F76" s="173"/>
      <c r="G76" s="173"/>
      <c r="H76" s="173">
        <v>1250000</v>
      </c>
      <c r="I76" s="173"/>
      <c r="J76" s="173"/>
      <c r="K76" s="174">
        <v>1250000</v>
      </c>
      <c r="L76" s="6"/>
      <c r="M76" s="71" t="s">
        <v>60</v>
      </c>
      <c r="N76" s="176" t="s">
        <v>513</v>
      </c>
    </row>
    <row r="77" spans="1:14" ht="29.25" x14ac:dyDescent="0.25">
      <c r="A77" s="229"/>
      <c r="B77" s="247"/>
      <c r="C77" s="173"/>
      <c r="D77" s="173"/>
      <c r="E77" s="173"/>
      <c r="F77" s="173"/>
      <c r="G77" s="173"/>
      <c r="H77" s="173">
        <v>800000</v>
      </c>
      <c r="I77" s="173"/>
      <c r="J77" s="173"/>
      <c r="K77" s="174">
        <v>800000</v>
      </c>
      <c r="L77" s="6"/>
      <c r="M77" s="71" t="s">
        <v>83</v>
      </c>
      <c r="N77" s="176" t="s">
        <v>513</v>
      </c>
    </row>
    <row r="78" spans="1:14" ht="15" x14ac:dyDescent="0.25">
      <c r="A78" s="229"/>
      <c r="B78" s="247"/>
      <c r="C78" s="173"/>
      <c r="D78" s="173"/>
      <c r="E78" s="173"/>
      <c r="F78" s="173"/>
      <c r="G78" s="173"/>
      <c r="H78" s="173">
        <v>1000000</v>
      </c>
      <c r="I78" s="173"/>
      <c r="J78" s="173"/>
      <c r="K78" s="174">
        <v>1000000</v>
      </c>
      <c r="L78" s="6"/>
      <c r="M78" s="71" t="s">
        <v>150</v>
      </c>
      <c r="N78" s="176" t="s">
        <v>513</v>
      </c>
    </row>
    <row r="79" spans="1:14" ht="15" x14ac:dyDescent="0.25">
      <c r="A79" s="229"/>
      <c r="B79" s="247"/>
      <c r="C79" s="173"/>
      <c r="D79" s="173"/>
      <c r="E79" s="173"/>
      <c r="F79" s="173"/>
      <c r="G79" s="173"/>
      <c r="H79" s="173">
        <v>1500000</v>
      </c>
      <c r="I79" s="173"/>
      <c r="J79" s="173"/>
      <c r="K79" s="174">
        <v>1500000</v>
      </c>
      <c r="L79" s="6"/>
      <c r="M79" s="71" t="s">
        <v>93</v>
      </c>
      <c r="N79" s="176" t="s">
        <v>513</v>
      </c>
    </row>
    <row r="80" spans="1:14" ht="15" x14ac:dyDescent="0.25">
      <c r="A80" s="229"/>
      <c r="B80" s="247"/>
      <c r="C80" s="173"/>
      <c r="D80" s="173"/>
      <c r="E80" s="173"/>
      <c r="F80" s="173"/>
      <c r="G80" s="173"/>
      <c r="H80" s="173">
        <v>156775</v>
      </c>
      <c r="I80" s="173"/>
      <c r="J80" s="173"/>
      <c r="K80" s="174">
        <v>156775</v>
      </c>
      <c r="L80" s="6"/>
      <c r="M80" s="71" t="s">
        <v>39</v>
      </c>
      <c r="N80" s="176" t="s">
        <v>513</v>
      </c>
    </row>
    <row r="81" spans="1:14" ht="15" x14ac:dyDescent="0.25">
      <c r="A81" s="229"/>
      <c r="B81" s="247"/>
      <c r="C81" s="173"/>
      <c r="D81" s="173"/>
      <c r="E81" s="173"/>
      <c r="F81" s="173"/>
      <c r="G81" s="173"/>
      <c r="H81" s="173">
        <v>100000</v>
      </c>
      <c r="I81" s="173"/>
      <c r="J81" s="173"/>
      <c r="K81" s="174">
        <v>100000</v>
      </c>
      <c r="L81" s="6"/>
      <c r="M81" s="71" t="s">
        <v>40</v>
      </c>
      <c r="N81" s="176" t="s">
        <v>513</v>
      </c>
    </row>
    <row r="82" spans="1:14" ht="15" x14ac:dyDescent="0.25">
      <c r="A82" s="229"/>
      <c r="B82" s="247"/>
      <c r="C82" s="173"/>
      <c r="D82" s="173"/>
      <c r="E82" s="173"/>
      <c r="F82" s="173"/>
      <c r="G82" s="173"/>
      <c r="H82" s="173">
        <v>4500000</v>
      </c>
      <c r="I82" s="173"/>
      <c r="J82" s="173"/>
      <c r="K82" s="174">
        <v>4500000</v>
      </c>
      <c r="L82" s="6"/>
      <c r="M82" s="71" t="s">
        <v>94</v>
      </c>
      <c r="N82" s="176" t="s">
        <v>513</v>
      </c>
    </row>
    <row r="83" spans="1:14" ht="15" x14ac:dyDescent="0.25">
      <c r="A83" s="229"/>
      <c r="B83" s="247"/>
      <c r="C83" s="173"/>
      <c r="D83" s="173"/>
      <c r="E83" s="173"/>
      <c r="F83" s="173"/>
      <c r="G83" s="173"/>
      <c r="H83" s="173">
        <v>2000000</v>
      </c>
      <c r="I83" s="173"/>
      <c r="J83" s="173"/>
      <c r="K83" s="174">
        <v>2000000</v>
      </c>
      <c r="L83" s="6"/>
      <c r="M83" s="71" t="s">
        <v>95</v>
      </c>
      <c r="N83" s="176" t="s">
        <v>513</v>
      </c>
    </row>
    <row r="84" spans="1:14" ht="15" x14ac:dyDescent="0.25">
      <c r="A84" s="229"/>
      <c r="B84" s="247"/>
      <c r="C84" s="173">
        <v>220000000</v>
      </c>
      <c r="D84" s="173"/>
      <c r="E84" s="173"/>
      <c r="F84" s="173"/>
      <c r="G84" s="173"/>
      <c r="H84" s="173"/>
      <c r="I84" s="173"/>
      <c r="J84" s="173"/>
      <c r="K84" s="174">
        <v>220000000</v>
      </c>
      <c r="L84" s="6"/>
      <c r="M84" s="71" t="s">
        <v>84</v>
      </c>
      <c r="N84" s="176" t="s">
        <v>513</v>
      </c>
    </row>
    <row r="85" spans="1:14" ht="15" x14ac:dyDescent="0.25">
      <c r="A85" s="229"/>
      <c r="B85" s="247"/>
      <c r="C85" s="173">
        <v>25000000</v>
      </c>
      <c r="D85" s="173"/>
      <c r="E85" s="173"/>
      <c r="F85" s="173"/>
      <c r="G85" s="173"/>
      <c r="H85" s="173"/>
      <c r="I85" s="173"/>
      <c r="J85" s="173"/>
      <c r="K85" s="174">
        <v>25000000</v>
      </c>
      <c r="L85" s="6"/>
      <c r="M85" s="71" t="s">
        <v>96</v>
      </c>
      <c r="N85" s="176" t="s">
        <v>513</v>
      </c>
    </row>
    <row r="86" spans="1:14" ht="15" x14ac:dyDescent="0.25">
      <c r="A86" s="229"/>
      <c r="B86" s="247"/>
      <c r="C86" s="173"/>
      <c r="D86" s="173"/>
      <c r="E86" s="173"/>
      <c r="F86" s="173"/>
      <c r="G86" s="173"/>
      <c r="H86" s="173"/>
      <c r="I86" s="173"/>
      <c r="J86" s="173">
        <v>5000</v>
      </c>
      <c r="K86" s="174">
        <v>5000</v>
      </c>
      <c r="L86" s="6"/>
      <c r="M86" s="71" t="s">
        <v>65</v>
      </c>
      <c r="N86" s="176" t="s">
        <v>513</v>
      </c>
    </row>
    <row r="87" spans="1:14" ht="15" x14ac:dyDescent="0.25">
      <c r="A87" s="229"/>
      <c r="B87" s="247"/>
      <c r="C87" s="173"/>
      <c r="D87" s="173"/>
      <c r="E87" s="173">
        <v>400000</v>
      </c>
      <c r="F87" s="173"/>
      <c r="G87" s="173"/>
      <c r="H87" s="173"/>
      <c r="I87" s="173"/>
      <c r="J87" s="173"/>
      <c r="K87" s="174">
        <v>400000</v>
      </c>
      <c r="L87" s="6"/>
      <c r="M87" s="71" t="s">
        <v>71</v>
      </c>
      <c r="N87" s="176" t="s">
        <v>513</v>
      </c>
    </row>
    <row r="88" spans="1:14" ht="15" x14ac:dyDescent="0.25">
      <c r="A88" s="229"/>
      <c r="B88" s="247"/>
      <c r="C88" s="173"/>
      <c r="D88" s="173"/>
      <c r="E88" s="173"/>
      <c r="F88" s="173"/>
      <c r="G88" s="173"/>
      <c r="H88" s="173"/>
      <c r="I88" s="173">
        <v>500000</v>
      </c>
      <c r="J88" s="173"/>
      <c r="K88" s="174">
        <v>500000</v>
      </c>
      <c r="L88" s="6"/>
      <c r="M88" s="71" t="s">
        <v>74</v>
      </c>
      <c r="N88" s="176" t="s">
        <v>513</v>
      </c>
    </row>
    <row r="89" spans="1:14" ht="15" x14ac:dyDescent="0.25">
      <c r="A89" s="229"/>
      <c r="B89" s="247"/>
      <c r="C89" s="173"/>
      <c r="D89" s="173"/>
      <c r="E89" s="173"/>
      <c r="F89" s="173"/>
      <c r="G89" s="173"/>
      <c r="H89" s="173"/>
      <c r="I89" s="173">
        <v>300000</v>
      </c>
      <c r="J89" s="173"/>
      <c r="K89" s="174">
        <v>300000</v>
      </c>
      <c r="L89" s="6"/>
      <c r="M89" s="71" t="s">
        <v>86</v>
      </c>
      <c r="N89" s="176" t="s">
        <v>513</v>
      </c>
    </row>
    <row r="90" spans="1:14" ht="15" x14ac:dyDescent="0.25">
      <c r="A90" s="229"/>
      <c r="B90" s="247"/>
      <c r="C90" s="173"/>
      <c r="D90" s="173"/>
      <c r="E90" s="173"/>
      <c r="F90" s="173"/>
      <c r="G90" s="173"/>
      <c r="H90" s="173"/>
      <c r="I90" s="173">
        <v>300000</v>
      </c>
      <c r="J90" s="173"/>
      <c r="K90" s="174">
        <v>300000</v>
      </c>
      <c r="L90" s="6"/>
      <c r="M90" s="71" t="s">
        <v>46</v>
      </c>
      <c r="N90" s="176" t="s">
        <v>513</v>
      </c>
    </row>
    <row r="91" spans="1:14" ht="15" x14ac:dyDescent="0.25">
      <c r="A91" s="229"/>
      <c r="B91" s="247"/>
      <c r="C91" s="173"/>
      <c r="D91" s="173"/>
      <c r="E91" s="173"/>
      <c r="F91" s="173"/>
      <c r="G91" s="173"/>
      <c r="H91" s="173"/>
      <c r="I91" s="173">
        <v>300000</v>
      </c>
      <c r="J91" s="173"/>
      <c r="K91" s="174">
        <v>300000</v>
      </c>
      <c r="L91" s="6"/>
      <c r="M91" s="71" t="s">
        <v>47</v>
      </c>
      <c r="N91" s="176" t="s">
        <v>513</v>
      </c>
    </row>
    <row r="92" spans="1:14" ht="15" x14ac:dyDescent="0.25">
      <c r="A92" s="229"/>
      <c r="B92" s="247"/>
      <c r="C92" s="173"/>
      <c r="D92" s="173"/>
      <c r="E92" s="173"/>
      <c r="F92" s="173"/>
      <c r="G92" s="173"/>
      <c r="H92" s="173"/>
      <c r="I92" s="173">
        <v>1800000</v>
      </c>
      <c r="J92" s="173"/>
      <c r="K92" s="174">
        <v>1800000</v>
      </c>
      <c r="L92" s="6"/>
      <c r="M92" s="71" t="s">
        <v>87</v>
      </c>
      <c r="N92" s="176" t="s">
        <v>513</v>
      </c>
    </row>
    <row r="93" spans="1:14" ht="15" x14ac:dyDescent="0.25">
      <c r="A93" s="229"/>
      <c r="B93" s="247"/>
      <c r="C93" s="173"/>
      <c r="D93" s="173"/>
      <c r="E93" s="173"/>
      <c r="F93" s="173"/>
      <c r="G93" s="173"/>
      <c r="H93" s="173"/>
      <c r="I93" s="173">
        <v>350000</v>
      </c>
      <c r="J93" s="173"/>
      <c r="K93" s="174">
        <v>350000</v>
      </c>
      <c r="L93" s="6"/>
      <c r="M93" s="71" t="s">
        <v>88</v>
      </c>
      <c r="N93" s="176" t="s">
        <v>513</v>
      </c>
    </row>
    <row r="94" spans="1:14" ht="15" x14ac:dyDescent="0.25">
      <c r="A94" s="229"/>
      <c r="B94" s="247"/>
      <c r="C94" s="173"/>
      <c r="D94" s="173"/>
      <c r="E94" s="173"/>
      <c r="F94" s="173"/>
      <c r="G94" s="173"/>
      <c r="H94" s="173"/>
      <c r="I94" s="173">
        <v>300000</v>
      </c>
      <c r="J94" s="173"/>
      <c r="K94" s="174">
        <v>300000</v>
      </c>
      <c r="L94" s="6"/>
      <c r="M94" s="71" t="s">
        <v>78</v>
      </c>
      <c r="N94" s="176" t="s">
        <v>513</v>
      </c>
    </row>
    <row r="95" spans="1:14" ht="15" x14ac:dyDescent="0.25">
      <c r="A95" s="248"/>
      <c r="B95" s="249"/>
      <c r="C95" s="173"/>
      <c r="D95" s="173"/>
      <c r="E95" s="173"/>
      <c r="F95" s="173"/>
      <c r="G95" s="173"/>
      <c r="H95" s="173"/>
      <c r="I95" s="173">
        <v>300000</v>
      </c>
      <c r="J95" s="173"/>
      <c r="K95" s="174">
        <v>300000</v>
      </c>
      <c r="L95" s="6"/>
      <c r="M95" s="71" t="s">
        <v>48</v>
      </c>
      <c r="N95" s="176" t="s">
        <v>513</v>
      </c>
    </row>
    <row r="96" spans="1:14" ht="15" x14ac:dyDescent="0.25">
      <c r="A96" s="229"/>
      <c r="B96" s="247"/>
      <c r="C96" s="173"/>
      <c r="D96" s="173"/>
      <c r="E96" s="173"/>
      <c r="F96" s="173"/>
      <c r="G96" s="173"/>
      <c r="H96" s="173"/>
      <c r="I96" s="173">
        <v>450000</v>
      </c>
      <c r="J96" s="173"/>
      <c r="K96" s="174">
        <v>450000</v>
      </c>
      <c r="L96" s="6"/>
      <c r="M96" s="71" t="s">
        <v>30</v>
      </c>
      <c r="N96" s="176" t="s">
        <v>513</v>
      </c>
    </row>
    <row r="97" spans="1:1017" ht="15" x14ac:dyDescent="0.25">
      <c r="A97" s="229"/>
      <c r="B97" s="247"/>
      <c r="C97" s="173"/>
      <c r="D97" s="173"/>
      <c r="E97" s="173"/>
      <c r="F97" s="173"/>
      <c r="G97" s="173"/>
      <c r="H97" s="173"/>
      <c r="I97" s="173">
        <v>870000</v>
      </c>
      <c r="J97" s="173"/>
      <c r="K97" s="174">
        <v>870000</v>
      </c>
      <c r="L97" s="6"/>
      <c r="M97" s="71" t="s">
        <v>125</v>
      </c>
      <c r="N97" s="176" t="s">
        <v>513</v>
      </c>
    </row>
    <row r="98" spans="1:1017" ht="15" x14ac:dyDescent="0.25">
      <c r="A98" s="229"/>
      <c r="B98" s="247"/>
      <c r="C98" s="173"/>
      <c r="D98" s="173"/>
      <c r="E98" s="173"/>
      <c r="F98" s="173"/>
      <c r="G98" s="173"/>
      <c r="H98" s="173"/>
      <c r="I98" s="173">
        <v>1000000</v>
      </c>
      <c r="J98" s="173"/>
      <c r="K98" s="174">
        <v>1000000</v>
      </c>
      <c r="L98" s="6"/>
      <c r="M98" s="71" t="s">
        <v>33</v>
      </c>
      <c r="N98" s="176" t="s">
        <v>513</v>
      </c>
    </row>
    <row r="99" spans="1:1017" ht="15.75" thickBot="1" x14ac:dyDescent="0.3">
      <c r="A99" s="231"/>
      <c r="B99" s="250"/>
      <c r="C99" s="173"/>
      <c r="D99" s="173"/>
      <c r="E99" s="173"/>
      <c r="F99" s="173"/>
      <c r="G99" s="173"/>
      <c r="H99" s="173">
        <v>2450000</v>
      </c>
      <c r="I99" s="173"/>
      <c r="J99" s="173"/>
      <c r="K99" s="174">
        <v>2450000</v>
      </c>
      <c r="L99" s="6"/>
      <c r="M99" s="175" t="s">
        <v>509</v>
      </c>
      <c r="N99" s="176" t="s">
        <v>513</v>
      </c>
    </row>
    <row r="100" spans="1:1017" ht="15.75" thickBot="1" x14ac:dyDescent="0.3">
      <c r="A100" s="233" t="s">
        <v>81</v>
      </c>
      <c r="B100" s="251" t="s">
        <v>89</v>
      </c>
      <c r="C100" s="27">
        <f t="shared" ref="C100:J100" si="4">SUM(C73:C99)</f>
        <v>245000000</v>
      </c>
      <c r="D100" s="27">
        <f t="shared" si="4"/>
        <v>0</v>
      </c>
      <c r="E100" s="27">
        <f t="shared" si="4"/>
        <v>400000</v>
      </c>
      <c r="F100" s="27">
        <f t="shared" si="4"/>
        <v>274000</v>
      </c>
      <c r="G100" s="27">
        <f t="shared" si="4"/>
        <v>0</v>
      </c>
      <c r="H100" s="27">
        <f t="shared" si="4"/>
        <v>16256775</v>
      </c>
      <c r="I100" s="27">
        <f t="shared" si="4"/>
        <v>6470000</v>
      </c>
      <c r="J100" s="27">
        <f t="shared" si="4"/>
        <v>5000</v>
      </c>
      <c r="K100" s="22">
        <f>SUM(C100:J100)</f>
        <v>268405775</v>
      </c>
      <c r="L100" s="22">
        <f>+K100</f>
        <v>268405775</v>
      </c>
      <c r="M100" s="15"/>
      <c r="N100" s="14" t="s">
        <v>22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  <c r="IW100" s="28"/>
      <c r="IX100" s="28"/>
      <c r="IY100" s="28"/>
      <c r="IZ100" s="28"/>
      <c r="JA100" s="28"/>
      <c r="JB100" s="28"/>
      <c r="JC100" s="28"/>
      <c r="JD100" s="28"/>
      <c r="JE100" s="28"/>
      <c r="JF100" s="28"/>
      <c r="JG100" s="28"/>
      <c r="JH100" s="28"/>
      <c r="JI100" s="28"/>
      <c r="JJ100" s="28"/>
      <c r="JK100" s="28"/>
      <c r="JL100" s="28"/>
      <c r="JM100" s="28"/>
      <c r="JN100" s="28"/>
      <c r="JO100" s="28"/>
      <c r="JP100" s="28"/>
      <c r="JQ100" s="28"/>
      <c r="JR100" s="28"/>
      <c r="JS100" s="28"/>
      <c r="JT100" s="28"/>
      <c r="JU100" s="28"/>
      <c r="JV100" s="28"/>
      <c r="JW100" s="28"/>
      <c r="JX100" s="28"/>
      <c r="JY100" s="28"/>
      <c r="JZ100" s="28"/>
      <c r="KA100" s="28"/>
      <c r="KB100" s="28"/>
      <c r="KC100" s="28"/>
      <c r="KD100" s="28"/>
      <c r="KE100" s="28"/>
      <c r="KF100" s="28"/>
      <c r="KG100" s="28"/>
      <c r="KH100" s="28"/>
      <c r="KI100" s="28"/>
      <c r="KJ100" s="28"/>
      <c r="KK100" s="28"/>
      <c r="KL100" s="28"/>
      <c r="KM100" s="28"/>
      <c r="KN100" s="28"/>
      <c r="KO100" s="28"/>
      <c r="KP100" s="28"/>
      <c r="KQ100" s="28"/>
      <c r="KR100" s="28"/>
      <c r="KS100" s="28"/>
      <c r="KT100" s="28"/>
      <c r="KU100" s="28"/>
      <c r="KV100" s="28"/>
      <c r="KW100" s="28"/>
      <c r="KX100" s="28"/>
      <c r="KY100" s="28"/>
      <c r="KZ100" s="28"/>
      <c r="LA100" s="28"/>
      <c r="LB100" s="28"/>
      <c r="LC100" s="28"/>
      <c r="LD100" s="28"/>
      <c r="LE100" s="28"/>
      <c r="LF100" s="28"/>
      <c r="LG100" s="28"/>
      <c r="LH100" s="28"/>
      <c r="LI100" s="28"/>
      <c r="LJ100" s="28"/>
      <c r="LK100" s="28"/>
      <c r="LL100" s="28"/>
      <c r="LM100" s="28"/>
      <c r="LN100" s="28"/>
      <c r="LO100" s="28"/>
      <c r="LP100" s="28"/>
      <c r="LQ100" s="28"/>
      <c r="LR100" s="28"/>
      <c r="LS100" s="28"/>
      <c r="LT100" s="28"/>
      <c r="LU100" s="28"/>
      <c r="LV100" s="28"/>
      <c r="LW100" s="28"/>
      <c r="LX100" s="28"/>
      <c r="LY100" s="28"/>
      <c r="LZ100" s="28"/>
      <c r="MA100" s="28"/>
      <c r="MB100" s="28"/>
      <c r="MC100" s="28"/>
      <c r="MD100" s="28"/>
      <c r="ME100" s="28"/>
      <c r="MF100" s="28"/>
      <c r="MG100" s="28"/>
      <c r="MH100" s="28"/>
      <c r="MI100" s="28"/>
      <c r="MJ100" s="28"/>
      <c r="MK100" s="28"/>
      <c r="ML100" s="28"/>
      <c r="MM100" s="28"/>
      <c r="MN100" s="28"/>
      <c r="MO100" s="28"/>
      <c r="MP100" s="28"/>
      <c r="MQ100" s="28"/>
      <c r="MR100" s="28"/>
      <c r="MS100" s="28"/>
      <c r="MT100" s="28"/>
      <c r="MU100" s="28"/>
      <c r="MV100" s="28"/>
      <c r="MW100" s="28"/>
      <c r="MX100" s="28"/>
      <c r="MY100" s="28"/>
      <c r="MZ100" s="28"/>
      <c r="NA100" s="28"/>
      <c r="NB100" s="28"/>
      <c r="NC100" s="28"/>
      <c r="ND100" s="28"/>
      <c r="NE100" s="28"/>
      <c r="NF100" s="28"/>
      <c r="NG100" s="28"/>
      <c r="NH100" s="28"/>
      <c r="NI100" s="28"/>
      <c r="NJ100" s="28"/>
      <c r="NK100" s="28"/>
      <c r="NL100" s="28"/>
      <c r="NM100" s="28"/>
      <c r="NN100" s="28"/>
      <c r="NO100" s="28"/>
      <c r="NP100" s="28"/>
      <c r="NQ100" s="28"/>
      <c r="NR100" s="28"/>
      <c r="NS100" s="28"/>
      <c r="NT100" s="28"/>
      <c r="NU100" s="28"/>
      <c r="NV100" s="28"/>
      <c r="NW100" s="28"/>
      <c r="NX100" s="28"/>
      <c r="NY100" s="28"/>
      <c r="NZ100" s="28"/>
      <c r="OA100" s="28"/>
      <c r="OB100" s="28"/>
      <c r="OC100" s="28"/>
      <c r="OD100" s="28"/>
      <c r="OE100" s="28"/>
      <c r="OF100" s="28"/>
      <c r="OG100" s="28"/>
      <c r="OH100" s="28"/>
      <c r="OI100" s="28"/>
      <c r="OJ100" s="28"/>
      <c r="OK100" s="28"/>
      <c r="OL100" s="28"/>
      <c r="OM100" s="28"/>
      <c r="ON100" s="28"/>
      <c r="OO100" s="28"/>
      <c r="OP100" s="28"/>
      <c r="OQ100" s="28"/>
      <c r="OR100" s="28"/>
      <c r="OS100" s="28"/>
      <c r="OT100" s="28"/>
      <c r="OU100" s="28"/>
      <c r="OV100" s="28"/>
      <c r="OW100" s="28"/>
      <c r="OX100" s="28"/>
      <c r="OY100" s="28"/>
      <c r="OZ100" s="28"/>
      <c r="PA100" s="28"/>
      <c r="PB100" s="28"/>
      <c r="PC100" s="28"/>
      <c r="PD100" s="28"/>
      <c r="PE100" s="28"/>
      <c r="PF100" s="28"/>
      <c r="PG100" s="28"/>
      <c r="PH100" s="28"/>
      <c r="PI100" s="28"/>
      <c r="PJ100" s="28"/>
      <c r="PK100" s="28"/>
      <c r="PL100" s="28"/>
      <c r="PM100" s="28"/>
      <c r="PN100" s="28"/>
      <c r="PO100" s="28"/>
      <c r="PP100" s="28"/>
      <c r="PQ100" s="28"/>
      <c r="PR100" s="28"/>
      <c r="PS100" s="28"/>
      <c r="PT100" s="28"/>
      <c r="PU100" s="28"/>
      <c r="PV100" s="28"/>
      <c r="PW100" s="28"/>
      <c r="PX100" s="28"/>
      <c r="PY100" s="28"/>
      <c r="PZ100" s="28"/>
      <c r="QA100" s="28"/>
      <c r="QB100" s="28"/>
      <c r="QC100" s="28"/>
      <c r="QD100" s="28"/>
      <c r="QE100" s="28"/>
      <c r="QF100" s="28"/>
      <c r="QG100" s="28"/>
      <c r="QH100" s="28"/>
      <c r="QI100" s="28"/>
      <c r="QJ100" s="28"/>
      <c r="QK100" s="28"/>
      <c r="QL100" s="28"/>
      <c r="QM100" s="28"/>
      <c r="QN100" s="28"/>
      <c r="QO100" s="28"/>
      <c r="QP100" s="28"/>
      <c r="QQ100" s="28"/>
      <c r="QR100" s="28"/>
      <c r="QS100" s="28"/>
      <c r="QT100" s="28"/>
      <c r="QU100" s="28"/>
      <c r="QV100" s="28"/>
      <c r="QW100" s="28"/>
      <c r="QX100" s="28"/>
      <c r="QY100" s="28"/>
      <c r="QZ100" s="28"/>
      <c r="RA100" s="28"/>
      <c r="RB100" s="28"/>
      <c r="RC100" s="28"/>
      <c r="RD100" s="28"/>
      <c r="RE100" s="28"/>
      <c r="RF100" s="28"/>
      <c r="RG100" s="28"/>
      <c r="RH100" s="28"/>
      <c r="RI100" s="28"/>
      <c r="RJ100" s="28"/>
      <c r="RK100" s="28"/>
      <c r="RL100" s="28"/>
      <c r="RM100" s="28"/>
      <c r="RN100" s="28"/>
      <c r="RO100" s="28"/>
      <c r="RP100" s="28"/>
      <c r="RQ100" s="28"/>
      <c r="RR100" s="28"/>
      <c r="RS100" s="28"/>
      <c r="RT100" s="28"/>
      <c r="RU100" s="28"/>
      <c r="RV100" s="28"/>
      <c r="RW100" s="28"/>
      <c r="RX100" s="28"/>
      <c r="RY100" s="28"/>
      <c r="RZ100" s="28"/>
      <c r="SA100" s="28"/>
      <c r="SB100" s="28"/>
      <c r="SC100" s="28"/>
      <c r="SD100" s="28"/>
      <c r="SE100" s="28"/>
      <c r="SF100" s="28"/>
      <c r="SG100" s="28"/>
      <c r="SH100" s="28"/>
      <c r="SI100" s="28"/>
      <c r="SJ100" s="28"/>
      <c r="SK100" s="28"/>
      <c r="SL100" s="28"/>
      <c r="SM100" s="28"/>
      <c r="SN100" s="28"/>
      <c r="SO100" s="28"/>
      <c r="SP100" s="28"/>
      <c r="SQ100" s="28"/>
      <c r="SR100" s="28"/>
      <c r="SS100" s="28"/>
      <c r="ST100" s="28"/>
      <c r="SU100" s="28"/>
      <c r="SV100" s="28"/>
      <c r="SW100" s="28"/>
      <c r="SX100" s="28"/>
      <c r="SY100" s="28"/>
      <c r="SZ100" s="28"/>
      <c r="TA100" s="28"/>
      <c r="TB100" s="28"/>
      <c r="TC100" s="28"/>
      <c r="TD100" s="28"/>
      <c r="TE100" s="28"/>
      <c r="TF100" s="28"/>
      <c r="TG100" s="28"/>
      <c r="TH100" s="28"/>
      <c r="TI100" s="28"/>
      <c r="TJ100" s="28"/>
      <c r="TK100" s="28"/>
      <c r="TL100" s="28"/>
      <c r="TM100" s="28"/>
      <c r="TN100" s="28"/>
      <c r="TO100" s="28"/>
      <c r="TP100" s="28"/>
      <c r="TQ100" s="28"/>
      <c r="TR100" s="28"/>
      <c r="TS100" s="28"/>
      <c r="TT100" s="28"/>
      <c r="TU100" s="28"/>
      <c r="TV100" s="28"/>
      <c r="TW100" s="28"/>
      <c r="TX100" s="28"/>
      <c r="TY100" s="28"/>
      <c r="TZ100" s="28"/>
      <c r="UA100" s="28"/>
      <c r="UB100" s="28"/>
      <c r="UC100" s="28"/>
      <c r="UD100" s="28"/>
      <c r="UE100" s="28"/>
      <c r="UF100" s="28"/>
      <c r="UG100" s="28"/>
      <c r="UH100" s="28"/>
      <c r="UI100" s="28"/>
      <c r="UJ100" s="28"/>
      <c r="UK100" s="28"/>
      <c r="UL100" s="28"/>
      <c r="UM100" s="28"/>
      <c r="UN100" s="28"/>
      <c r="UO100" s="28"/>
      <c r="UP100" s="28"/>
      <c r="UQ100" s="28"/>
      <c r="UR100" s="28"/>
      <c r="US100" s="28"/>
      <c r="UT100" s="28"/>
      <c r="UU100" s="28"/>
      <c r="UV100" s="28"/>
      <c r="UW100" s="28"/>
      <c r="UX100" s="28"/>
      <c r="UY100" s="28"/>
      <c r="UZ100" s="28"/>
      <c r="VA100" s="28"/>
      <c r="VB100" s="28"/>
      <c r="VC100" s="28"/>
      <c r="VD100" s="28"/>
      <c r="VE100" s="28"/>
      <c r="VF100" s="28"/>
      <c r="VG100" s="28"/>
      <c r="VH100" s="28"/>
      <c r="VI100" s="28"/>
      <c r="VJ100" s="28"/>
      <c r="VK100" s="28"/>
      <c r="VL100" s="28"/>
      <c r="VM100" s="28"/>
      <c r="VN100" s="28"/>
      <c r="VO100" s="28"/>
      <c r="VP100" s="28"/>
      <c r="VQ100" s="28"/>
      <c r="VR100" s="28"/>
      <c r="VS100" s="28"/>
      <c r="VT100" s="28"/>
      <c r="VU100" s="28"/>
      <c r="VV100" s="28"/>
      <c r="VW100" s="28"/>
      <c r="VX100" s="28"/>
      <c r="VY100" s="28"/>
      <c r="VZ100" s="28"/>
      <c r="WA100" s="28"/>
      <c r="WB100" s="28"/>
      <c r="WC100" s="28"/>
      <c r="WD100" s="28"/>
      <c r="WE100" s="28"/>
      <c r="WF100" s="28"/>
      <c r="WG100" s="28"/>
      <c r="WH100" s="28"/>
      <c r="WI100" s="28"/>
      <c r="WJ100" s="28"/>
      <c r="WK100" s="28"/>
      <c r="WL100" s="28"/>
      <c r="WM100" s="28"/>
      <c r="WN100" s="28"/>
      <c r="WO100" s="28"/>
      <c r="WP100" s="28"/>
      <c r="WQ100" s="28"/>
      <c r="WR100" s="28"/>
      <c r="WS100" s="28"/>
      <c r="WT100" s="28"/>
      <c r="WU100" s="28"/>
      <c r="WV100" s="28"/>
      <c r="WW100" s="28"/>
      <c r="WX100" s="28"/>
      <c r="WY100" s="28"/>
      <c r="WZ100" s="28"/>
      <c r="XA100" s="28"/>
      <c r="XB100" s="28"/>
      <c r="XC100" s="28"/>
      <c r="XD100" s="28"/>
      <c r="XE100" s="28"/>
      <c r="XF100" s="28"/>
      <c r="XG100" s="28"/>
      <c r="XH100" s="28"/>
      <c r="XI100" s="28"/>
      <c r="XJ100" s="28"/>
      <c r="XK100" s="28"/>
      <c r="XL100" s="28"/>
      <c r="XM100" s="28"/>
      <c r="XN100" s="28"/>
      <c r="XO100" s="28"/>
      <c r="XP100" s="28"/>
      <c r="XQ100" s="28"/>
      <c r="XR100" s="28"/>
      <c r="XS100" s="28"/>
      <c r="XT100" s="28"/>
      <c r="XU100" s="28"/>
      <c r="XV100" s="28"/>
      <c r="XW100" s="28"/>
      <c r="XX100" s="28"/>
      <c r="XY100" s="28"/>
      <c r="XZ100" s="28"/>
      <c r="YA100" s="28"/>
      <c r="YB100" s="28"/>
      <c r="YC100" s="28"/>
      <c r="YD100" s="28"/>
      <c r="YE100" s="28"/>
      <c r="YF100" s="28"/>
      <c r="YG100" s="28"/>
      <c r="YH100" s="28"/>
      <c r="YI100" s="28"/>
      <c r="YJ100" s="28"/>
      <c r="YK100" s="28"/>
      <c r="YL100" s="28"/>
      <c r="YM100" s="28"/>
      <c r="YN100" s="28"/>
      <c r="YO100" s="28"/>
      <c r="YP100" s="28"/>
      <c r="YQ100" s="28"/>
      <c r="YR100" s="28"/>
      <c r="YS100" s="28"/>
      <c r="YT100" s="28"/>
      <c r="YU100" s="28"/>
      <c r="YV100" s="28"/>
      <c r="YW100" s="28"/>
      <c r="YX100" s="28"/>
      <c r="YY100" s="28"/>
      <c r="YZ100" s="28"/>
      <c r="ZA100" s="28"/>
      <c r="ZB100" s="28"/>
      <c r="ZC100" s="28"/>
      <c r="ZD100" s="28"/>
      <c r="ZE100" s="28"/>
      <c r="ZF100" s="28"/>
      <c r="ZG100" s="28"/>
      <c r="ZH100" s="28"/>
      <c r="ZI100" s="28"/>
      <c r="ZJ100" s="28"/>
      <c r="ZK100" s="28"/>
      <c r="ZL100" s="28"/>
      <c r="ZM100" s="28"/>
      <c r="ZN100" s="28"/>
      <c r="ZO100" s="28"/>
      <c r="ZP100" s="28"/>
      <c r="ZQ100" s="28"/>
      <c r="ZR100" s="28"/>
      <c r="ZS100" s="28"/>
      <c r="ZT100" s="28"/>
      <c r="ZU100" s="28"/>
      <c r="ZV100" s="28"/>
      <c r="ZW100" s="28"/>
      <c r="ZX100" s="28"/>
      <c r="ZY100" s="28"/>
      <c r="ZZ100" s="28"/>
      <c r="AAA100" s="28"/>
      <c r="AAB100" s="28"/>
      <c r="AAC100" s="28"/>
      <c r="AAD100" s="28"/>
      <c r="AAE100" s="28"/>
      <c r="AAF100" s="28"/>
      <c r="AAG100" s="28"/>
      <c r="AAH100" s="28"/>
      <c r="AAI100" s="28"/>
      <c r="AAJ100" s="28"/>
      <c r="AAK100" s="28"/>
      <c r="AAL100" s="28"/>
      <c r="AAM100" s="28"/>
      <c r="AAN100" s="28"/>
      <c r="AAO100" s="28"/>
      <c r="AAP100" s="28"/>
      <c r="AAQ100" s="28"/>
      <c r="AAR100" s="28"/>
      <c r="AAS100" s="28"/>
      <c r="AAT100" s="28"/>
      <c r="AAU100" s="28"/>
      <c r="AAV100" s="28"/>
      <c r="AAW100" s="28"/>
      <c r="AAX100" s="28"/>
      <c r="AAY100" s="28"/>
      <c r="AAZ100" s="28"/>
      <c r="ABA100" s="28"/>
      <c r="ABB100" s="28"/>
      <c r="ABC100" s="28"/>
      <c r="ABD100" s="28"/>
      <c r="ABE100" s="28"/>
      <c r="ABF100" s="28"/>
      <c r="ABG100" s="28"/>
      <c r="ABH100" s="28"/>
      <c r="ABI100" s="28"/>
      <c r="ABJ100" s="28"/>
      <c r="ABK100" s="28"/>
      <c r="ABL100" s="28"/>
      <c r="ABM100" s="28"/>
      <c r="ABN100" s="28"/>
      <c r="ABO100" s="28"/>
      <c r="ABP100" s="28"/>
      <c r="ABQ100" s="28"/>
      <c r="ABR100" s="28"/>
      <c r="ABS100" s="28"/>
      <c r="ABT100" s="28"/>
      <c r="ABU100" s="28"/>
      <c r="ABV100" s="28"/>
      <c r="ABW100" s="28"/>
      <c r="ABX100" s="28"/>
      <c r="ABY100" s="28"/>
      <c r="ABZ100" s="28"/>
      <c r="ACA100" s="28"/>
      <c r="ACB100" s="28"/>
      <c r="ACC100" s="28"/>
      <c r="ACD100" s="28"/>
      <c r="ACE100" s="28"/>
      <c r="ACF100" s="28"/>
      <c r="ACG100" s="28"/>
      <c r="ACH100" s="28"/>
      <c r="ACI100" s="28"/>
      <c r="ACJ100" s="28"/>
      <c r="ACK100" s="28"/>
      <c r="ACL100" s="28"/>
      <c r="ACM100" s="28"/>
      <c r="ACN100" s="28"/>
      <c r="ACO100" s="28"/>
      <c r="ACP100" s="28"/>
      <c r="ACQ100" s="28"/>
      <c r="ACR100" s="28"/>
      <c r="ACS100" s="28"/>
      <c r="ACT100" s="28"/>
      <c r="ACU100" s="28"/>
      <c r="ACV100" s="28"/>
      <c r="ACW100" s="28"/>
      <c r="ACX100" s="28"/>
      <c r="ACY100" s="28"/>
      <c r="ACZ100" s="28"/>
      <c r="ADA100" s="28"/>
      <c r="ADB100" s="28"/>
      <c r="ADC100" s="28"/>
      <c r="ADD100" s="28"/>
      <c r="ADE100" s="28"/>
      <c r="ADF100" s="28"/>
      <c r="ADG100" s="28"/>
      <c r="ADH100" s="28"/>
      <c r="ADI100" s="28"/>
      <c r="ADJ100" s="28"/>
      <c r="ADK100" s="28"/>
      <c r="ADL100" s="28"/>
      <c r="ADM100" s="28"/>
      <c r="ADN100" s="28"/>
      <c r="ADO100" s="28"/>
      <c r="ADP100" s="28"/>
      <c r="ADQ100" s="28"/>
      <c r="ADR100" s="28"/>
      <c r="ADS100" s="28"/>
      <c r="ADT100" s="28"/>
      <c r="ADU100" s="28"/>
      <c r="ADV100" s="28"/>
      <c r="ADW100" s="28"/>
      <c r="ADX100" s="28"/>
      <c r="ADY100" s="28"/>
      <c r="ADZ100" s="28"/>
      <c r="AEA100" s="28"/>
      <c r="AEB100" s="28"/>
      <c r="AEC100" s="28"/>
      <c r="AED100" s="28"/>
      <c r="AEE100" s="28"/>
      <c r="AEF100" s="28"/>
      <c r="AEG100" s="28"/>
      <c r="AEH100" s="28"/>
      <c r="AEI100" s="28"/>
      <c r="AEJ100" s="28"/>
      <c r="AEK100" s="28"/>
      <c r="AEL100" s="28"/>
      <c r="AEM100" s="28"/>
      <c r="AEN100" s="28"/>
      <c r="AEO100" s="28"/>
      <c r="AEP100" s="28"/>
      <c r="AEQ100" s="28"/>
      <c r="AER100" s="28"/>
      <c r="AES100" s="28"/>
      <c r="AET100" s="28"/>
      <c r="AEU100" s="28"/>
      <c r="AEV100" s="28"/>
      <c r="AEW100" s="28"/>
      <c r="AEX100" s="28"/>
      <c r="AEY100" s="28"/>
      <c r="AEZ100" s="28"/>
      <c r="AFA100" s="28"/>
      <c r="AFB100" s="28"/>
      <c r="AFC100" s="28"/>
      <c r="AFD100" s="28"/>
      <c r="AFE100" s="28"/>
      <c r="AFF100" s="28"/>
      <c r="AFG100" s="28"/>
      <c r="AFH100" s="28"/>
      <c r="AFI100" s="28"/>
      <c r="AFJ100" s="28"/>
      <c r="AFK100" s="28"/>
      <c r="AFL100" s="28"/>
      <c r="AFM100" s="28"/>
      <c r="AFN100" s="28"/>
      <c r="AFO100" s="28"/>
      <c r="AFP100" s="28"/>
      <c r="AFQ100" s="28"/>
      <c r="AFR100" s="28"/>
      <c r="AFS100" s="28"/>
      <c r="AFT100" s="28"/>
      <c r="AFU100" s="28"/>
      <c r="AFV100" s="28"/>
      <c r="AFW100" s="28"/>
      <c r="AFX100" s="28"/>
      <c r="AFY100" s="28"/>
      <c r="AFZ100" s="28"/>
      <c r="AGA100" s="28"/>
      <c r="AGB100" s="28"/>
      <c r="AGC100" s="28"/>
      <c r="AGD100" s="28"/>
      <c r="AGE100" s="28"/>
      <c r="AGF100" s="28"/>
      <c r="AGG100" s="28"/>
      <c r="AGH100" s="28"/>
      <c r="AGI100" s="28"/>
      <c r="AGJ100" s="28"/>
      <c r="AGK100" s="28"/>
      <c r="AGL100" s="28"/>
      <c r="AGM100" s="28"/>
      <c r="AGN100" s="28"/>
      <c r="AGO100" s="28"/>
      <c r="AGP100" s="28"/>
      <c r="AGQ100" s="28"/>
      <c r="AGR100" s="28"/>
      <c r="AGS100" s="28"/>
      <c r="AGT100" s="28"/>
      <c r="AGU100" s="28"/>
      <c r="AGV100" s="28"/>
      <c r="AGW100" s="28"/>
      <c r="AGX100" s="28"/>
      <c r="AGY100" s="28"/>
      <c r="AGZ100" s="28"/>
      <c r="AHA100" s="28"/>
      <c r="AHB100" s="28"/>
      <c r="AHC100" s="28"/>
      <c r="AHD100" s="28"/>
      <c r="AHE100" s="28"/>
      <c r="AHF100" s="28"/>
      <c r="AHG100" s="28"/>
      <c r="AHH100" s="28"/>
      <c r="AHI100" s="28"/>
      <c r="AHJ100" s="28"/>
      <c r="AHK100" s="28"/>
      <c r="AHL100" s="28"/>
      <c r="AHM100" s="28"/>
      <c r="AHN100" s="28"/>
      <c r="AHO100" s="28"/>
      <c r="AHP100" s="28"/>
      <c r="AHQ100" s="28"/>
      <c r="AHR100" s="28"/>
      <c r="AHS100" s="28"/>
      <c r="AHT100" s="28"/>
      <c r="AHU100" s="28"/>
      <c r="AHV100" s="28"/>
      <c r="AHW100" s="28"/>
      <c r="AHX100" s="28"/>
      <c r="AHY100" s="28"/>
      <c r="AHZ100" s="28"/>
      <c r="AIA100" s="28"/>
      <c r="AIB100" s="28"/>
      <c r="AIC100" s="28"/>
      <c r="AID100" s="28"/>
      <c r="AIE100" s="28"/>
      <c r="AIF100" s="28"/>
      <c r="AIG100" s="28"/>
      <c r="AIH100" s="28"/>
      <c r="AII100" s="28"/>
      <c r="AIJ100" s="28"/>
      <c r="AIK100" s="28"/>
      <c r="AIL100" s="28"/>
      <c r="AIM100" s="28"/>
      <c r="AIN100" s="28"/>
      <c r="AIO100" s="28"/>
      <c r="AIP100" s="28"/>
      <c r="AIQ100" s="28"/>
      <c r="AIR100" s="28"/>
      <c r="AIS100" s="28"/>
      <c r="AIT100" s="28"/>
      <c r="AIU100" s="28"/>
      <c r="AIV100" s="28"/>
      <c r="AIW100" s="28"/>
      <c r="AIX100" s="28"/>
      <c r="AIY100" s="28"/>
      <c r="AIZ100" s="28"/>
      <c r="AJA100" s="28"/>
      <c r="AJB100" s="28"/>
      <c r="AJC100" s="28"/>
      <c r="AJD100" s="28"/>
      <c r="AJE100" s="28"/>
      <c r="AJF100" s="28"/>
      <c r="AJG100" s="28"/>
      <c r="AJH100" s="28"/>
      <c r="AJI100" s="28"/>
      <c r="AJJ100" s="28"/>
      <c r="AJK100" s="28"/>
      <c r="AJL100" s="28"/>
      <c r="AJM100" s="28"/>
      <c r="AJN100" s="28"/>
      <c r="AJO100" s="28"/>
      <c r="AJP100" s="28"/>
      <c r="AJQ100" s="28"/>
      <c r="AJR100" s="28"/>
      <c r="AJS100" s="28"/>
      <c r="AJT100" s="28"/>
      <c r="AJU100" s="28"/>
      <c r="AJV100" s="28"/>
      <c r="AJW100" s="28"/>
      <c r="AJX100" s="28"/>
      <c r="AJY100" s="28"/>
      <c r="AJZ100" s="28"/>
      <c r="AKA100" s="28"/>
      <c r="AKB100" s="28"/>
      <c r="AKC100" s="28"/>
      <c r="AKD100" s="28"/>
      <c r="AKE100" s="28"/>
      <c r="AKF100" s="28"/>
      <c r="AKG100" s="28"/>
      <c r="AKH100" s="28"/>
      <c r="AKI100" s="28"/>
      <c r="AKJ100" s="28"/>
      <c r="AKK100" s="28"/>
      <c r="AKL100" s="28"/>
      <c r="AKM100" s="28"/>
      <c r="AKN100" s="28"/>
      <c r="AKO100" s="28"/>
      <c r="AKP100" s="28"/>
      <c r="AKQ100" s="28"/>
      <c r="AKR100" s="28"/>
      <c r="AKS100" s="28"/>
      <c r="AKT100" s="28"/>
      <c r="AKU100" s="28"/>
      <c r="AKV100" s="28"/>
      <c r="AKW100" s="28"/>
      <c r="AKX100" s="28"/>
      <c r="AKY100" s="28"/>
      <c r="AKZ100" s="28"/>
      <c r="ALA100" s="28"/>
      <c r="ALB100" s="28"/>
      <c r="ALC100" s="28"/>
      <c r="ALD100" s="28"/>
      <c r="ALE100" s="28"/>
      <c r="ALF100" s="28"/>
      <c r="ALG100" s="28"/>
      <c r="ALH100" s="28"/>
      <c r="ALI100" s="28"/>
      <c r="ALJ100" s="28"/>
      <c r="ALK100" s="28"/>
      <c r="ALL100" s="28"/>
      <c r="ALM100" s="28"/>
      <c r="ALN100" s="28"/>
      <c r="ALO100" s="28"/>
      <c r="ALP100" s="28"/>
      <c r="ALQ100" s="28"/>
      <c r="ALR100" s="28"/>
      <c r="ALS100" s="28"/>
      <c r="ALT100" s="28"/>
      <c r="ALU100" s="28"/>
      <c r="ALV100" s="28"/>
      <c r="ALW100" s="28"/>
      <c r="ALX100" s="28"/>
      <c r="ALY100" s="28"/>
      <c r="ALZ100" s="28"/>
      <c r="AMA100" s="28"/>
      <c r="AMB100" s="28"/>
      <c r="AMC100" s="28"/>
    </row>
    <row r="101" spans="1:1017" ht="15" x14ac:dyDescent="0.25">
      <c r="A101" s="227">
        <v>1030300</v>
      </c>
      <c r="B101" s="228" t="s">
        <v>90</v>
      </c>
      <c r="C101" s="170"/>
      <c r="D101" s="170"/>
      <c r="E101" s="170"/>
      <c r="F101" s="170">
        <v>200000</v>
      </c>
      <c r="G101" s="170"/>
      <c r="H101" s="170"/>
      <c r="I101" s="170"/>
      <c r="J101" s="170"/>
      <c r="K101" s="171">
        <v>200000</v>
      </c>
      <c r="L101" s="5"/>
      <c r="M101" s="70" t="s">
        <v>297</v>
      </c>
      <c r="N101" s="176" t="s">
        <v>513</v>
      </c>
    </row>
    <row r="102" spans="1:1017" ht="15" x14ac:dyDescent="0.25">
      <c r="A102" s="229"/>
      <c r="B102" s="247"/>
      <c r="C102" s="173"/>
      <c r="D102" s="173"/>
      <c r="E102" s="173"/>
      <c r="F102" s="173">
        <v>3500000</v>
      </c>
      <c r="G102" s="173"/>
      <c r="H102" s="173"/>
      <c r="I102" s="173"/>
      <c r="J102" s="173"/>
      <c r="K102" s="174">
        <v>3500000</v>
      </c>
      <c r="L102" s="6" t="s">
        <v>22</v>
      </c>
      <c r="M102" s="71" t="s">
        <v>298</v>
      </c>
      <c r="N102" s="176" t="s">
        <v>513</v>
      </c>
    </row>
    <row r="103" spans="1:1017" ht="15" x14ac:dyDescent="0.25">
      <c r="A103" s="229"/>
      <c r="B103" s="247"/>
      <c r="C103" s="173"/>
      <c r="D103" s="173"/>
      <c r="E103" s="173"/>
      <c r="F103" s="173">
        <v>250000</v>
      </c>
      <c r="G103" s="173"/>
      <c r="H103" s="173"/>
      <c r="I103" s="173"/>
      <c r="J103" s="173"/>
      <c r="K103" s="174">
        <v>250000</v>
      </c>
      <c r="L103" s="6"/>
      <c r="M103" s="71" t="s">
        <v>299</v>
      </c>
      <c r="N103" s="176" t="s">
        <v>513</v>
      </c>
    </row>
    <row r="104" spans="1:1017" ht="15" x14ac:dyDescent="0.25">
      <c r="A104" s="229"/>
      <c r="B104" s="247"/>
      <c r="C104" s="173"/>
      <c r="D104" s="173"/>
      <c r="E104" s="173"/>
      <c r="F104" s="173">
        <v>3700000</v>
      </c>
      <c r="G104" s="173"/>
      <c r="H104" s="173"/>
      <c r="I104" s="173"/>
      <c r="J104" s="173"/>
      <c r="K104" s="174">
        <v>3700000</v>
      </c>
      <c r="L104" s="6"/>
      <c r="M104" s="71" t="s">
        <v>300</v>
      </c>
      <c r="N104" s="176" t="s">
        <v>513</v>
      </c>
    </row>
    <row r="105" spans="1:1017" ht="15.75" thickBot="1" x14ac:dyDescent="0.3">
      <c r="A105" s="229"/>
      <c r="B105" s="247"/>
      <c r="C105" s="173"/>
      <c r="D105" s="173"/>
      <c r="E105" s="173"/>
      <c r="F105" s="173">
        <v>200000</v>
      </c>
      <c r="G105" s="173"/>
      <c r="H105" s="173"/>
      <c r="I105" s="173"/>
      <c r="J105" s="173"/>
      <c r="K105" s="174">
        <v>200000</v>
      </c>
      <c r="L105" s="6"/>
      <c r="M105" s="71" t="s">
        <v>302</v>
      </c>
      <c r="N105" s="176" t="s">
        <v>513</v>
      </c>
    </row>
    <row r="106" spans="1:1017" ht="15" x14ac:dyDescent="0.2">
      <c r="A106" s="286" t="s">
        <v>0</v>
      </c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8"/>
    </row>
    <row r="107" spans="1:1017" ht="15" x14ac:dyDescent="0.2">
      <c r="A107" s="279" t="s">
        <v>1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1"/>
    </row>
    <row r="108" spans="1:1017" ht="15" x14ac:dyDescent="0.2">
      <c r="A108" s="279" t="s">
        <v>2</v>
      </c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1"/>
    </row>
    <row r="109" spans="1:1017" ht="15" x14ac:dyDescent="0.2">
      <c r="A109" s="279" t="s">
        <v>3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1"/>
    </row>
    <row r="110" spans="1:1017" ht="15" x14ac:dyDescent="0.2">
      <c r="A110" s="279" t="s">
        <v>4</v>
      </c>
      <c r="B110" s="280"/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1"/>
    </row>
    <row r="111" spans="1:1017" ht="15.75" thickBot="1" x14ac:dyDescent="0.25">
      <c r="A111" s="282">
        <v>2023</v>
      </c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4"/>
    </row>
    <row r="112" spans="1:1017" ht="43.5" x14ac:dyDescent="0.25">
      <c r="A112" s="212" t="s">
        <v>5</v>
      </c>
      <c r="B112" s="212" t="s">
        <v>6</v>
      </c>
      <c r="C112" s="285" t="s">
        <v>7</v>
      </c>
      <c r="D112" s="285"/>
      <c r="E112" s="285"/>
      <c r="F112" s="285"/>
      <c r="G112" s="285"/>
      <c r="H112" s="285"/>
      <c r="I112" s="285"/>
      <c r="J112" s="285"/>
      <c r="K112" s="213" t="s">
        <v>8</v>
      </c>
      <c r="L112" s="214" t="s">
        <v>10</v>
      </c>
      <c r="M112" s="215" t="s">
        <v>11</v>
      </c>
      <c r="N112" s="216" t="s">
        <v>9</v>
      </c>
    </row>
    <row r="113" spans="1:14" ht="15" x14ac:dyDescent="0.25">
      <c r="A113" s="5"/>
      <c r="B113" s="5"/>
      <c r="C113" s="2" t="s">
        <v>12</v>
      </c>
      <c r="D113" s="2" t="s">
        <v>13</v>
      </c>
      <c r="E113" s="2" t="s">
        <v>14</v>
      </c>
      <c r="F113" s="2" t="s">
        <v>15</v>
      </c>
      <c r="G113" s="2" t="s">
        <v>16</v>
      </c>
      <c r="H113" s="2" t="s">
        <v>17</v>
      </c>
      <c r="I113" s="2" t="s">
        <v>18</v>
      </c>
      <c r="J113" s="2" t="s">
        <v>19</v>
      </c>
      <c r="K113" s="4" t="s">
        <v>20</v>
      </c>
      <c r="L113" s="6" t="s">
        <v>22</v>
      </c>
      <c r="M113" s="5"/>
    </row>
    <row r="114" spans="1:14" ht="15" x14ac:dyDescent="0.25">
      <c r="A114" s="229"/>
      <c r="B114" s="247"/>
      <c r="C114" s="173"/>
      <c r="D114" s="173"/>
      <c r="E114" s="173"/>
      <c r="F114" s="173">
        <v>150000</v>
      </c>
      <c r="G114" s="173"/>
      <c r="H114" s="173"/>
      <c r="I114" s="173"/>
      <c r="J114" s="173"/>
      <c r="K114" s="174">
        <v>150000</v>
      </c>
      <c r="L114" s="6"/>
      <c r="M114" s="71" t="s">
        <v>303</v>
      </c>
      <c r="N114" s="176" t="s">
        <v>513</v>
      </c>
    </row>
    <row r="115" spans="1:14" ht="15" x14ac:dyDescent="0.25">
      <c r="A115" s="229"/>
      <c r="B115" s="247"/>
      <c r="C115" s="173"/>
      <c r="D115" s="173"/>
      <c r="E115" s="173"/>
      <c r="F115" s="173">
        <v>2300000</v>
      </c>
      <c r="G115" s="173"/>
      <c r="H115" s="173"/>
      <c r="I115" s="173"/>
      <c r="J115" s="173"/>
      <c r="K115" s="174">
        <v>2300000</v>
      </c>
      <c r="L115" s="6"/>
      <c r="M115" s="71" t="s">
        <v>56</v>
      </c>
      <c r="N115" s="176" t="s">
        <v>513</v>
      </c>
    </row>
    <row r="116" spans="1:14" x14ac:dyDescent="0.2">
      <c r="A116" s="244"/>
      <c r="B116" s="252"/>
      <c r="C116" s="173"/>
      <c r="D116" s="173"/>
      <c r="E116" s="173"/>
      <c r="F116" s="173">
        <v>400000</v>
      </c>
      <c r="G116" s="173"/>
      <c r="H116" s="173"/>
      <c r="I116" s="173"/>
      <c r="J116" s="173"/>
      <c r="K116" s="174">
        <v>400000</v>
      </c>
      <c r="L116" s="6"/>
      <c r="M116" s="71" t="s">
        <v>304</v>
      </c>
      <c r="N116" s="176" t="s">
        <v>513</v>
      </c>
    </row>
    <row r="117" spans="1:14" x14ac:dyDescent="0.2">
      <c r="A117" s="244"/>
      <c r="B117" s="252"/>
      <c r="C117" s="173"/>
      <c r="D117" s="173"/>
      <c r="E117" s="173"/>
      <c r="F117" s="173">
        <v>75000</v>
      </c>
      <c r="G117" s="173"/>
      <c r="H117" s="173"/>
      <c r="I117" s="173"/>
      <c r="J117" s="173"/>
      <c r="K117" s="174">
        <v>75000</v>
      </c>
      <c r="L117" s="6"/>
      <c r="M117" s="71" t="s">
        <v>305</v>
      </c>
      <c r="N117" s="176" t="s">
        <v>513</v>
      </c>
    </row>
    <row r="118" spans="1:14" x14ac:dyDescent="0.2">
      <c r="A118" s="244"/>
      <c r="B118" s="252"/>
      <c r="C118" s="173"/>
      <c r="D118" s="173"/>
      <c r="E118" s="173"/>
      <c r="F118" s="173">
        <v>500000</v>
      </c>
      <c r="G118" s="173"/>
      <c r="H118" s="173"/>
      <c r="I118" s="173"/>
      <c r="J118" s="173"/>
      <c r="K118" s="174">
        <v>500000</v>
      </c>
      <c r="L118" s="6"/>
      <c r="M118" s="71" t="s">
        <v>306</v>
      </c>
      <c r="N118" s="176" t="s">
        <v>513</v>
      </c>
    </row>
    <row r="119" spans="1:14" x14ac:dyDescent="0.2">
      <c r="A119" s="244"/>
      <c r="B119" s="252"/>
      <c r="C119" s="173"/>
      <c r="D119" s="173"/>
      <c r="E119" s="173"/>
      <c r="F119" s="173">
        <v>2500000</v>
      </c>
      <c r="G119" s="173"/>
      <c r="H119" s="173"/>
      <c r="I119" s="173"/>
      <c r="J119" s="173"/>
      <c r="K119" s="174">
        <v>2500000</v>
      </c>
      <c r="L119" s="6"/>
      <c r="M119" s="71" t="s">
        <v>57</v>
      </c>
      <c r="N119" s="176" t="s">
        <v>513</v>
      </c>
    </row>
    <row r="120" spans="1:14" x14ac:dyDescent="0.2">
      <c r="A120" s="244"/>
      <c r="B120" s="252"/>
      <c r="C120" s="173"/>
      <c r="D120" s="173"/>
      <c r="E120" s="173"/>
      <c r="F120" s="173">
        <v>900000</v>
      </c>
      <c r="G120" s="173"/>
      <c r="H120" s="173"/>
      <c r="I120" s="173"/>
      <c r="J120" s="173"/>
      <c r="K120" s="174">
        <v>900000</v>
      </c>
      <c r="L120" s="6"/>
      <c r="M120" s="71" t="s">
        <v>307</v>
      </c>
      <c r="N120" s="176" t="s">
        <v>513</v>
      </c>
    </row>
    <row r="121" spans="1:14" x14ac:dyDescent="0.2">
      <c r="A121" s="244"/>
      <c r="B121" s="252"/>
      <c r="C121" s="173"/>
      <c r="D121" s="173"/>
      <c r="E121" s="173"/>
      <c r="F121" s="173">
        <v>200000</v>
      </c>
      <c r="G121" s="173"/>
      <c r="H121" s="173"/>
      <c r="I121" s="173"/>
      <c r="J121" s="173"/>
      <c r="K121" s="174">
        <v>200000</v>
      </c>
      <c r="L121" s="6"/>
      <c r="M121" s="71" t="s">
        <v>308</v>
      </c>
      <c r="N121" s="176" t="s">
        <v>513</v>
      </c>
    </row>
    <row r="122" spans="1:14" x14ac:dyDescent="0.2">
      <c r="A122" s="244"/>
      <c r="B122" s="252"/>
      <c r="C122" s="173"/>
      <c r="D122" s="173"/>
      <c r="E122" s="173"/>
      <c r="F122" s="173">
        <v>200000</v>
      </c>
      <c r="G122" s="173"/>
      <c r="H122" s="173"/>
      <c r="I122" s="173"/>
      <c r="J122" s="173"/>
      <c r="K122" s="174">
        <v>200000</v>
      </c>
      <c r="L122" s="6"/>
      <c r="M122" s="71" t="s">
        <v>309</v>
      </c>
      <c r="N122" s="176" t="s">
        <v>513</v>
      </c>
    </row>
    <row r="123" spans="1:14" x14ac:dyDescent="0.2">
      <c r="A123" s="244"/>
      <c r="B123" s="252"/>
      <c r="C123" s="173"/>
      <c r="D123" s="173"/>
      <c r="E123" s="173"/>
      <c r="F123" s="173">
        <v>500000</v>
      </c>
      <c r="G123" s="173"/>
      <c r="H123" s="173"/>
      <c r="I123" s="173"/>
      <c r="J123" s="173"/>
      <c r="K123" s="174">
        <v>500000</v>
      </c>
      <c r="L123" s="6"/>
      <c r="M123" s="71" t="s">
        <v>310</v>
      </c>
      <c r="N123" s="176" t="s">
        <v>513</v>
      </c>
    </row>
    <row r="124" spans="1:14" x14ac:dyDescent="0.2">
      <c r="A124" s="244"/>
      <c r="B124" s="252"/>
      <c r="C124" s="173"/>
      <c r="D124" s="173"/>
      <c r="E124" s="173"/>
      <c r="F124" s="173">
        <v>2216703</v>
      </c>
      <c r="G124" s="173"/>
      <c r="H124" s="173"/>
      <c r="I124" s="173"/>
      <c r="J124" s="173"/>
      <c r="K124" s="174">
        <v>2216703</v>
      </c>
      <c r="L124" s="6"/>
      <c r="M124" s="71" t="s">
        <v>311</v>
      </c>
      <c r="N124" s="176" t="s">
        <v>513</v>
      </c>
    </row>
    <row r="125" spans="1:14" x14ac:dyDescent="0.2">
      <c r="A125" s="244"/>
      <c r="B125" s="252"/>
      <c r="C125" s="173"/>
      <c r="D125" s="173"/>
      <c r="E125" s="173"/>
      <c r="F125" s="173">
        <v>150000</v>
      </c>
      <c r="G125" s="173"/>
      <c r="H125" s="173"/>
      <c r="I125" s="173"/>
      <c r="J125" s="173"/>
      <c r="K125" s="174">
        <v>150000</v>
      </c>
      <c r="L125" s="6"/>
      <c r="M125" s="71" t="s">
        <v>312</v>
      </c>
      <c r="N125" s="176" t="s">
        <v>513</v>
      </c>
    </row>
    <row r="126" spans="1:14" x14ac:dyDescent="0.2">
      <c r="A126" s="244"/>
      <c r="B126" s="252"/>
      <c r="C126" s="173"/>
      <c r="D126" s="173"/>
      <c r="E126" s="173"/>
      <c r="F126" s="173">
        <v>1650000</v>
      </c>
      <c r="G126" s="173"/>
      <c r="H126" s="173"/>
      <c r="I126" s="173"/>
      <c r="J126" s="173"/>
      <c r="K126" s="174">
        <v>1650000</v>
      </c>
      <c r="L126" s="6"/>
      <c r="M126" s="71" t="s">
        <v>313</v>
      </c>
      <c r="N126" s="176" t="s">
        <v>513</v>
      </c>
    </row>
    <row r="127" spans="1:14" x14ac:dyDescent="0.2">
      <c r="A127" s="244"/>
      <c r="B127" s="252"/>
      <c r="C127" s="173"/>
      <c r="D127" s="173"/>
      <c r="E127" s="173"/>
      <c r="F127" s="173">
        <v>1100000</v>
      </c>
      <c r="G127" s="173"/>
      <c r="H127" s="173"/>
      <c r="I127" s="173"/>
      <c r="J127" s="173"/>
      <c r="K127" s="174">
        <v>1100000</v>
      </c>
      <c r="L127" s="6"/>
      <c r="M127" s="71" t="s">
        <v>314</v>
      </c>
      <c r="N127" s="176" t="s">
        <v>513</v>
      </c>
    </row>
    <row r="128" spans="1:14" x14ac:dyDescent="0.2">
      <c r="A128" s="244"/>
      <c r="B128" s="252"/>
      <c r="C128" s="173"/>
      <c r="D128" s="173"/>
      <c r="E128" s="173"/>
      <c r="F128" s="173">
        <v>750000</v>
      </c>
      <c r="G128" s="173"/>
      <c r="H128" s="173"/>
      <c r="I128" s="173"/>
      <c r="J128" s="173"/>
      <c r="K128" s="174">
        <v>750000</v>
      </c>
      <c r="L128" s="6"/>
      <c r="M128" s="71" t="s">
        <v>315</v>
      </c>
      <c r="N128" s="176" t="s">
        <v>513</v>
      </c>
    </row>
    <row r="129" spans="1:14" x14ac:dyDescent="0.2">
      <c r="A129" s="244"/>
      <c r="B129" s="252"/>
      <c r="C129" s="173"/>
      <c r="D129" s="173"/>
      <c r="E129" s="173"/>
      <c r="F129" s="173">
        <v>40000</v>
      </c>
      <c r="G129" s="173"/>
      <c r="H129" s="173"/>
      <c r="I129" s="173"/>
      <c r="J129" s="173"/>
      <c r="K129" s="174">
        <v>40000</v>
      </c>
      <c r="L129" s="6"/>
      <c r="M129" s="71" t="s">
        <v>316</v>
      </c>
      <c r="N129" s="176" t="s">
        <v>513</v>
      </c>
    </row>
    <row r="130" spans="1:14" x14ac:dyDescent="0.2">
      <c r="A130" s="244"/>
      <c r="B130" s="252"/>
      <c r="C130" s="173"/>
      <c r="D130" s="173"/>
      <c r="E130" s="173"/>
      <c r="F130" s="173">
        <v>550000</v>
      </c>
      <c r="G130" s="173"/>
      <c r="H130" s="173"/>
      <c r="I130" s="173"/>
      <c r="J130" s="173"/>
      <c r="K130" s="174">
        <v>550000</v>
      </c>
      <c r="L130" s="6"/>
      <c r="M130" s="71" t="s">
        <v>317</v>
      </c>
      <c r="N130" s="176" t="s">
        <v>513</v>
      </c>
    </row>
    <row r="131" spans="1:14" x14ac:dyDescent="0.2">
      <c r="A131" s="244"/>
      <c r="B131" s="252"/>
      <c r="C131" s="173"/>
      <c r="D131" s="173"/>
      <c r="E131" s="173"/>
      <c r="F131" s="173">
        <v>200000</v>
      </c>
      <c r="G131" s="173"/>
      <c r="H131" s="173"/>
      <c r="I131" s="173"/>
      <c r="J131" s="173"/>
      <c r="K131" s="174">
        <v>200000</v>
      </c>
      <c r="L131" s="6"/>
      <c r="M131" s="71" t="s">
        <v>318</v>
      </c>
      <c r="N131" s="176" t="s">
        <v>513</v>
      </c>
    </row>
    <row r="132" spans="1:14" x14ac:dyDescent="0.2">
      <c r="A132" s="244"/>
      <c r="B132" s="252"/>
      <c r="C132" s="173"/>
      <c r="D132" s="173"/>
      <c r="E132" s="173"/>
      <c r="F132" s="173">
        <v>400000</v>
      </c>
      <c r="G132" s="173"/>
      <c r="H132" s="173"/>
      <c r="I132" s="173"/>
      <c r="J132" s="173"/>
      <c r="K132" s="174">
        <v>400000</v>
      </c>
      <c r="L132" s="6"/>
      <c r="M132" s="71" t="s">
        <v>319</v>
      </c>
      <c r="N132" s="176" t="s">
        <v>513</v>
      </c>
    </row>
    <row r="133" spans="1:14" x14ac:dyDescent="0.2">
      <c r="A133" s="244"/>
      <c r="B133" s="252"/>
      <c r="C133" s="173"/>
      <c r="D133" s="173"/>
      <c r="E133" s="173"/>
      <c r="F133" s="173">
        <v>100000</v>
      </c>
      <c r="G133" s="173"/>
      <c r="H133" s="173"/>
      <c r="I133" s="173"/>
      <c r="J133" s="173"/>
      <c r="K133" s="174">
        <v>100000</v>
      </c>
      <c r="L133" s="6"/>
      <c r="M133" s="71" t="s">
        <v>320</v>
      </c>
      <c r="N133" s="176" t="s">
        <v>513</v>
      </c>
    </row>
    <row r="134" spans="1:14" x14ac:dyDescent="0.2">
      <c r="A134" s="244"/>
      <c r="B134" s="252"/>
      <c r="C134" s="173"/>
      <c r="D134" s="173"/>
      <c r="E134" s="173"/>
      <c r="F134" s="173">
        <v>300000</v>
      </c>
      <c r="G134" s="173"/>
      <c r="H134" s="173"/>
      <c r="I134" s="173"/>
      <c r="J134" s="173"/>
      <c r="K134" s="174">
        <v>300000</v>
      </c>
      <c r="L134" s="6"/>
      <c r="M134" s="71" t="s">
        <v>321</v>
      </c>
      <c r="N134" s="176" t="s">
        <v>513</v>
      </c>
    </row>
    <row r="135" spans="1:14" x14ac:dyDescent="0.2">
      <c r="A135" s="244"/>
      <c r="B135" s="252"/>
      <c r="C135" s="173"/>
      <c r="D135" s="173"/>
      <c r="E135" s="173"/>
      <c r="F135" s="173">
        <v>150000</v>
      </c>
      <c r="G135" s="173"/>
      <c r="H135" s="173"/>
      <c r="I135" s="173"/>
      <c r="J135" s="173"/>
      <c r="K135" s="174">
        <v>150000</v>
      </c>
      <c r="L135" s="6"/>
      <c r="M135" s="71" t="s">
        <v>285</v>
      </c>
      <c r="N135" s="176" t="s">
        <v>513</v>
      </c>
    </row>
    <row r="136" spans="1:14" x14ac:dyDescent="0.2">
      <c r="A136" s="244"/>
      <c r="B136" s="252"/>
      <c r="C136" s="173"/>
      <c r="D136" s="173"/>
      <c r="E136" s="173"/>
      <c r="F136" s="173">
        <v>300000</v>
      </c>
      <c r="G136" s="173"/>
      <c r="H136" s="173"/>
      <c r="I136" s="173"/>
      <c r="J136" s="173"/>
      <c r="K136" s="174">
        <v>300000</v>
      </c>
      <c r="L136" s="6"/>
      <c r="M136" s="71" t="s">
        <v>322</v>
      </c>
      <c r="N136" s="176" t="s">
        <v>513</v>
      </c>
    </row>
    <row r="137" spans="1:14" x14ac:dyDescent="0.2">
      <c r="A137" s="244"/>
      <c r="B137" s="252"/>
      <c r="C137" s="173"/>
      <c r="D137" s="173"/>
      <c r="E137" s="173"/>
      <c r="F137" s="173">
        <v>250000</v>
      </c>
      <c r="G137" s="173"/>
      <c r="H137" s="173"/>
      <c r="I137" s="173"/>
      <c r="J137" s="173"/>
      <c r="K137" s="174">
        <v>250000</v>
      </c>
      <c r="L137" s="6"/>
      <c r="M137" s="71" t="s">
        <v>323</v>
      </c>
      <c r="N137" s="176" t="s">
        <v>513</v>
      </c>
    </row>
    <row r="138" spans="1:14" x14ac:dyDescent="0.2">
      <c r="A138" s="244"/>
      <c r="B138" s="252"/>
      <c r="C138" s="173"/>
      <c r="D138" s="173"/>
      <c r="E138" s="173"/>
      <c r="F138" s="173">
        <v>200000</v>
      </c>
      <c r="G138" s="173"/>
      <c r="H138" s="173"/>
      <c r="I138" s="173"/>
      <c r="J138" s="173"/>
      <c r="K138" s="174">
        <v>200000</v>
      </c>
      <c r="L138" s="6"/>
      <c r="M138" s="71" t="s">
        <v>324</v>
      </c>
      <c r="N138" s="176" t="s">
        <v>513</v>
      </c>
    </row>
    <row r="139" spans="1:14" x14ac:dyDescent="0.2">
      <c r="A139" s="244"/>
      <c r="B139" s="252"/>
      <c r="C139" s="173"/>
      <c r="D139" s="173"/>
      <c r="E139" s="173"/>
      <c r="F139" s="173">
        <v>250000</v>
      </c>
      <c r="G139" s="173"/>
      <c r="H139" s="173"/>
      <c r="I139" s="173"/>
      <c r="J139" s="173"/>
      <c r="K139" s="174">
        <v>250000</v>
      </c>
      <c r="L139" s="6"/>
      <c r="M139" s="71" t="s">
        <v>325</v>
      </c>
      <c r="N139" s="176" t="s">
        <v>513</v>
      </c>
    </row>
    <row r="140" spans="1:14" x14ac:dyDescent="0.2">
      <c r="A140" s="244"/>
      <c r="B140" s="252"/>
      <c r="C140" s="173"/>
      <c r="D140" s="173"/>
      <c r="E140" s="173"/>
      <c r="F140" s="173">
        <v>600000</v>
      </c>
      <c r="G140" s="173"/>
      <c r="H140" s="173"/>
      <c r="I140" s="173"/>
      <c r="J140" s="173"/>
      <c r="K140" s="174">
        <v>600000</v>
      </c>
      <c r="L140" s="6"/>
      <c r="M140" s="71" t="s">
        <v>326</v>
      </c>
      <c r="N140" s="176" t="s">
        <v>513</v>
      </c>
    </row>
    <row r="141" spans="1:14" x14ac:dyDescent="0.2">
      <c r="A141" s="244"/>
      <c r="B141" s="252"/>
      <c r="C141" s="173"/>
      <c r="D141" s="173"/>
      <c r="E141" s="173"/>
      <c r="F141" s="173">
        <v>300000</v>
      </c>
      <c r="G141" s="173"/>
      <c r="H141" s="173"/>
      <c r="I141" s="173"/>
      <c r="J141" s="173"/>
      <c r="K141" s="174">
        <v>300000</v>
      </c>
      <c r="L141" s="6"/>
      <c r="M141" s="71" t="s">
        <v>327</v>
      </c>
      <c r="N141" s="176" t="s">
        <v>513</v>
      </c>
    </row>
    <row r="142" spans="1:14" x14ac:dyDescent="0.2">
      <c r="A142" s="244"/>
      <c r="B142" s="252"/>
      <c r="C142" s="173"/>
      <c r="D142" s="173"/>
      <c r="E142" s="173"/>
      <c r="F142" s="173">
        <v>1000000</v>
      </c>
      <c r="G142" s="173"/>
      <c r="H142" s="173"/>
      <c r="I142" s="173"/>
      <c r="J142" s="173"/>
      <c r="K142" s="174">
        <v>1000000</v>
      </c>
      <c r="L142" s="6"/>
      <c r="M142" s="71" t="s">
        <v>328</v>
      </c>
      <c r="N142" s="176" t="s">
        <v>513</v>
      </c>
    </row>
    <row r="143" spans="1:14" x14ac:dyDescent="0.2">
      <c r="A143" s="244"/>
      <c r="B143" s="252"/>
      <c r="C143" s="173"/>
      <c r="D143" s="173"/>
      <c r="E143" s="173"/>
      <c r="F143" s="173">
        <v>450000</v>
      </c>
      <c r="G143" s="173"/>
      <c r="H143" s="173"/>
      <c r="I143" s="173"/>
      <c r="J143" s="173"/>
      <c r="K143" s="174">
        <v>450000</v>
      </c>
      <c r="L143" s="6"/>
      <c r="M143" s="71" t="s">
        <v>329</v>
      </c>
      <c r="N143" s="176" t="s">
        <v>513</v>
      </c>
    </row>
    <row r="144" spans="1:14" x14ac:dyDescent="0.2">
      <c r="A144" s="244"/>
      <c r="B144" s="252"/>
      <c r="C144" s="173"/>
      <c r="D144" s="173"/>
      <c r="E144" s="173"/>
      <c r="F144" s="173">
        <v>500000</v>
      </c>
      <c r="G144" s="173"/>
      <c r="H144" s="173"/>
      <c r="I144" s="173"/>
      <c r="J144" s="173"/>
      <c r="K144" s="174">
        <v>500000</v>
      </c>
      <c r="L144" s="6"/>
      <c r="M144" s="71" t="s">
        <v>330</v>
      </c>
      <c r="N144" s="176" t="s">
        <v>513</v>
      </c>
    </row>
    <row r="145" spans="1:14" x14ac:dyDescent="0.2">
      <c r="A145" s="244"/>
      <c r="B145" s="252"/>
      <c r="C145" s="173"/>
      <c r="D145" s="173"/>
      <c r="E145" s="173"/>
      <c r="F145" s="173">
        <v>600000</v>
      </c>
      <c r="G145" s="173"/>
      <c r="H145" s="173"/>
      <c r="I145" s="173"/>
      <c r="J145" s="173"/>
      <c r="K145" s="174">
        <v>600000</v>
      </c>
      <c r="L145" s="6"/>
      <c r="M145" s="71" t="s">
        <v>286</v>
      </c>
      <c r="N145" s="176" t="s">
        <v>513</v>
      </c>
    </row>
    <row r="146" spans="1:14" ht="24.6" customHeight="1" x14ac:dyDescent="0.2">
      <c r="A146" s="253"/>
      <c r="B146" s="252"/>
      <c r="C146" s="173"/>
      <c r="D146" s="173"/>
      <c r="E146" s="173"/>
      <c r="F146" s="173">
        <v>300000</v>
      </c>
      <c r="G146" s="173"/>
      <c r="H146" s="173"/>
      <c r="I146" s="173"/>
      <c r="J146" s="173"/>
      <c r="K146" s="174">
        <v>300000</v>
      </c>
      <c r="L146" s="6"/>
      <c r="M146" s="71" t="s">
        <v>331</v>
      </c>
      <c r="N146" s="176" t="s">
        <v>513</v>
      </c>
    </row>
    <row r="147" spans="1:14" x14ac:dyDescent="0.2">
      <c r="A147" s="253"/>
      <c r="B147" s="252"/>
      <c r="C147" s="173"/>
      <c r="D147" s="173"/>
      <c r="E147" s="173"/>
      <c r="F147" s="173">
        <v>1500000</v>
      </c>
      <c r="G147" s="173"/>
      <c r="H147" s="173"/>
      <c r="I147" s="173"/>
      <c r="J147" s="173"/>
      <c r="K147" s="174">
        <v>1500000</v>
      </c>
      <c r="L147" s="6"/>
      <c r="M147" s="71" t="s">
        <v>58</v>
      </c>
      <c r="N147" s="176" t="s">
        <v>513</v>
      </c>
    </row>
    <row r="148" spans="1:14" x14ac:dyDescent="0.2">
      <c r="A148" s="253"/>
      <c r="B148" s="252"/>
      <c r="C148" s="173"/>
      <c r="D148" s="173"/>
      <c r="E148" s="173"/>
      <c r="F148" s="173">
        <v>300000</v>
      </c>
      <c r="G148" s="173"/>
      <c r="H148" s="173"/>
      <c r="I148" s="173"/>
      <c r="J148" s="173"/>
      <c r="K148" s="174">
        <v>300000</v>
      </c>
      <c r="L148" s="6"/>
      <c r="M148" s="71" t="s">
        <v>332</v>
      </c>
      <c r="N148" s="176" t="s">
        <v>513</v>
      </c>
    </row>
    <row r="149" spans="1:14" x14ac:dyDescent="0.2">
      <c r="A149" s="253"/>
      <c r="B149" s="252"/>
      <c r="C149" s="173"/>
      <c r="D149" s="173"/>
      <c r="E149" s="173"/>
      <c r="F149" s="173">
        <v>731936</v>
      </c>
      <c r="G149" s="173"/>
      <c r="H149" s="173"/>
      <c r="I149" s="173"/>
      <c r="J149" s="173"/>
      <c r="K149" s="174">
        <v>731936</v>
      </c>
      <c r="L149" s="6"/>
      <c r="M149" s="71" t="s">
        <v>333</v>
      </c>
      <c r="N149" s="176" t="s">
        <v>513</v>
      </c>
    </row>
    <row r="150" spans="1:14" x14ac:dyDescent="0.2">
      <c r="A150" s="253"/>
      <c r="B150" s="252"/>
      <c r="C150" s="173"/>
      <c r="D150" s="173"/>
      <c r="E150" s="173"/>
      <c r="F150" s="173">
        <v>150000</v>
      </c>
      <c r="G150" s="173"/>
      <c r="H150" s="173"/>
      <c r="I150" s="173"/>
      <c r="J150" s="173"/>
      <c r="K150" s="174">
        <v>150000</v>
      </c>
      <c r="L150" s="6"/>
      <c r="M150" s="71" t="s">
        <v>334</v>
      </c>
      <c r="N150" s="176" t="s">
        <v>513</v>
      </c>
    </row>
    <row r="151" spans="1:14" x14ac:dyDescent="0.2">
      <c r="A151" s="253"/>
      <c r="B151" s="252"/>
      <c r="C151" s="173"/>
      <c r="D151" s="173"/>
      <c r="E151" s="173"/>
      <c r="F151" s="173">
        <v>200000</v>
      </c>
      <c r="G151" s="173"/>
      <c r="H151" s="173"/>
      <c r="I151" s="173"/>
      <c r="J151" s="173"/>
      <c r="K151" s="174">
        <v>200000</v>
      </c>
      <c r="L151" s="6"/>
      <c r="M151" s="71" t="s">
        <v>287</v>
      </c>
      <c r="N151" s="176" t="s">
        <v>513</v>
      </c>
    </row>
    <row r="152" spans="1:14" x14ac:dyDescent="0.2">
      <c r="A152" s="253"/>
      <c r="B152" s="252"/>
      <c r="C152" s="173"/>
      <c r="D152" s="173"/>
      <c r="E152" s="173"/>
      <c r="F152" s="173">
        <v>600000</v>
      </c>
      <c r="G152" s="173"/>
      <c r="H152" s="173"/>
      <c r="I152" s="173"/>
      <c r="J152" s="173"/>
      <c r="K152" s="174">
        <v>600000</v>
      </c>
      <c r="L152" s="6"/>
      <c r="M152" s="71" t="s">
        <v>335</v>
      </c>
      <c r="N152" s="176" t="s">
        <v>513</v>
      </c>
    </row>
    <row r="153" spans="1:14" x14ac:dyDescent="0.2">
      <c r="A153" s="253"/>
      <c r="B153" s="252"/>
      <c r="C153" s="173"/>
      <c r="D153" s="173"/>
      <c r="E153" s="173"/>
      <c r="F153" s="173">
        <v>365000</v>
      </c>
      <c r="G153" s="173"/>
      <c r="H153" s="173"/>
      <c r="I153" s="173"/>
      <c r="J153" s="173"/>
      <c r="K153" s="174">
        <v>365000</v>
      </c>
      <c r="L153" s="6"/>
      <c r="M153" s="71" t="s">
        <v>336</v>
      </c>
      <c r="N153" s="176" t="s">
        <v>513</v>
      </c>
    </row>
    <row r="154" spans="1:14" x14ac:dyDescent="0.2">
      <c r="A154" s="253"/>
      <c r="B154" s="252"/>
      <c r="C154" s="173"/>
      <c r="D154" s="173"/>
      <c r="E154" s="173"/>
      <c r="F154" s="173">
        <v>400000</v>
      </c>
      <c r="G154" s="173"/>
      <c r="H154" s="173"/>
      <c r="I154" s="173"/>
      <c r="J154" s="173"/>
      <c r="K154" s="174">
        <v>400000</v>
      </c>
      <c r="L154" s="6"/>
      <c r="M154" s="71" t="s">
        <v>338</v>
      </c>
      <c r="N154" s="176" t="s">
        <v>513</v>
      </c>
    </row>
    <row r="155" spans="1:14" x14ac:dyDescent="0.2">
      <c r="A155" s="253"/>
      <c r="B155" s="252"/>
      <c r="C155" s="173"/>
      <c r="D155" s="173"/>
      <c r="E155" s="173"/>
      <c r="F155" s="173">
        <v>450000</v>
      </c>
      <c r="G155" s="173"/>
      <c r="H155" s="173"/>
      <c r="I155" s="173"/>
      <c r="J155" s="173"/>
      <c r="K155" s="174">
        <v>450000</v>
      </c>
      <c r="L155" s="6"/>
      <c r="M155" s="71" t="s">
        <v>339</v>
      </c>
      <c r="N155" s="176" t="s">
        <v>513</v>
      </c>
    </row>
    <row r="156" spans="1:14" x14ac:dyDescent="0.2">
      <c r="A156" s="253"/>
      <c r="B156" s="252"/>
      <c r="C156" s="173"/>
      <c r="D156" s="173"/>
      <c r="E156" s="173"/>
      <c r="F156" s="173">
        <v>500000</v>
      </c>
      <c r="G156" s="173"/>
      <c r="H156" s="173"/>
      <c r="I156" s="173"/>
      <c r="J156" s="173"/>
      <c r="K156" s="174">
        <v>500000</v>
      </c>
      <c r="L156" s="6"/>
      <c r="M156" s="71" t="s">
        <v>340</v>
      </c>
      <c r="N156" s="176" t="s">
        <v>513</v>
      </c>
    </row>
    <row r="157" spans="1:14" x14ac:dyDescent="0.2">
      <c r="A157" s="253"/>
      <c r="B157" s="252"/>
      <c r="C157" s="173"/>
      <c r="D157" s="173"/>
      <c r="E157" s="173"/>
      <c r="F157" s="173">
        <v>150000</v>
      </c>
      <c r="G157" s="173"/>
      <c r="H157" s="173"/>
      <c r="I157" s="173"/>
      <c r="J157" s="173"/>
      <c r="K157" s="174">
        <v>150000</v>
      </c>
      <c r="L157" s="6"/>
      <c r="M157" s="71" t="s">
        <v>341</v>
      </c>
      <c r="N157" s="176" t="s">
        <v>513</v>
      </c>
    </row>
    <row r="158" spans="1:14" x14ac:dyDescent="0.2">
      <c r="A158" s="253"/>
      <c r="B158" s="252"/>
      <c r="C158" s="173"/>
      <c r="D158" s="173"/>
      <c r="E158" s="173"/>
      <c r="F158" s="173">
        <v>1100000</v>
      </c>
      <c r="G158" s="173"/>
      <c r="H158" s="173"/>
      <c r="I158" s="173"/>
      <c r="J158" s="173"/>
      <c r="K158" s="174">
        <v>1100000</v>
      </c>
      <c r="L158" s="6"/>
      <c r="M158" s="71" t="s">
        <v>342</v>
      </c>
      <c r="N158" s="176" t="s">
        <v>513</v>
      </c>
    </row>
    <row r="159" spans="1:14" x14ac:dyDescent="0.2">
      <c r="A159" s="253"/>
      <c r="B159" s="252"/>
      <c r="C159" s="173"/>
      <c r="D159" s="173"/>
      <c r="E159" s="173"/>
      <c r="F159" s="173">
        <v>400000</v>
      </c>
      <c r="G159" s="173"/>
      <c r="H159" s="173"/>
      <c r="I159" s="173"/>
      <c r="J159" s="173"/>
      <c r="K159" s="174">
        <v>400000</v>
      </c>
      <c r="L159" s="6"/>
      <c r="M159" s="71" t="s">
        <v>343</v>
      </c>
      <c r="N159" s="176" t="s">
        <v>513</v>
      </c>
    </row>
    <row r="160" spans="1:14" x14ac:dyDescent="0.2">
      <c r="A160" s="253"/>
      <c r="B160" s="252"/>
      <c r="C160" s="173"/>
      <c r="D160" s="173"/>
      <c r="E160" s="173"/>
      <c r="F160" s="173">
        <v>200000</v>
      </c>
      <c r="G160" s="173"/>
      <c r="H160" s="173"/>
      <c r="I160" s="173"/>
      <c r="J160" s="173"/>
      <c r="K160" s="174">
        <v>200000</v>
      </c>
      <c r="L160" s="6"/>
      <c r="M160" s="71" t="s">
        <v>344</v>
      </c>
      <c r="N160" s="176" t="s">
        <v>513</v>
      </c>
    </row>
    <row r="161" spans="1:14" x14ac:dyDescent="0.2">
      <c r="A161" s="253"/>
      <c r="B161" s="252"/>
      <c r="C161" s="173"/>
      <c r="D161" s="173"/>
      <c r="E161" s="173"/>
      <c r="F161" s="173">
        <v>300000</v>
      </c>
      <c r="G161" s="173"/>
      <c r="H161" s="173"/>
      <c r="I161" s="173"/>
      <c r="J161" s="173"/>
      <c r="K161" s="174">
        <v>300000</v>
      </c>
      <c r="L161" s="6"/>
      <c r="M161" s="71" t="s">
        <v>345</v>
      </c>
      <c r="N161" s="176" t="s">
        <v>513</v>
      </c>
    </row>
    <row r="162" spans="1:14" x14ac:dyDescent="0.2">
      <c r="A162" s="253"/>
      <c r="B162" s="252"/>
      <c r="C162" s="173"/>
      <c r="D162" s="173"/>
      <c r="E162" s="173"/>
      <c r="F162" s="173">
        <v>275000</v>
      </c>
      <c r="G162" s="173"/>
      <c r="H162" s="173"/>
      <c r="I162" s="173"/>
      <c r="J162" s="173"/>
      <c r="K162" s="174">
        <v>275000</v>
      </c>
      <c r="L162" s="6"/>
      <c r="M162" s="71" t="s">
        <v>346</v>
      </c>
      <c r="N162" s="176" t="s">
        <v>513</v>
      </c>
    </row>
    <row r="163" spans="1:14" x14ac:dyDescent="0.2">
      <c r="A163" s="253"/>
      <c r="B163" s="252"/>
      <c r="C163" s="173"/>
      <c r="D163" s="173"/>
      <c r="E163" s="173"/>
      <c r="F163" s="173">
        <v>823000</v>
      </c>
      <c r="G163" s="173"/>
      <c r="H163" s="173"/>
      <c r="I163" s="173"/>
      <c r="J163" s="173"/>
      <c r="K163" s="174">
        <v>823000</v>
      </c>
      <c r="L163" s="6"/>
      <c r="M163" s="71" t="s">
        <v>25</v>
      </c>
      <c r="N163" s="176" t="s">
        <v>513</v>
      </c>
    </row>
    <row r="164" spans="1:14" x14ac:dyDescent="0.2">
      <c r="A164" s="253"/>
      <c r="B164" s="252"/>
      <c r="C164" s="173"/>
      <c r="D164" s="173"/>
      <c r="E164" s="173"/>
      <c r="F164" s="173">
        <v>5500000</v>
      </c>
      <c r="G164" s="173"/>
      <c r="H164" s="173"/>
      <c r="I164" s="173"/>
      <c r="J164" s="173"/>
      <c r="K164" s="174">
        <v>5500000</v>
      </c>
      <c r="L164" s="6"/>
      <c r="M164" s="71" t="s">
        <v>36</v>
      </c>
      <c r="N164" s="176" t="s">
        <v>513</v>
      </c>
    </row>
    <row r="165" spans="1:14" x14ac:dyDescent="0.2">
      <c r="A165" s="253"/>
      <c r="B165" s="252"/>
      <c r="C165" s="173"/>
      <c r="D165" s="173"/>
      <c r="E165" s="173"/>
      <c r="F165" s="173">
        <v>150000</v>
      </c>
      <c r="G165" s="173"/>
      <c r="H165" s="173"/>
      <c r="I165" s="173"/>
      <c r="J165" s="173"/>
      <c r="K165" s="174">
        <v>150000</v>
      </c>
      <c r="L165" s="6"/>
      <c r="M165" s="71" t="s">
        <v>464</v>
      </c>
      <c r="N165" s="176" t="s">
        <v>513</v>
      </c>
    </row>
    <row r="166" spans="1:14" x14ac:dyDescent="0.2">
      <c r="A166" s="253"/>
      <c r="B166" s="252"/>
      <c r="C166" s="173"/>
      <c r="D166" s="173"/>
      <c r="E166" s="173"/>
      <c r="F166" s="173">
        <v>2900000</v>
      </c>
      <c r="G166" s="173"/>
      <c r="H166" s="173"/>
      <c r="I166" s="173"/>
      <c r="J166" s="173"/>
      <c r="K166" s="174">
        <v>2900000</v>
      </c>
      <c r="L166" s="6"/>
      <c r="M166" s="71" t="s">
        <v>59</v>
      </c>
      <c r="N166" s="176" t="s">
        <v>513</v>
      </c>
    </row>
    <row r="167" spans="1:14" x14ac:dyDescent="0.2">
      <c r="A167" s="253"/>
      <c r="B167" s="252"/>
      <c r="C167" s="173"/>
      <c r="D167" s="173"/>
      <c r="E167" s="173"/>
      <c r="F167" s="173">
        <v>150000</v>
      </c>
      <c r="G167" s="173"/>
      <c r="H167" s="173"/>
      <c r="I167" s="173"/>
      <c r="J167" s="173"/>
      <c r="K167" s="174">
        <v>150000</v>
      </c>
      <c r="L167" s="6"/>
      <c r="M167" s="71" t="s">
        <v>347</v>
      </c>
      <c r="N167" s="176" t="s">
        <v>513</v>
      </c>
    </row>
    <row r="168" spans="1:14" x14ac:dyDescent="0.2">
      <c r="A168" s="253"/>
      <c r="B168" s="252"/>
      <c r="C168" s="173"/>
      <c r="D168" s="173"/>
      <c r="E168" s="173"/>
      <c r="F168" s="173">
        <v>2200000</v>
      </c>
      <c r="G168" s="173"/>
      <c r="H168" s="173"/>
      <c r="I168" s="173"/>
      <c r="J168" s="173"/>
      <c r="K168" s="174">
        <v>2200000</v>
      </c>
      <c r="L168" s="6"/>
      <c r="M168" s="71" t="s">
        <v>348</v>
      </c>
      <c r="N168" s="176" t="s">
        <v>513</v>
      </c>
    </row>
    <row r="169" spans="1:14" x14ac:dyDescent="0.2">
      <c r="A169" s="253"/>
      <c r="B169" s="252"/>
      <c r="C169" s="173"/>
      <c r="D169" s="173"/>
      <c r="E169" s="173"/>
      <c r="F169" s="173"/>
      <c r="G169" s="173"/>
      <c r="H169" s="173">
        <v>2000000</v>
      </c>
      <c r="I169" s="173"/>
      <c r="J169" s="173"/>
      <c r="K169" s="174">
        <v>2000000</v>
      </c>
      <c r="L169" s="6"/>
      <c r="M169" s="71" t="s">
        <v>91</v>
      </c>
      <c r="N169" s="176" t="s">
        <v>513</v>
      </c>
    </row>
    <row r="170" spans="1:14" x14ac:dyDescent="0.2">
      <c r="A170" s="253"/>
      <c r="B170" s="252"/>
      <c r="C170" s="173"/>
      <c r="D170" s="173"/>
      <c r="E170" s="173"/>
      <c r="F170" s="173"/>
      <c r="G170" s="173"/>
      <c r="H170" s="173">
        <v>100000</v>
      </c>
      <c r="I170" s="173"/>
      <c r="J170" s="173"/>
      <c r="K170" s="174">
        <v>100000</v>
      </c>
      <c r="L170" s="6"/>
      <c r="M170" s="71" t="s">
        <v>288</v>
      </c>
      <c r="N170" s="176" t="s">
        <v>513</v>
      </c>
    </row>
    <row r="171" spans="1:14" x14ac:dyDescent="0.2">
      <c r="A171" s="253"/>
      <c r="B171" s="252"/>
      <c r="C171" s="173"/>
      <c r="D171" s="173"/>
      <c r="E171" s="173"/>
      <c r="F171" s="173"/>
      <c r="G171" s="173"/>
      <c r="H171" s="173">
        <v>3000000</v>
      </c>
      <c r="I171" s="173"/>
      <c r="J171" s="173"/>
      <c r="K171" s="174">
        <v>3000000</v>
      </c>
      <c r="L171" s="6"/>
      <c r="M171" s="71" t="s">
        <v>349</v>
      </c>
      <c r="N171" s="176" t="s">
        <v>513</v>
      </c>
    </row>
    <row r="172" spans="1:14" x14ac:dyDescent="0.2">
      <c r="A172" s="253"/>
      <c r="B172" s="252"/>
      <c r="C172" s="173"/>
      <c r="D172" s="173"/>
      <c r="E172" s="173"/>
      <c r="F172" s="173"/>
      <c r="G172" s="173"/>
      <c r="H172" s="173">
        <v>3500000</v>
      </c>
      <c r="I172" s="173"/>
      <c r="J172" s="173"/>
      <c r="K172" s="174">
        <v>3500000</v>
      </c>
      <c r="L172" s="6"/>
      <c r="M172" s="71" t="s">
        <v>289</v>
      </c>
      <c r="N172" s="176" t="s">
        <v>513</v>
      </c>
    </row>
    <row r="173" spans="1:14" x14ac:dyDescent="0.2">
      <c r="A173" s="253"/>
      <c r="B173" s="252"/>
      <c r="C173" s="173"/>
      <c r="D173" s="173"/>
      <c r="E173" s="173"/>
      <c r="F173" s="173"/>
      <c r="G173" s="173"/>
      <c r="H173" s="173">
        <v>101825337</v>
      </c>
      <c r="I173" s="173"/>
      <c r="J173" s="173"/>
      <c r="K173" s="174">
        <v>101825337</v>
      </c>
      <c r="L173" s="6"/>
      <c r="M173" s="71" t="s">
        <v>37</v>
      </c>
      <c r="N173" s="176" t="s">
        <v>513</v>
      </c>
    </row>
    <row r="174" spans="1:14" x14ac:dyDescent="0.2">
      <c r="A174" s="253"/>
      <c r="B174" s="252"/>
      <c r="C174" s="173"/>
      <c r="D174" s="173"/>
      <c r="E174" s="173"/>
      <c r="F174" s="173"/>
      <c r="G174" s="173"/>
      <c r="H174" s="173">
        <v>3500000</v>
      </c>
      <c r="I174" s="173"/>
      <c r="J174" s="173"/>
      <c r="K174" s="174">
        <v>3500000</v>
      </c>
      <c r="L174" s="6"/>
      <c r="M174" s="71" t="s">
        <v>350</v>
      </c>
      <c r="N174" s="176" t="s">
        <v>513</v>
      </c>
    </row>
    <row r="175" spans="1:14" x14ac:dyDescent="0.2">
      <c r="A175" s="253"/>
      <c r="B175" s="252"/>
      <c r="C175" s="173"/>
      <c r="D175" s="173"/>
      <c r="E175" s="173"/>
      <c r="F175" s="173"/>
      <c r="G175" s="173"/>
      <c r="H175" s="173">
        <v>4111000</v>
      </c>
      <c r="I175" s="173"/>
      <c r="J175" s="173"/>
      <c r="K175" s="174">
        <v>4111000</v>
      </c>
      <c r="L175" s="6"/>
      <c r="M175" s="71" t="s">
        <v>60</v>
      </c>
      <c r="N175" s="176" t="s">
        <v>513</v>
      </c>
    </row>
    <row r="176" spans="1:14" x14ac:dyDescent="0.2">
      <c r="A176" s="253"/>
      <c r="B176" s="252"/>
      <c r="C176" s="173"/>
      <c r="D176" s="173"/>
      <c r="E176" s="173"/>
      <c r="F176" s="173"/>
      <c r="G176" s="173"/>
      <c r="H176" s="173">
        <v>7776203</v>
      </c>
      <c r="I176" s="173"/>
      <c r="J176" s="173"/>
      <c r="K176" s="174">
        <v>7776203</v>
      </c>
      <c r="L176" s="6"/>
      <c r="M176" s="71" t="s">
        <v>92</v>
      </c>
      <c r="N176" s="176" t="s">
        <v>513</v>
      </c>
    </row>
    <row r="177" spans="1:14" x14ac:dyDescent="0.2">
      <c r="A177" s="253"/>
      <c r="B177" s="252"/>
      <c r="C177" s="173"/>
      <c r="D177" s="173"/>
      <c r="E177" s="173"/>
      <c r="F177" s="173"/>
      <c r="G177" s="173"/>
      <c r="H177" s="173">
        <v>300000</v>
      </c>
      <c r="I177" s="173"/>
      <c r="J177" s="173"/>
      <c r="K177" s="174">
        <v>300000</v>
      </c>
      <c r="L177" s="6"/>
      <c r="M177" s="71" t="s">
        <v>351</v>
      </c>
      <c r="N177" s="176" t="s">
        <v>513</v>
      </c>
    </row>
    <row r="178" spans="1:14" x14ac:dyDescent="0.2">
      <c r="A178" s="253"/>
      <c r="B178" s="252"/>
      <c r="C178" s="173"/>
      <c r="D178" s="173"/>
      <c r="E178" s="173"/>
      <c r="F178" s="173"/>
      <c r="G178" s="173"/>
      <c r="H178" s="173">
        <v>175100</v>
      </c>
      <c r="I178" s="173"/>
      <c r="J178" s="173"/>
      <c r="K178" s="174">
        <v>175100</v>
      </c>
      <c r="L178" s="6"/>
      <c r="M178" s="71" t="s">
        <v>353</v>
      </c>
      <c r="N178" s="176" t="s">
        <v>513</v>
      </c>
    </row>
    <row r="179" spans="1:14" ht="28.5" x14ac:dyDescent="0.2">
      <c r="A179" s="253"/>
      <c r="B179" s="252"/>
      <c r="C179" s="173"/>
      <c r="D179" s="173"/>
      <c r="E179" s="173"/>
      <c r="F179" s="173"/>
      <c r="G179" s="173"/>
      <c r="H179" s="173">
        <v>150000</v>
      </c>
      <c r="I179" s="173"/>
      <c r="J179" s="173"/>
      <c r="K179" s="174">
        <v>150000</v>
      </c>
      <c r="L179" s="6"/>
      <c r="M179" s="71" t="s">
        <v>83</v>
      </c>
      <c r="N179" s="176" t="s">
        <v>513</v>
      </c>
    </row>
    <row r="180" spans="1:14" x14ac:dyDescent="0.2">
      <c r="A180" s="253"/>
      <c r="B180" s="252"/>
      <c r="C180" s="173"/>
      <c r="D180" s="173"/>
      <c r="E180" s="173"/>
      <c r="F180" s="173"/>
      <c r="G180" s="173"/>
      <c r="H180" s="173">
        <v>50000</v>
      </c>
      <c r="I180" s="173"/>
      <c r="J180" s="173"/>
      <c r="K180" s="174">
        <v>50000</v>
      </c>
      <c r="L180" s="6"/>
      <c r="M180" s="71" t="s">
        <v>354</v>
      </c>
      <c r="N180" s="176" t="s">
        <v>513</v>
      </c>
    </row>
    <row r="181" spans="1:14" x14ac:dyDescent="0.2">
      <c r="A181" s="253"/>
      <c r="B181" s="252"/>
      <c r="C181" s="173"/>
      <c r="D181" s="173"/>
      <c r="E181" s="173"/>
      <c r="F181" s="173"/>
      <c r="G181" s="173"/>
      <c r="H181" s="173">
        <v>450000</v>
      </c>
      <c r="I181" s="173"/>
      <c r="J181" s="173"/>
      <c r="K181" s="174">
        <v>450000</v>
      </c>
      <c r="L181" s="6"/>
      <c r="M181" s="71" t="s">
        <v>38</v>
      </c>
      <c r="N181" s="176" t="s">
        <v>513</v>
      </c>
    </row>
    <row r="182" spans="1:14" x14ac:dyDescent="0.2">
      <c r="A182" s="253"/>
      <c r="B182" s="252"/>
      <c r="C182" s="173"/>
      <c r="D182" s="173"/>
      <c r="E182" s="173"/>
      <c r="F182" s="173"/>
      <c r="G182" s="173"/>
      <c r="H182" s="173">
        <v>70000</v>
      </c>
      <c r="I182" s="173"/>
      <c r="J182" s="173"/>
      <c r="K182" s="174">
        <v>70000</v>
      </c>
      <c r="L182" s="6"/>
      <c r="M182" s="71" t="s">
        <v>357</v>
      </c>
      <c r="N182" s="176" t="s">
        <v>513</v>
      </c>
    </row>
    <row r="183" spans="1:14" x14ac:dyDescent="0.2">
      <c r="A183" s="253"/>
      <c r="B183" s="252"/>
      <c r="C183" s="173"/>
      <c r="D183" s="173"/>
      <c r="E183" s="173"/>
      <c r="F183" s="173"/>
      <c r="G183" s="173"/>
      <c r="H183" s="173">
        <v>200000</v>
      </c>
      <c r="I183" s="173"/>
      <c r="J183" s="173"/>
      <c r="K183" s="174">
        <v>200000</v>
      </c>
      <c r="L183" s="6"/>
      <c r="M183" s="71" t="s">
        <v>358</v>
      </c>
      <c r="N183" s="176" t="s">
        <v>513</v>
      </c>
    </row>
    <row r="184" spans="1:14" x14ac:dyDescent="0.2">
      <c r="A184" s="253"/>
      <c r="B184" s="252"/>
      <c r="C184" s="173"/>
      <c r="D184" s="173"/>
      <c r="E184" s="173"/>
      <c r="F184" s="173"/>
      <c r="G184" s="173"/>
      <c r="H184" s="173">
        <v>90000</v>
      </c>
      <c r="I184" s="173"/>
      <c r="J184" s="173"/>
      <c r="K184" s="174">
        <v>90000</v>
      </c>
      <c r="L184" s="6"/>
      <c r="M184" s="71" t="s">
        <v>359</v>
      </c>
      <c r="N184" s="176" t="s">
        <v>513</v>
      </c>
    </row>
    <row r="185" spans="1:14" x14ac:dyDescent="0.2">
      <c r="A185" s="253"/>
      <c r="B185" s="252"/>
      <c r="C185" s="173"/>
      <c r="D185" s="173"/>
      <c r="E185" s="173"/>
      <c r="F185" s="173"/>
      <c r="G185" s="173"/>
      <c r="H185" s="173">
        <v>475000</v>
      </c>
      <c r="I185" s="173"/>
      <c r="J185" s="173"/>
      <c r="K185" s="174">
        <v>475000</v>
      </c>
      <c r="L185" s="6"/>
      <c r="M185" s="71" t="s">
        <v>360</v>
      </c>
      <c r="N185" s="176" t="s">
        <v>513</v>
      </c>
    </row>
    <row r="186" spans="1:14" x14ac:dyDescent="0.2">
      <c r="A186" s="253"/>
      <c r="B186" s="252"/>
      <c r="C186" s="173"/>
      <c r="D186" s="173"/>
      <c r="E186" s="173"/>
      <c r="F186" s="173"/>
      <c r="G186" s="173"/>
      <c r="H186" s="173">
        <v>200000</v>
      </c>
      <c r="I186" s="173"/>
      <c r="J186" s="173"/>
      <c r="K186" s="174">
        <v>200000</v>
      </c>
      <c r="L186" s="6"/>
      <c r="M186" s="71" t="s">
        <v>290</v>
      </c>
      <c r="N186" s="176" t="s">
        <v>513</v>
      </c>
    </row>
    <row r="187" spans="1:14" x14ac:dyDescent="0.2">
      <c r="A187" s="253"/>
      <c r="B187" s="252"/>
      <c r="C187" s="173"/>
      <c r="D187" s="173"/>
      <c r="E187" s="173"/>
      <c r="F187" s="173"/>
      <c r="G187" s="173"/>
      <c r="H187" s="173">
        <v>250000</v>
      </c>
      <c r="I187" s="173"/>
      <c r="J187" s="173"/>
      <c r="K187" s="174">
        <v>250000</v>
      </c>
      <c r="L187" s="6"/>
      <c r="M187" s="71" t="s">
        <v>361</v>
      </c>
      <c r="N187" s="176" t="s">
        <v>513</v>
      </c>
    </row>
    <row r="188" spans="1:14" x14ac:dyDescent="0.2">
      <c r="A188" s="253"/>
      <c r="B188" s="252"/>
      <c r="C188" s="173"/>
      <c r="D188" s="173"/>
      <c r="E188" s="173"/>
      <c r="F188" s="173"/>
      <c r="G188" s="173"/>
      <c r="H188" s="173">
        <v>125000</v>
      </c>
      <c r="I188" s="173"/>
      <c r="J188" s="173"/>
      <c r="K188" s="174">
        <v>125000</v>
      </c>
      <c r="L188" s="6"/>
      <c r="M188" s="71" t="s">
        <v>362</v>
      </c>
      <c r="N188" s="176" t="s">
        <v>513</v>
      </c>
    </row>
    <row r="189" spans="1:14" x14ac:dyDescent="0.2">
      <c r="A189" s="253"/>
      <c r="B189" s="252"/>
      <c r="C189" s="173"/>
      <c r="D189" s="173"/>
      <c r="E189" s="173"/>
      <c r="F189" s="173"/>
      <c r="G189" s="173"/>
      <c r="H189" s="173">
        <v>250000</v>
      </c>
      <c r="I189" s="173"/>
      <c r="J189" s="173"/>
      <c r="K189" s="174">
        <v>250000</v>
      </c>
      <c r="L189" s="6"/>
      <c r="M189" s="71" t="s">
        <v>363</v>
      </c>
      <c r="N189" s="176" t="s">
        <v>513</v>
      </c>
    </row>
    <row r="190" spans="1:14" x14ac:dyDescent="0.2">
      <c r="A190" s="253"/>
      <c r="B190" s="252"/>
      <c r="C190" s="173"/>
      <c r="D190" s="173"/>
      <c r="E190" s="173"/>
      <c r="F190" s="173"/>
      <c r="G190" s="173"/>
      <c r="H190" s="173">
        <v>207987</v>
      </c>
      <c r="I190" s="173"/>
      <c r="J190" s="173"/>
      <c r="K190" s="174">
        <v>207987</v>
      </c>
      <c r="L190" s="6"/>
      <c r="M190" s="71" t="s">
        <v>364</v>
      </c>
      <c r="N190" s="176" t="s">
        <v>513</v>
      </c>
    </row>
    <row r="191" spans="1:14" x14ac:dyDescent="0.2">
      <c r="A191" s="253"/>
      <c r="B191" s="252"/>
      <c r="C191" s="173"/>
      <c r="D191" s="173"/>
      <c r="E191" s="173"/>
      <c r="F191" s="173"/>
      <c r="G191" s="173"/>
      <c r="H191" s="173">
        <v>500000</v>
      </c>
      <c r="I191" s="173"/>
      <c r="J191" s="173"/>
      <c r="K191" s="174">
        <v>500000</v>
      </c>
      <c r="L191" s="6"/>
      <c r="M191" s="71" t="s">
        <v>291</v>
      </c>
      <c r="N191" s="176" t="s">
        <v>513</v>
      </c>
    </row>
    <row r="192" spans="1:14" x14ac:dyDescent="0.2">
      <c r="A192" s="253"/>
      <c r="B192" s="252"/>
      <c r="C192" s="173"/>
      <c r="D192" s="173"/>
      <c r="E192" s="173"/>
      <c r="F192" s="173"/>
      <c r="G192" s="173"/>
      <c r="H192" s="173">
        <v>100000</v>
      </c>
      <c r="I192" s="173"/>
      <c r="J192" s="173"/>
      <c r="K192" s="174">
        <v>100000</v>
      </c>
      <c r="L192" s="6"/>
      <c r="M192" s="71" t="s">
        <v>292</v>
      </c>
      <c r="N192" s="176" t="s">
        <v>513</v>
      </c>
    </row>
    <row r="193" spans="1:14" x14ac:dyDescent="0.2">
      <c r="A193" s="253"/>
      <c r="B193" s="252"/>
      <c r="C193" s="173"/>
      <c r="D193" s="173"/>
      <c r="E193" s="173"/>
      <c r="F193" s="173"/>
      <c r="G193" s="173"/>
      <c r="H193" s="173">
        <v>100000</v>
      </c>
      <c r="I193" s="173"/>
      <c r="J193" s="173"/>
      <c r="K193" s="174">
        <v>100000</v>
      </c>
      <c r="L193" s="6"/>
      <c r="M193" s="71" t="s">
        <v>366</v>
      </c>
      <c r="N193" s="176" t="s">
        <v>513</v>
      </c>
    </row>
    <row r="194" spans="1:14" x14ac:dyDescent="0.2">
      <c r="A194" s="253"/>
      <c r="B194" s="252"/>
      <c r="C194" s="173"/>
      <c r="D194" s="173"/>
      <c r="E194" s="173"/>
      <c r="F194" s="173"/>
      <c r="G194" s="173"/>
      <c r="H194" s="173">
        <v>126028</v>
      </c>
      <c r="I194" s="173"/>
      <c r="J194" s="173"/>
      <c r="K194" s="174">
        <v>126028</v>
      </c>
      <c r="L194" s="6"/>
      <c r="M194" s="71" t="s">
        <v>367</v>
      </c>
      <c r="N194" s="176" t="s">
        <v>513</v>
      </c>
    </row>
    <row r="195" spans="1:14" x14ac:dyDescent="0.2">
      <c r="A195" s="253"/>
      <c r="B195" s="252"/>
      <c r="C195" s="173"/>
      <c r="D195" s="173"/>
      <c r="E195" s="173"/>
      <c r="F195" s="173"/>
      <c r="G195" s="173"/>
      <c r="H195" s="173">
        <v>15000</v>
      </c>
      <c r="I195" s="173"/>
      <c r="J195" s="173"/>
      <c r="K195" s="174">
        <v>15000</v>
      </c>
      <c r="L195" s="6"/>
      <c r="M195" s="71" t="s">
        <v>368</v>
      </c>
      <c r="N195" s="176" t="s">
        <v>513</v>
      </c>
    </row>
    <row r="196" spans="1:14" x14ac:dyDescent="0.2">
      <c r="A196" s="253"/>
      <c r="B196" s="252"/>
      <c r="C196" s="173"/>
      <c r="D196" s="173"/>
      <c r="E196" s="173"/>
      <c r="F196" s="173"/>
      <c r="G196" s="173"/>
      <c r="H196" s="173">
        <v>222471</v>
      </c>
      <c r="I196" s="173"/>
      <c r="J196" s="173"/>
      <c r="K196" s="174">
        <v>222471</v>
      </c>
      <c r="L196" s="6"/>
      <c r="M196" s="71" t="s">
        <v>369</v>
      </c>
      <c r="N196" s="176" t="s">
        <v>513</v>
      </c>
    </row>
    <row r="197" spans="1:14" x14ac:dyDescent="0.2">
      <c r="A197" s="253"/>
      <c r="B197" s="252"/>
      <c r="C197" s="173"/>
      <c r="D197" s="173"/>
      <c r="E197" s="173"/>
      <c r="F197" s="173"/>
      <c r="G197" s="173"/>
      <c r="H197" s="173">
        <v>100000</v>
      </c>
      <c r="I197" s="173"/>
      <c r="J197" s="173"/>
      <c r="K197" s="174">
        <v>100000</v>
      </c>
      <c r="L197" s="6"/>
      <c r="M197" s="71" t="s">
        <v>61</v>
      </c>
      <c r="N197" s="176" t="s">
        <v>513</v>
      </c>
    </row>
    <row r="198" spans="1:14" x14ac:dyDescent="0.2">
      <c r="A198" s="253"/>
      <c r="B198" s="252"/>
      <c r="C198" s="173"/>
      <c r="D198" s="173"/>
      <c r="E198" s="173"/>
      <c r="F198" s="173"/>
      <c r="G198" s="173"/>
      <c r="H198" s="173">
        <v>124041</v>
      </c>
      <c r="I198" s="173"/>
      <c r="J198" s="173"/>
      <c r="K198" s="174">
        <v>124041</v>
      </c>
      <c r="L198" s="6"/>
      <c r="M198" s="71" t="s">
        <v>370</v>
      </c>
      <c r="N198" s="176" t="s">
        <v>513</v>
      </c>
    </row>
    <row r="199" spans="1:14" x14ac:dyDescent="0.2">
      <c r="A199" s="253"/>
      <c r="B199" s="252"/>
      <c r="C199" s="173"/>
      <c r="D199" s="173"/>
      <c r="E199" s="173"/>
      <c r="F199" s="173"/>
      <c r="G199" s="173"/>
      <c r="H199" s="173">
        <v>250000</v>
      </c>
      <c r="I199" s="173"/>
      <c r="J199" s="173"/>
      <c r="K199" s="174">
        <v>250000</v>
      </c>
      <c r="L199" s="6"/>
      <c r="M199" s="71" t="s">
        <v>371</v>
      </c>
      <c r="N199" s="176" t="s">
        <v>513</v>
      </c>
    </row>
    <row r="200" spans="1:14" x14ac:dyDescent="0.2">
      <c r="A200" s="253"/>
      <c r="B200" s="252"/>
      <c r="C200" s="173"/>
      <c r="D200" s="173"/>
      <c r="E200" s="173"/>
      <c r="F200" s="173"/>
      <c r="G200" s="173"/>
      <c r="H200" s="173">
        <v>300000</v>
      </c>
      <c r="I200" s="173"/>
      <c r="J200" s="173"/>
      <c r="K200" s="174">
        <v>300000</v>
      </c>
      <c r="L200" s="6"/>
      <c r="M200" s="71" t="s">
        <v>372</v>
      </c>
      <c r="N200" s="176" t="s">
        <v>513</v>
      </c>
    </row>
    <row r="201" spans="1:14" x14ac:dyDescent="0.2">
      <c r="A201" s="253"/>
      <c r="B201" s="252"/>
      <c r="C201" s="173"/>
      <c r="D201" s="173"/>
      <c r="E201" s="173"/>
      <c r="F201" s="173"/>
      <c r="G201" s="173"/>
      <c r="H201" s="173">
        <v>5000</v>
      </c>
      <c r="I201" s="173"/>
      <c r="J201" s="173"/>
      <c r="K201" s="174">
        <v>5000</v>
      </c>
      <c r="L201" s="6"/>
      <c r="M201" s="71" t="s">
        <v>374</v>
      </c>
      <c r="N201" s="176" t="s">
        <v>513</v>
      </c>
    </row>
    <row r="202" spans="1:14" x14ac:dyDescent="0.2">
      <c r="A202" s="253"/>
      <c r="B202" s="252"/>
      <c r="C202" s="173"/>
      <c r="D202" s="173"/>
      <c r="E202" s="173"/>
      <c r="F202" s="173"/>
      <c r="G202" s="173"/>
      <c r="H202" s="173">
        <v>300000</v>
      </c>
      <c r="I202" s="173"/>
      <c r="J202" s="173"/>
      <c r="K202" s="174">
        <v>300000</v>
      </c>
      <c r="L202" s="6"/>
      <c r="M202" s="71" t="s">
        <v>375</v>
      </c>
      <c r="N202" s="176" t="s">
        <v>513</v>
      </c>
    </row>
    <row r="203" spans="1:14" x14ac:dyDescent="0.2">
      <c r="A203" s="253"/>
      <c r="B203" s="252"/>
      <c r="C203" s="173"/>
      <c r="D203" s="173"/>
      <c r="E203" s="173"/>
      <c r="F203" s="173"/>
      <c r="G203" s="173"/>
      <c r="H203" s="173">
        <v>415417</v>
      </c>
      <c r="I203" s="173"/>
      <c r="J203" s="173"/>
      <c r="K203" s="174">
        <v>415417</v>
      </c>
      <c r="L203" s="6"/>
      <c r="M203" s="71" t="s">
        <v>376</v>
      </c>
      <c r="N203" s="176" t="s">
        <v>513</v>
      </c>
    </row>
    <row r="204" spans="1:14" x14ac:dyDescent="0.2">
      <c r="A204" s="253"/>
      <c r="B204" s="252"/>
      <c r="C204" s="173"/>
      <c r="D204" s="173"/>
      <c r="E204" s="173"/>
      <c r="F204" s="173"/>
      <c r="G204" s="173"/>
      <c r="H204" s="173">
        <v>100000</v>
      </c>
      <c r="I204" s="173"/>
      <c r="J204" s="173"/>
      <c r="K204" s="174">
        <v>100000</v>
      </c>
      <c r="L204" s="6"/>
      <c r="M204" s="71" t="s">
        <v>457</v>
      </c>
      <c r="N204" s="176" t="s">
        <v>513</v>
      </c>
    </row>
    <row r="205" spans="1:14" x14ac:dyDescent="0.2">
      <c r="A205" s="253"/>
      <c r="B205" s="252"/>
      <c r="C205" s="173"/>
      <c r="D205" s="173"/>
      <c r="E205" s="173"/>
      <c r="F205" s="173"/>
      <c r="G205" s="173"/>
      <c r="H205" s="173">
        <v>38000</v>
      </c>
      <c r="I205" s="173"/>
      <c r="J205" s="173"/>
      <c r="K205" s="174">
        <v>38000</v>
      </c>
      <c r="L205" s="6"/>
      <c r="M205" s="71" t="s">
        <v>453</v>
      </c>
      <c r="N205" s="176" t="s">
        <v>513</v>
      </c>
    </row>
    <row r="206" spans="1:14" x14ac:dyDescent="0.2">
      <c r="A206" s="253"/>
      <c r="B206" s="252"/>
      <c r="C206" s="173"/>
      <c r="D206" s="173"/>
      <c r="E206" s="173"/>
      <c r="F206" s="173"/>
      <c r="G206" s="173"/>
      <c r="H206" s="173">
        <v>200000</v>
      </c>
      <c r="I206" s="173"/>
      <c r="J206" s="173"/>
      <c r="K206" s="174">
        <v>200000</v>
      </c>
      <c r="L206" s="6"/>
      <c r="M206" s="71" t="s">
        <v>377</v>
      </c>
      <c r="N206" s="176" t="s">
        <v>513</v>
      </c>
    </row>
    <row r="207" spans="1:14" x14ac:dyDescent="0.2">
      <c r="A207" s="253"/>
      <c r="B207" s="252"/>
      <c r="C207" s="173"/>
      <c r="D207" s="173"/>
      <c r="E207" s="173"/>
      <c r="F207" s="173"/>
      <c r="G207" s="173"/>
      <c r="H207" s="173">
        <v>100000</v>
      </c>
      <c r="I207" s="173"/>
      <c r="J207" s="173"/>
      <c r="K207" s="174">
        <v>100000</v>
      </c>
      <c r="L207" s="6"/>
      <c r="M207" s="71" t="s">
        <v>378</v>
      </c>
      <c r="N207" s="176" t="s">
        <v>513</v>
      </c>
    </row>
    <row r="208" spans="1:14" x14ac:dyDescent="0.2">
      <c r="A208" s="253"/>
      <c r="B208" s="252"/>
      <c r="C208" s="173"/>
      <c r="D208" s="173"/>
      <c r="E208" s="173"/>
      <c r="F208" s="173"/>
      <c r="G208" s="173"/>
      <c r="H208" s="173">
        <v>150000</v>
      </c>
      <c r="I208" s="173"/>
      <c r="J208" s="173"/>
      <c r="K208" s="174">
        <v>150000</v>
      </c>
      <c r="L208" s="6"/>
      <c r="M208" s="71" t="s">
        <v>293</v>
      </c>
      <c r="N208" s="176" t="s">
        <v>513</v>
      </c>
    </row>
    <row r="209" spans="1:14" x14ac:dyDescent="0.2">
      <c r="A209" s="253"/>
      <c r="B209" s="252"/>
      <c r="C209" s="173"/>
      <c r="D209" s="173"/>
      <c r="E209" s="173"/>
      <c r="F209" s="173"/>
      <c r="G209" s="173"/>
      <c r="H209" s="173">
        <v>79237</v>
      </c>
      <c r="I209" s="173"/>
      <c r="J209" s="173"/>
      <c r="K209" s="174">
        <v>79237</v>
      </c>
      <c r="L209" s="6"/>
      <c r="M209" s="71" t="s">
        <v>379</v>
      </c>
      <c r="N209" s="176" t="s">
        <v>513</v>
      </c>
    </row>
    <row r="210" spans="1:14" x14ac:dyDescent="0.2">
      <c r="A210" s="253"/>
      <c r="B210" s="252"/>
      <c r="C210" s="173"/>
      <c r="D210" s="173"/>
      <c r="E210" s="173"/>
      <c r="F210" s="173"/>
      <c r="G210" s="173"/>
      <c r="H210" s="173">
        <v>400000</v>
      </c>
      <c r="I210" s="173"/>
      <c r="J210" s="173"/>
      <c r="K210" s="174">
        <v>400000</v>
      </c>
      <c r="L210" s="6"/>
      <c r="M210" s="71" t="s">
        <v>380</v>
      </c>
      <c r="N210" s="176" t="s">
        <v>513</v>
      </c>
    </row>
    <row r="211" spans="1:14" x14ac:dyDescent="0.2">
      <c r="A211" s="253"/>
      <c r="B211" s="252"/>
      <c r="C211" s="173"/>
      <c r="D211" s="173"/>
      <c r="E211" s="173"/>
      <c r="F211" s="173"/>
      <c r="G211" s="173"/>
      <c r="H211" s="173">
        <v>1000000</v>
      </c>
      <c r="I211" s="173"/>
      <c r="J211" s="173"/>
      <c r="K211" s="174">
        <v>1000000</v>
      </c>
      <c r="L211" s="6"/>
      <c r="M211" s="71" t="s">
        <v>381</v>
      </c>
      <c r="N211" s="176" t="s">
        <v>513</v>
      </c>
    </row>
    <row r="212" spans="1:14" x14ac:dyDescent="0.2">
      <c r="A212" s="253"/>
      <c r="B212" s="252"/>
      <c r="C212" s="173"/>
      <c r="D212" s="173"/>
      <c r="E212" s="173"/>
      <c r="F212" s="173"/>
      <c r="G212" s="173"/>
      <c r="H212" s="173">
        <v>50000</v>
      </c>
      <c r="I212" s="173"/>
      <c r="J212" s="173"/>
      <c r="K212" s="174">
        <v>50000</v>
      </c>
      <c r="L212" s="6"/>
      <c r="M212" s="71" t="s">
        <v>382</v>
      </c>
      <c r="N212" s="176" t="s">
        <v>513</v>
      </c>
    </row>
    <row r="213" spans="1:14" x14ac:dyDescent="0.2">
      <c r="A213" s="253"/>
      <c r="B213" s="252"/>
      <c r="C213" s="173"/>
      <c r="D213" s="173"/>
      <c r="E213" s="173"/>
      <c r="F213" s="173"/>
      <c r="G213" s="173"/>
      <c r="H213" s="173">
        <v>75000</v>
      </c>
      <c r="I213" s="173"/>
      <c r="J213" s="173"/>
      <c r="K213" s="174">
        <v>75000</v>
      </c>
      <c r="L213" s="6"/>
      <c r="M213" s="71" t="s">
        <v>383</v>
      </c>
      <c r="N213" s="176" t="s">
        <v>513</v>
      </c>
    </row>
    <row r="214" spans="1:14" x14ac:dyDescent="0.2">
      <c r="A214" s="253"/>
      <c r="B214" s="252"/>
      <c r="C214" s="173"/>
      <c r="D214" s="173"/>
      <c r="E214" s="173"/>
      <c r="F214" s="173"/>
      <c r="G214" s="173"/>
      <c r="H214" s="173">
        <v>100000</v>
      </c>
      <c r="I214" s="173"/>
      <c r="J214" s="173"/>
      <c r="K214" s="174">
        <v>100000</v>
      </c>
      <c r="L214" s="6"/>
      <c r="M214" s="71" t="s">
        <v>384</v>
      </c>
      <c r="N214" s="176" t="s">
        <v>513</v>
      </c>
    </row>
    <row r="215" spans="1:14" x14ac:dyDescent="0.2">
      <c r="A215" s="253"/>
      <c r="B215" s="252"/>
      <c r="C215" s="173"/>
      <c r="D215" s="173"/>
      <c r="E215" s="173"/>
      <c r="F215" s="173"/>
      <c r="G215" s="173"/>
      <c r="H215" s="173">
        <v>435500</v>
      </c>
      <c r="I215" s="173"/>
      <c r="J215" s="173"/>
      <c r="K215" s="174">
        <v>435500</v>
      </c>
      <c r="L215" s="6"/>
      <c r="M215" s="71" t="s">
        <v>385</v>
      </c>
      <c r="N215" s="176" t="s">
        <v>513</v>
      </c>
    </row>
    <row r="216" spans="1:14" ht="15" thickBot="1" x14ac:dyDescent="0.25">
      <c r="A216" s="253"/>
      <c r="B216" s="252"/>
      <c r="C216" s="173"/>
      <c r="D216" s="173"/>
      <c r="E216" s="173"/>
      <c r="F216" s="173"/>
      <c r="G216" s="173"/>
      <c r="H216" s="173">
        <v>50000</v>
      </c>
      <c r="I216" s="173"/>
      <c r="J216" s="173"/>
      <c r="K216" s="174">
        <v>50000</v>
      </c>
      <c r="L216" s="6"/>
      <c r="M216" s="71" t="s">
        <v>386</v>
      </c>
      <c r="N216" s="176" t="s">
        <v>513</v>
      </c>
    </row>
    <row r="217" spans="1:14" ht="15" x14ac:dyDescent="0.2">
      <c r="A217" s="286" t="s">
        <v>0</v>
      </c>
      <c r="B217" s="287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88"/>
    </row>
    <row r="218" spans="1:14" ht="15" x14ac:dyDescent="0.2">
      <c r="A218" s="279" t="s">
        <v>1</v>
      </c>
      <c r="B218" s="280"/>
      <c r="C218" s="280"/>
      <c r="D218" s="280"/>
      <c r="E218" s="280"/>
      <c r="F218" s="280"/>
      <c r="G218" s="280"/>
      <c r="H218" s="280"/>
      <c r="I218" s="280"/>
      <c r="J218" s="280"/>
      <c r="K218" s="280"/>
      <c r="L218" s="280"/>
      <c r="M218" s="280"/>
      <c r="N218" s="281"/>
    </row>
    <row r="219" spans="1:14" ht="15" x14ac:dyDescent="0.2">
      <c r="A219" s="279" t="s">
        <v>2</v>
      </c>
      <c r="B219" s="280"/>
      <c r="C219" s="280"/>
      <c r="D219" s="280"/>
      <c r="E219" s="280"/>
      <c r="F219" s="280"/>
      <c r="G219" s="280"/>
      <c r="H219" s="280"/>
      <c r="I219" s="280"/>
      <c r="J219" s="280"/>
      <c r="K219" s="280"/>
      <c r="L219" s="280"/>
      <c r="M219" s="280"/>
      <c r="N219" s="281"/>
    </row>
    <row r="220" spans="1:14" ht="15" x14ac:dyDescent="0.2">
      <c r="A220" s="279" t="s">
        <v>3</v>
      </c>
      <c r="B220" s="280"/>
      <c r="C220" s="280"/>
      <c r="D220" s="280"/>
      <c r="E220" s="280"/>
      <c r="F220" s="280"/>
      <c r="G220" s="280"/>
      <c r="H220" s="280"/>
      <c r="I220" s="280"/>
      <c r="J220" s="280"/>
      <c r="K220" s="280"/>
      <c r="L220" s="280"/>
      <c r="M220" s="280"/>
      <c r="N220" s="281"/>
    </row>
    <row r="221" spans="1:14" ht="15" x14ac:dyDescent="0.2">
      <c r="A221" s="279" t="s">
        <v>4</v>
      </c>
      <c r="B221" s="280"/>
      <c r="C221" s="280"/>
      <c r="D221" s="280"/>
      <c r="E221" s="280"/>
      <c r="F221" s="280"/>
      <c r="G221" s="280"/>
      <c r="H221" s="280"/>
      <c r="I221" s="280"/>
      <c r="J221" s="280"/>
      <c r="K221" s="280"/>
      <c r="L221" s="280"/>
      <c r="M221" s="280"/>
      <c r="N221" s="281"/>
    </row>
    <row r="222" spans="1:14" ht="15.75" thickBot="1" x14ac:dyDescent="0.25">
      <c r="A222" s="282">
        <v>2023</v>
      </c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  <c r="N222" s="284"/>
    </row>
    <row r="223" spans="1:14" ht="43.5" x14ac:dyDescent="0.25">
      <c r="A223" s="212" t="s">
        <v>5</v>
      </c>
      <c r="B223" s="212" t="s">
        <v>6</v>
      </c>
      <c r="C223" s="285" t="s">
        <v>7</v>
      </c>
      <c r="D223" s="285"/>
      <c r="E223" s="285"/>
      <c r="F223" s="285"/>
      <c r="G223" s="285"/>
      <c r="H223" s="285"/>
      <c r="I223" s="285"/>
      <c r="J223" s="285"/>
      <c r="K223" s="213" t="s">
        <v>8</v>
      </c>
      <c r="L223" s="214" t="s">
        <v>10</v>
      </c>
      <c r="M223" s="215" t="s">
        <v>11</v>
      </c>
      <c r="N223" s="216" t="s">
        <v>9</v>
      </c>
    </row>
    <row r="224" spans="1:14" ht="15" x14ac:dyDescent="0.25">
      <c r="A224" s="5"/>
      <c r="B224" s="5"/>
      <c r="C224" s="2" t="s">
        <v>12</v>
      </c>
      <c r="D224" s="2" t="s">
        <v>13</v>
      </c>
      <c r="E224" s="2" t="s">
        <v>14</v>
      </c>
      <c r="F224" s="2" t="s">
        <v>15</v>
      </c>
      <c r="G224" s="2" t="s">
        <v>16</v>
      </c>
      <c r="H224" s="2" t="s">
        <v>17</v>
      </c>
      <c r="I224" s="2" t="s">
        <v>18</v>
      </c>
      <c r="J224" s="2" t="s">
        <v>19</v>
      </c>
      <c r="K224" s="4" t="s">
        <v>20</v>
      </c>
      <c r="L224" s="6" t="s">
        <v>22</v>
      </c>
      <c r="M224" s="5"/>
    </row>
    <row r="225" spans="1:14" x14ac:dyDescent="0.2">
      <c r="A225" s="253"/>
      <c r="B225" s="252"/>
      <c r="C225" s="173"/>
      <c r="D225" s="173"/>
      <c r="E225" s="173"/>
      <c r="F225" s="173"/>
      <c r="G225" s="173"/>
      <c r="H225" s="173">
        <v>2264890</v>
      </c>
      <c r="I225" s="173"/>
      <c r="J225" s="173"/>
      <c r="K225" s="174">
        <v>2264890</v>
      </c>
      <c r="L225" s="6"/>
      <c r="M225" s="71" t="s">
        <v>39</v>
      </c>
      <c r="N225" s="176" t="s">
        <v>513</v>
      </c>
    </row>
    <row r="226" spans="1:14" x14ac:dyDescent="0.2">
      <c r="A226" s="253"/>
      <c r="B226" s="252"/>
      <c r="C226" s="173"/>
      <c r="D226" s="173"/>
      <c r="E226" s="173"/>
      <c r="F226" s="173"/>
      <c r="G226" s="173"/>
      <c r="H226" s="173">
        <v>18000000</v>
      </c>
      <c r="I226" s="173"/>
      <c r="J226" s="173"/>
      <c r="K226" s="174">
        <v>18000000</v>
      </c>
      <c r="L226" s="6"/>
      <c r="M226" s="71" t="s">
        <v>40</v>
      </c>
      <c r="N226" s="176" t="s">
        <v>513</v>
      </c>
    </row>
    <row r="227" spans="1:14" x14ac:dyDescent="0.2">
      <c r="A227" s="253"/>
      <c r="B227" s="252"/>
      <c r="C227" s="173"/>
      <c r="D227" s="173"/>
      <c r="E227" s="173"/>
      <c r="F227" s="173"/>
      <c r="G227" s="173"/>
      <c r="H227" s="173">
        <v>1100000</v>
      </c>
      <c r="I227" s="173"/>
      <c r="J227" s="173"/>
      <c r="K227" s="174">
        <v>1100000</v>
      </c>
      <c r="L227" s="6"/>
      <c r="M227" s="71" t="s">
        <v>94</v>
      </c>
      <c r="N227" s="176" t="s">
        <v>513</v>
      </c>
    </row>
    <row r="228" spans="1:14" x14ac:dyDescent="0.2">
      <c r="A228" s="253"/>
      <c r="B228" s="252"/>
      <c r="C228" s="173"/>
      <c r="D228" s="173"/>
      <c r="E228" s="173"/>
      <c r="F228" s="173"/>
      <c r="G228" s="173"/>
      <c r="H228" s="173">
        <v>29400000</v>
      </c>
      <c r="I228" s="173"/>
      <c r="J228" s="173"/>
      <c r="K228" s="174">
        <v>29400000</v>
      </c>
      <c r="L228" s="6"/>
      <c r="M228" s="71" t="s">
        <v>95</v>
      </c>
      <c r="N228" s="176" t="s">
        <v>513</v>
      </c>
    </row>
    <row r="229" spans="1:14" x14ac:dyDescent="0.2">
      <c r="A229" s="253"/>
      <c r="B229" s="252"/>
      <c r="C229" s="173">
        <v>33782939</v>
      </c>
      <c r="D229" s="173"/>
      <c r="E229" s="173"/>
      <c r="F229" s="173"/>
      <c r="G229" s="173"/>
      <c r="H229" s="173"/>
      <c r="I229" s="173"/>
      <c r="J229" s="173"/>
      <c r="K229" s="174">
        <v>33782939</v>
      </c>
      <c r="L229" s="6"/>
      <c r="M229" s="71" t="s">
        <v>387</v>
      </c>
      <c r="N229" s="176" t="s">
        <v>513</v>
      </c>
    </row>
    <row r="230" spans="1:14" x14ac:dyDescent="0.2">
      <c r="A230" s="253"/>
      <c r="B230" s="252"/>
      <c r="C230" s="173">
        <v>533927</v>
      </c>
      <c r="D230" s="173"/>
      <c r="E230" s="173"/>
      <c r="F230" s="173"/>
      <c r="G230" s="173"/>
      <c r="H230" s="173"/>
      <c r="I230" s="173"/>
      <c r="J230" s="173"/>
      <c r="K230" s="174">
        <v>533927</v>
      </c>
      <c r="L230" s="6"/>
      <c r="M230" s="71" t="s">
        <v>62</v>
      </c>
      <c r="N230" s="176" t="s">
        <v>513</v>
      </c>
    </row>
    <row r="231" spans="1:14" x14ac:dyDescent="0.2">
      <c r="A231" s="253"/>
      <c r="B231" s="252"/>
      <c r="C231" s="173">
        <v>200000</v>
      </c>
      <c r="D231" s="173"/>
      <c r="E231" s="173"/>
      <c r="F231" s="173"/>
      <c r="G231" s="173"/>
      <c r="H231" s="173"/>
      <c r="I231" s="173"/>
      <c r="J231" s="173"/>
      <c r="K231" s="174">
        <v>200000</v>
      </c>
      <c r="L231" s="6"/>
      <c r="M231" s="71" t="s">
        <v>388</v>
      </c>
      <c r="N231" s="176" t="s">
        <v>513</v>
      </c>
    </row>
    <row r="232" spans="1:14" x14ac:dyDescent="0.2">
      <c r="A232" s="253"/>
      <c r="B232" s="252"/>
      <c r="C232" s="173">
        <v>10000000</v>
      </c>
      <c r="D232" s="173"/>
      <c r="E232" s="173"/>
      <c r="F232" s="173"/>
      <c r="G232" s="173"/>
      <c r="H232" s="173"/>
      <c r="I232" s="173"/>
      <c r="J232" s="173"/>
      <c r="K232" s="174">
        <v>10000000</v>
      </c>
      <c r="L232" s="6"/>
      <c r="M232" s="71" t="s">
        <v>84</v>
      </c>
      <c r="N232" s="176" t="s">
        <v>513</v>
      </c>
    </row>
    <row r="233" spans="1:14" x14ac:dyDescent="0.2">
      <c r="A233" s="253"/>
      <c r="B233" s="252"/>
      <c r="C233" s="173">
        <v>850000</v>
      </c>
      <c r="D233" s="173"/>
      <c r="E233" s="173"/>
      <c r="F233" s="173"/>
      <c r="G233" s="173"/>
      <c r="H233" s="173"/>
      <c r="I233" s="173"/>
      <c r="J233" s="173"/>
      <c r="K233" s="174">
        <v>850000</v>
      </c>
      <c r="L233" s="6"/>
      <c r="M233" s="71" t="s">
        <v>389</v>
      </c>
      <c r="N233" s="176" t="s">
        <v>513</v>
      </c>
    </row>
    <row r="234" spans="1:14" x14ac:dyDescent="0.2">
      <c r="A234" s="253"/>
      <c r="B234" s="252"/>
      <c r="C234" s="173">
        <v>19100000</v>
      </c>
      <c r="D234" s="173"/>
      <c r="E234" s="173"/>
      <c r="F234" s="173"/>
      <c r="G234" s="173"/>
      <c r="H234" s="173"/>
      <c r="I234" s="173"/>
      <c r="J234" s="173"/>
      <c r="K234" s="174">
        <v>19100000</v>
      </c>
      <c r="L234" s="6"/>
      <c r="M234" s="71" t="s">
        <v>63</v>
      </c>
      <c r="N234" s="176" t="s">
        <v>513</v>
      </c>
    </row>
    <row r="235" spans="1:14" x14ac:dyDescent="0.2">
      <c r="A235" s="253"/>
      <c r="B235" s="252"/>
      <c r="C235" s="173">
        <v>8475000</v>
      </c>
      <c r="D235" s="173"/>
      <c r="E235" s="173"/>
      <c r="F235" s="173"/>
      <c r="G235" s="173"/>
      <c r="H235" s="173"/>
      <c r="I235" s="173"/>
      <c r="J235" s="173"/>
      <c r="K235" s="174">
        <v>8475000</v>
      </c>
      <c r="L235" s="6"/>
      <c r="M235" s="71" t="s">
        <v>51</v>
      </c>
      <c r="N235" s="176" t="s">
        <v>513</v>
      </c>
    </row>
    <row r="236" spans="1:14" x14ac:dyDescent="0.2">
      <c r="A236" s="253"/>
      <c r="B236" s="252"/>
      <c r="C236" s="173">
        <v>11000000</v>
      </c>
      <c r="D236" s="173"/>
      <c r="E236" s="173"/>
      <c r="F236" s="173"/>
      <c r="G236" s="173"/>
      <c r="H236" s="173"/>
      <c r="I236" s="173"/>
      <c r="J236" s="173"/>
      <c r="K236" s="174">
        <v>11000000</v>
      </c>
      <c r="L236" s="6"/>
      <c r="M236" s="71" t="s">
        <v>390</v>
      </c>
      <c r="N236" s="176" t="s">
        <v>513</v>
      </c>
    </row>
    <row r="237" spans="1:14" x14ac:dyDescent="0.2">
      <c r="A237" s="253"/>
      <c r="B237" s="252"/>
      <c r="C237" s="173">
        <v>58539103.909999996</v>
      </c>
      <c r="D237" s="173"/>
      <c r="E237" s="173"/>
      <c r="F237" s="173"/>
      <c r="G237" s="173"/>
      <c r="H237" s="173"/>
      <c r="I237" s="173"/>
      <c r="J237" s="173"/>
      <c r="K237" s="174">
        <v>58539103.909999996</v>
      </c>
      <c r="L237" s="6"/>
      <c r="M237" s="71" t="s">
        <v>41</v>
      </c>
      <c r="N237" s="176" t="s">
        <v>513</v>
      </c>
    </row>
    <row r="238" spans="1:14" x14ac:dyDescent="0.2">
      <c r="A238" s="253"/>
      <c r="B238" s="252"/>
      <c r="C238" s="173">
        <v>5000000</v>
      </c>
      <c r="D238" s="173"/>
      <c r="E238" s="173"/>
      <c r="F238" s="173"/>
      <c r="G238" s="173"/>
      <c r="H238" s="173"/>
      <c r="I238" s="173"/>
      <c r="J238" s="173"/>
      <c r="K238" s="174">
        <v>5000000</v>
      </c>
      <c r="L238" s="6"/>
      <c r="M238" s="71" t="s">
        <v>96</v>
      </c>
      <c r="N238" s="176" t="s">
        <v>513</v>
      </c>
    </row>
    <row r="239" spans="1:14" x14ac:dyDescent="0.2">
      <c r="A239" s="253"/>
      <c r="B239" s="252"/>
      <c r="C239" s="173">
        <v>1600000</v>
      </c>
      <c r="D239" s="173"/>
      <c r="E239" s="173"/>
      <c r="F239" s="173"/>
      <c r="G239" s="173"/>
      <c r="H239" s="173"/>
      <c r="I239" s="173"/>
      <c r="J239" s="173"/>
      <c r="K239" s="174">
        <v>1600000</v>
      </c>
      <c r="L239" s="6"/>
      <c r="M239" s="71" t="s">
        <v>64</v>
      </c>
      <c r="N239" s="176" t="s">
        <v>513</v>
      </c>
    </row>
    <row r="240" spans="1:14" x14ac:dyDescent="0.2">
      <c r="A240" s="253"/>
      <c r="B240" s="252"/>
      <c r="C240" s="173">
        <v>50000</v>
      </c>
      <c r="D240" s="173"/>
      <c r="E240" s="173"/>
      <c r="F240" s="173"/>
      <c r="G240" s="173"/>
      <c r="H240" s="173"/>
      <c r="I240" s="173"/>
      <c r="J240" s="173"/>
      <c r="K240" s="174">
        <v>50000</v>
      </c>
      <c r="L240" s="6"/>
      <c r="M240" s="71" t="s">
        <v>26</v>
      </c>
      <c r="N240" s="176" t="s">
        <v>513</v>
      </c>
    </row>
    <row r="241" spans="1:14" x14ac:dyDescent="0.2">
      <c r="A241" s="253"/>
      <c r="B241" s="252"/>
      <c r="C241" s="173">
        <v>12950000</v>
      </c>
      <c r="D241" s="173"/>
      <c r="E241" s="173"/>
      <c r="F241" s="173"/>
      <c r="G241" s="173"/>
      <c r="H241" s="173"/>
      <c r="I241" s="173"/>
      <c r="J241" s="173"/>
      <c r="K241" s="174">
        <v>12950000</v>
      </c>
      <c r="L241" s="6"/>
      <c r="M241" s="71" t="s">
        <v>27</v>
      </c>
      <c r="N241" s="176" t="s">
        <v>513</v>
      </c>
    </row>
    <row r="242" spans="1:14" x14ac:dyDescent="0.2">
      <c r="A242" s="253"/>
      <c r="B242" s="252"/>
      <c r="C242" s="173">
        <v>12000000</v>
      </c>
      <c r="D242" s="173"/>
      <c r="E242" s="173"/>
      <c r="F242" s="173"/>
      <c r="G242" s="173"/>
      <c r="H242" s="173"/>
      <c r="I242" s="173"/>
      <c r="J242" s="173"/>
      <c r="K242" s="174">
        <v>12000000</v>
      </c>
      <c r="L242" s="6"/>
      <c r="M242" s="71" t="s">
        <v>97</v>
      </c>
      <c r="N242" s="176" t="s">
        <v>513</v>
      </c>
    </row>
    <row r="243" spans="1:14" x14ac:dyDescent="0.2">
      <c r="A243" s="253"/>
      <c r="B243" s="252"/>
      <c r="C243" s="173">
        <v>13600000</v>
      </c>
      <c r="D243" s="173"/>
      <c r="E243" s="173"/>
      <c r="F243" s="173"/>
      <c r="G243" s="173"/>
      <c r="H243" s="173"/>
      <c r="I243" s="173"/>
      <c r="J243" s="173"/>
      <c r="K243" s="174">
        <v>13600000</v>
      </c>
      <c r="L243" s="6"/>
      <c r="M243" s="71" t="s">
        <v>103</v>
      </c>
      <c r="N243" s="176" t="s">
        <v>513</v>
      </c>
    </row>
    <row r="244" spans="1:14" x14ac:dyDescent="0.2">
      <c r="A244" s="253"/>
      <c r="B244" s="252"/>
      <c r="C244" s="173"/>
      <c r="D244" s="173"/>
      <c r="E244" s="173"/>
      <c r="F244" s="173"/>
      <c r="G244" s="173"/>
      <c r="H244" s="173"/>
      <c r="I244" s="173"/>
      <c r="J244" s="173">
        <v>12300000</v>
      </c>
      <c r="K244" s="174">
        <v>12300000</v>
      </c>
      <c r="L244" s="6"/>
      <c r="M244" s="71" t="s">
        <v>391</v>
      </c>
      <c r="N244" s="176" t="s">
        <v>513</v>
      </c>
    </row>
    <row r="245" spans="1:14" x14ac:dyDescent="0.2">
      <c r="A245" s="253"/>
      <c r="B245" s="252"/>
      <c r="C245" s="173"/>
      <c r="D245" s="173"/>
      <c r="E245" s="173"/>
      <c r="F245" s="173"/>
      <c r="G245" s="173"/>
      <c r="H245" s="173"/>
      <c r="I245" s="173"/>
      <c r="J245" s="173">
        <v>15000000</v>
      </c>
      <c r="K245" s="174">
        <v>15000000</v>
      </c>
      <c r="L245" s="6"/>
      <c r="M245" s="71" t="s">
        <v>65</v>
      </c>
      <c r="N245" s="176" t="s">
        <v>513</v>
      </c>
    </row>
    <row r="246" spans="1:14" x14ac:dyDescent="0.2">
      <c r="A246" s="253"/>
      <c r="B246" s="252"/>
      <c r="C246" s="173"/>
      <c r="D246" s="173"/>
      <c r="E246" s="173"/>
      <c r="F246" s="173"/>
      <c r="G246" s="173"/>
      <c r="H246" s="173"/>
      <c r="I246" s="173"/>
      <c r="J246" s="173">
        <v>50000</v>
      </c>
      <c r="K246" s="174">
        <v>50000</v>
      </c>
      <c r="L246" s="6"/>
      <c r="M246" s="71" t="s">
        <v>459</v>
      </c>
      <c r="N246" s="176" t="s">
        <v>513</v>
      </c>
    </row>
    <row r="247" spans="1:14" x14ac:dyDescent="0.2">
      <c r="A247" s="253"/>
      <c r="B247" s="252"/>
      <c r="C247" s="173"/>
      <c r="D247" s="173"/>
      <c r="E247" s="173"/>
      <c r="F247" s="173"/>
      <c r="G247" s="173"/>
      <c r="H247" s="173"/>
      <c r="I247" s="173"/>
      <c r="J247" s="173">
        <v>14717000</v>
      </c>
      <c r="K247" s="174">
        <v>14717000</v>
      </c>
      <c r="L247" s="6"/>
      <c r="M247" s="71" t="s">
        <v>392</v>
      </c>
      <c r="N247" s="176" t="s">
        <v>513</v>
      </c>
    </row>
    <row r="248" spans="1:14" x14ac:dyDescent="0.2">
      <c r="A248" s="253"/>
      <c r="B248" s="252"/>
      <c r="C248" s="173"/>
      <c r="D248" s="173"/>
      <c r="E248" s="173"/>
      <c r="F248" s="173"/>
      <c r="G248" s="173"/>
      <c r="H248" s="173"/>
      <c r="I248" s="173"/>
      <c r="J248" s="173">
        <v>15000000</v>
      </c>
      <c r="K248" s="174">
        <v>15000000</v>
      </c>
      <c r="L248" s="6"/>
      <c r="M248" s="71" t="s">
        <v>393</v>
      </c>
      <c r="N248" s="176" t="s">
        <v>513</v>
      </c>
    </row>
    <row r="249" spans="1:14" x14ac:dyDescent="0.2">
      <c r="A249" s="253"/>
      <c r="B249" s="252"/>
      <c r="C249" s="173"/>
      <c r="D249" s="173"/>
      <c r="E249" s="173"/>
      <c r="F249" s="173"/>
      <c r="G249" s="173"/>
      <c r="H249" s="173"/>
      <c r="I249" s="173"/>
      <c r="J249" s="173">
        <v>2000000</v>
      </c>
      <c r="K249" s="174">
        <v>2000000</v>
      </c>
      <c r="L249" s="6"/>
      <c r="M249" s="71" t="s">
        <v>394</v>
      </c>
      <c r="N249" s="176" t="s">
        <v>513</v>
      </c>
    </row>
    <row r="250" spans="1:14" x14ac:dyDescent="0.2">
      <c r="A250" s="253"/>
      <c r="B250" s="252"/>
      <c r="C250" s="173"/>
      <c r="D250" s="173"/>
      <c r="E250" s="173"/>
      <c r="F250" s="173"/>
      <c r="G250" s="173"/>
      <c r="H250" s="173"/>
      <c r="I250" s="173"/>
      <c r="J250" s="173">
        <v>3000000</v>
      </c>
      <c r="K250" s="174">
        <v>3000000</v>
      </c>
      <c r="L250" s="6"/>
      <c r="M250" s="71" t="s">
        <v>85</v>
      </c>
      <c r="N250" s="176" t="s">
        <v>513</v>
      </c>
    </row>
    <row r="251" spans="1:14" x14ac:dyDescent="0.2">
      <c r="A251" s="253"/>
      <c r="B251" s="252"/>
      <c r="C251" s="173"/>
      <c r="D251" s="173"/>
      <c r="E251" s="173"/>
      <c r="F251" s="173"/>
      <c r="G251" s="173"/>
      <c r="H251" s="173"/>
      <c r="I251" s="173"/>
      <c r="J251" s="173">
        <v>500000</v>
      </c>
      <c r="K251" s="174">
        <v>500000</v>
      </c>
      <c r="L251" s="6"/>
      <c r="M251" s="71" t="s">
        <v>395</v>
      </c>
      <c r="N251" s="176" t="s">
        <v>513</v>
      </c>
    </row>
    <row r="252" spans="1:14" x14ac:dyDescent="0.2">
      <c r="A252" s="253"/>
      <c r="B252" s="252"/>
      <c r="C252" s="173"/>
      <c r="D252" s="173"/>
      <c r="E252" s="173"/>
      <c r="F252" s="173"/>
      <c r="G252" s="173"/>
      <c r="H252" s="173"/>
      <c r="I252" s="173"/>
      <c r="J252" s="173">
        <v>11350000</v>
      </c>
      <c r="K252" s="174">
        <v>11350000</v>
      </c>
      <c r="L252" s="6"/>
      <c r="M252" s="71" t="s">
        <v>66</v>
      </c>
      <c r="N252" s="176" t="s">
        <v>513</v>
      </c>
    </row>
    <row r="253" spans="1:14" x14ac:dyDescent="0.2">
      <c r="A253" s="253"/>
      <c r="B253" s="252"/>
      <c r="C253" s="173"/>
      <c r="D253" s="173"/>
      <c r="E253" s="173"/>
      <c r="F253" s="173"/>
      <c r="G253" s="173"/>
      <c r="H253" s="173"/>
      <c r="I253" s="173"/>
      <c r="J253" s="173">
        <v>4393045.9000000004</v>
      </c>
      <c r="K253" s="174">
        <v>4393045.9000000004</v>
      </c>
      <c r="L253" s="6"/>
      <c r="M253" s="71" t="s">
        <v>396</v>
      </c>
      <c r="N253" s="176" t="s">
        <v>513</v>
      </c>
    </row>
    <row r="254" spans="1:14" x14ac:dyDescent="0.2">
      <c r="A254" s="253"/>
      <c r="B254" s="252"/>
      <c r="C254" s="173"/>
      <c r="D254" s="173"/>
      <c r="E254" s="173"/>
      <c r="F254" s="173"/>
      <c r="G254" s="173"/>
      <c r="H254" s="173"/>
      <c r="I254" s="173"/>
      <c r="J254" s="173">
        <v>100000</v>
      </c>
      <c r="K254" s="174">
        <v>100000</v>
      </c>
      <c r="L254" s="6"/>
      <c r="M254" s="71" t="s">
        <v>397</v>
      </c>
      <c r="N254" s="176" t="s">
        <v>513</v>
      </c>
    </row>
    <row r="255" spans="1:14" x14ac:dyDescent="0.2">
      <c r="A255" s="253"/>
      <c r="B255" s="252"/>
      <c r="C255" s="173"/>
      <c r="D255" s="173">
        <v>3300000</v>
      </c>
      <c r="E255" s="173"/>
      <c r="F255" s="173"/>
      <c r="G255" s="173"/>
      <c r="H255" s="173"/>
      <c r="I255" s="173"/>
      <c r="J255" s="173"/>
      <c r="K255" s="174">
        <v>3300000</v>
      </c>
      <c r="L255" s="6"/>
      <c r="M255" s="71" t="s">
        <v>42</v>
      </c>
      <c r="N255" s="176" t="s">
        <v>513</v>
      </c>
    </row>
    <row r="256" spans="1:14" x14ac:dyDescent="0.2">
      <c r="A256" s="253"/>
      <c r="B256" s="252"/>
      <c r="C256" s="173"/>
      <c r="D256" s="173">
        <v>1500000</v>
      </c>
      <c r="E256" s="173"/>
      <c r="F256" s="173"/>
      <c r="G256" s="173"/>
      <c r="H256" s="173"/>
      <c r="I256" s="173"/>
      <c r="J256" s="173"/>
      <c r="K256" s="174">
        <v>1500000</v>
      </c>
      <c r="L256" s="6"/>
      <c r="M256" s="71" t="s">
        <v>398</v>
      </c>
      <c r="N256" s="176" t="s">
        <v>513</v>
      </c>
    </row>
    <row r="257" spans="1:14" x14ac:dyDescent="0.2">
      <c r="A257" s="253"/>
      <c r="B257" s="252"/>
      <c r="C257" s="173"/>
      <c r="D257" s="173">
        <v>600000</v>
      </c>
      <c r="E257" s="173"/>
      <c r="F257" s="173"/>
      <c r="G257" s="173"/>
      <c r="H257" s="173"/>
      <c r="I257" s="173"/>
      <c r="J257" s="173"/>
      <c r="K257" s="174">
        <v>600000</v>
      </c>
      <c r="L257" s="6"/>
      <c r="M257" s="71" t="s">
        <v>43</v>
      </c>
      <c r="N257" s="176" t="s">
        <v>513</v>
      </c>
    </row>
    <row r="258" spans="1:14" x14ac:dyDescent="0.2">
      <c r="A258" s="253"/>
      <c r="B258" s="252"/>
      <c r="C258" s="173"/>
      <c r="D258" s="173">
        <v>100768</v>
      </c>
      <c r="E258" s="173"/>
      <c r="F258" s="173"/>
      <c r="G258" s="173"/>
      <c r="H258" s="173"/>
      <c r="I258" s="173"/>
      <c r="J258" s="173"/>
      <c r="K258" s="174">
        <v>100768</v>
      </c>
      <c r="L258" s="6"/>
      <c r="M258" s="71" t="s">
        <v>399</v>
      </c>
      <c r="N258" s="176" t="s">
        <v>513</v>
      </c>
    </row>
    <row r="259" spans="1:14" x14ac:dyDescent="0.2">
      <c r="A259" s="253"/>
      <c r="B259" s="252"/>
      <c r="C259" s="173"/>
      <c r="D259" s="173">
        <v>450000</v>
      </c>
      <c r="E259" s="173"/>
      <c r="F259" s="173"/>
      <c r="G259" s="173"/>
      <c r="H259" s="173"/>
      <c r="I259" s="173"/>
      <c r="J259" s="173"/>
      <c r="K259" s="174">
        <v>450000</v>
      </c>
      <c r="L259" s="6"/>
      <c r="M259" s="71" t="s">
        <v>400</v>
      </c>
      <c r="N259" s="176" t="s">
        <v>513</v>
      </c>
    </row>
    <row r="260" spans="1:14" x14ac:dyDescent="0.2">
      <c r="A260" s="253"/>
      <c r="B260" s="252"/>
      <c r="C260" s="173"/>
      <c r="D260" s="173">
        <v>200000</v>
      </c>
      <c r="E260" s="173"/>
      <c r="F260" s="173"/>
      <c r="G260" s="173"/>
      <c r="H260" s="173"/>
      <c r="I260" s="173"/>
      <c r="J260" s="173"/>
      <c r="K260" s="174">
        <v>200000</v>
      </c>
      <c r="L260" s="6"/>
      <c r="M260" s="71" t="s">
        <v>401</v>
      </c>
      <c r="N260" s="176" t="s">
        <v>513</v>
      </c>
    </row>
    <row r="261" spans="1:14" x14ac:dyDescent="0.2">
      <c r="A261" s="253"/>
      <c r="B261" s="252"/>
      <c r="C261" s="173"/>
      <c r="D261" s="173">
        <v>300000</v>
      </c>
      <c r="E261" s="173"/>
      <c r="F261" s="173"/>
      <c r="G261" s="173"/>
      <c r="H261" s="173"/>
      <c r="I261" s="173"/>
      <c r="J261" s="173"/>
      <c r="K261" s="174">
        <v>300000</v>
      </c>
      <c r="L261" s="6"/>
      <c r="M261" s="71" t="s">
        <v>402</v>
      </c>
      <c r="N261" s="176" t="s">
        <v>513</v>
      </c>
    </row>
    <row r="262" spans="1:14" x14ac:dyDescent="0.2">
      <c r="A262" s="253"/>
      <c r="B262" s="252"/>
      <c r="C262" s="173"/>
      <c r="D262" s="173">
        <v>1800000</v>
      </c>
      <c r="E262" s="173"/>
      <c r="F262" s="173"/>
      <c r="G262" s="173"/>
      <c r="H262" s="173"/>
      <c r="I262" s="173"/>
      <c r="J262" s="173"/>
      <c r="K262" s="174">
        <v>1800000</v>
      </c>
      <c r="L262" s="6"/>
      <c r="M262" s="71" t="s">
        <v>403</v>
      </c>
      <c r="N262" s="176" t="s">
        <v>513</v>
      </c>
    </row>
    <row r="263" spans="1:14" x14ac:dyDescent="0.2">
      <c r="A263" s="253"/>
      <c r="B263" s="252"/>
      <c r="C263" s="173"/>
      <c r="D263" s="173">
        <v>250000</v>
      </c>
      <c r="E263" s="173"/>
      <c r="F263" s="173"/>
      <c r="G263" s="173"/>
      <c r="H263" s="173"/>
      <c r="I263" s="173"/>
      <c r="J263" s="173"/>
      <c r="K263" s="174">
        <v>250000</v>
      </c>
      <c r="L263" s="6"/>
      <c r="M263" s="71" t="s">
        <v>44</v>
      </c>
      <c r="N263" s="176" t="s">
        <v>513</v>
      </c>
    </row>
    <row r="264" spans="1:14" x14ac:dyDescent="0.2">
      <c r="A264" s="253"/>
      <c r="B264" s="252"/>
      <c r="C264" s="173"/>
      <c r="D264" s="173">
        <v>300000</v>
      </c>
      <c r="E264" s="173"/>
      <c r="F264" s="173"/>
      <c r="G264" s="173"/>
      <c r="H264" s="173"/>
      <c r="I264" s="173"/>
      <c r="J264" s="173"/>
      <c r="K264" s="174">
        <v>300000</v>
      </c>
      <c r="L264" s="6"/>
      <c r="M264" s="71" t="s">
        <v>404</v>
      </c>
      <c r="N264" s="176" t="s">
        <v>513</v>
      </c>
    </row>
    <row r="265" spans="1:14" x14ac:dyDescent="0.2">
      <c r="A265" s="253"/>
      <c r="B265" s="252"/>
      <c r="C265" s="173"/>
      <c r="D265" s="173">
        <v>3150000</v>
      </c>
      <c r="E265" s="173"/>
      <c r="F265" s="173"/>
      <c r="G265" s="173"/>
      <c r="H265" s="173"/>
      <c r="I265" s="173"/>
      <c r="J265" s="173"/>
      <c r="K265" s="174">
        <v>3150000</v>
      </c>
      <c r="L265" s="6"/>
      <c r="M265" s="71" t="s">
        <v>28</v>
      </c>
      <c r="N265" s="176" t="s">
        <v>513</v>
      </c>
    </row>
    <row r="266" spans="1:14" x14ac:dyDescent="0.2">
      <c r="A266" s="253"/>
      <c r="B266" s="252"/>
      <c r="C266" s="173"/>
      <c r="D266" s="173">
        <v>1600000</v>
      </c>
      <c r="E266" s="173"/>
      <c r="F266" s="173"/>
      <c r="G266" s="173"/>
      <c r="H266" s="173"/>
      <c r="I266" s="173"/>
      <c r="J266" s="173"/>
      <c r="K266" s="174">
        <v>1600000</v>
      </c>
      <c r="L266" s="6"/>
      <c r="M266" s="71" t="s">
        <v>68</v>
      </c>
      <c r="N266" s="176" t="s">
        <v>513</v>
      </c>
    </row>
    <row r="267" spans="1:14" x14ac:dyDescent="0.2">
      <c r="A267" s="253"/>
      <c r="B267" s="252"/>
      <c r="C267" s="173"/>
      <c r="D267" s="173"/>
      <c r="E267" s="173">
        <v>4250000</v>
      </c>
      <c r="F267" s="173"/>
      <c r="G267" s="173"/>
      <c r="H267" s="173"/>
      <c r="I267" s="173"/>
      <c r="J267" s="173"/>
      <c r="K267" s="174">
        <v>4250000</v>
      </c>
      <c r="L267" s="6"/>
      <c r="M267" s="71" t="s">
        <v>70</v>
      </c>
      <c r="N267" s="176" t="s">
        <v>513</v>
      </c>
    </row>
    <row r="268" spans="1:14" x14ac:dyDescent="0.2">
      <c r="A268" s="253"/>
      <c r="B268" s="252"/>
      <c r="C268" s="173"/>
      <c r="D268" s="173"/>
      <c r="E268" s="173">
        <v>3550000</v>
      </c>
      <c r="F268" s="173"/>
      <c r="G268" s="173"/>
      <c r="H268" s="173"/>
      <c r="I268" s="173"/>
      <c r="J268" s="173"/>
      <c r="K268" s="174">
        <v>3550000</v>
      </c>
      <c r="L268" s="6"/>
      <c r="M268" s="71" t="s">
        <v>71</v>
      </c>
      <c r="N268" s="176" t="s">
        <v>513</v>
      </c>
    </row>
    <row r="269" spans="1:14" x14ac:dyDescent="0.2">
      <c r="A269" s="253"/>
      <c r="B269" s="252"/>
      <c r="C269" s="173"/>
      <c r="D269" s="173"/>
      <c r="E269" s="173">
        <v>360000</v>
      </c>
      <c r="F269" s="173"/>
      <c r="G269" s="173"/>
      <c r="H269" s="173"/>
      <c r="I269" s="173"/>
      <c r="J269" s="173"/>
      <c r="K269" s="174">
        <v>360000</v>
      </c>
      <c r="L269" s="6"/>
      <c r="M269" s="71" t="s">
        <v>406</v>
      </c>
      <c r="N269" s="176" t="s">
        <v>513</v>
      </c>
    </row>
    <row r="270" spans="1:14" x14ac:dyDescent="0.2">
      <c r="A270" s="253"/>
      <c r="B270" s="252"/>
      <c r="C270" s="173"/>
      <c r="D270" s="173"/>
      <c r="E270" s="173">
        <v>900000</v>
      </c>
      <c r="F270" s="173"/>
      <c r="G270" s="173"/>
      <c r="H270" s="173"/>
      <c r="I270" s="173"/>
      <c r="J270" s="173"/>
      <c r="K270" s="174">
        <v>900000</v>
      </c>
      <c r="L270" s="6"/>
      <c r="M270" s="71" t="s">
        <v>98</v>
      </c>
      <c r="N270" s="176" t="s">
        <v>513</v>
      </c>
    </row>
    <row r="271" spans="1:14" x14ac:dyDescent="0.2">
      <c r="A271" s="253"/>
      <c r="B271" s="252"/>
      <c r="C271" s="173"/>
      <c r="D271" s="173"/>
      <c r="E271" s="173">
        <v>2000000</v>
      </c>
      <c r="F271" s="173"/>
      <c r="G271" s="173"/>
      <c r="H271" s="173"/>
      <c r="I271" s="173"/>
      <c r="J271" s="173"/>
      <c r="K271" s="174">
        <v>2000000</v>
      </c>
      <c r="L271" s="6"/>
      <c r="M271" s="71" t="s">
        <v>295</v>
      </c>
      <c r="N271" s="176" t="s">
        <v>513</v>
      </c>
    </row>
    <row r="272" spans="1:14" x14ac:dyDescent="0.2">
      <c r="A272" s="253"/>
      <c r="B272" s="252"/>
      <c r="C272" s="173"/>
      <c r="D272" s="173"/>
      <c r="E272" s="173">
        <v>80000</v>
      </c>
      <c r="F272" s="173"/>
      <c r="G272" s="173"/>
      <c r="H272" s="173"/>
      <c r="I272" s="173"/>
      <c r="J272" s="173"/>
      <c r="K272" s="174">
        <v>80000</v>
      </c>
      <c r="L272" s="6"/>
      <c r="M272" s="71" t="s">
        <v>408</v>
      </c>
      <c r="N272" s="176" t="s">
        <v>513</v>
      </c>
    </row>
    <row r="273" spans="1:14" x14ac:dyDescent="0.2">
      <c r="A273" s="253"/>
      <c r="B273" s="252"/>
      <c r="C273" s="173"/>
      <c r="D273" s="173"/>
      <c r="E273" s="173">
        <v>200000</v>
      </c>
      <c r="F273" s="173"/>
      <c r="G273" s="173"/>
      <c r="H273" s="173"/>
      <c r="I273" s="173"/>
      <c r="J273" s="173"/>
      <c r="K273" s="174">
        <v>200000</v>
      </c>
      <c r="L273" s="6"/>
      <c r="M273" s="71" t="s">
        <v>409</v>
      </c>
      <c r="N273" s="176" t="s">
        <v>513</v>
      </c>
    </row>
    <row r="274" spans="1:14" x14ac:dyDescent="0.2">
      <c r="A274" s="253"/>
      <c r="B274" s="252"/>
      <c r="C274" s="173"/>
      <c r="D274" s="173"/>
      <c r="E274" s="173">
        <v>50000</v>
      </c>
      <c r="F274" s="173"/>
      <c r="G274" s="173"/>
      <c r="H274" s="173"/>
      <c r="I274" s="173"/>
      <c r="J274" s="173"/>
      <c r="K274" s="174">
        <v>50000</v>
      </c>
      <c r="L274" s="6"/>
      <c r="M274" s="71" t="s">
        <v>410</v>
      </c>
      <c r="N274" s="176" t="s">
        <v>513</v>
      </c>
    </row>
    <row r="275" spans="1:14" x14ac:dyDescent="0.2">
      <c r="A275" s="253"/>
      <c r="B275" s="252"/>
      <c r="C275" s="173"/>
      <c r="D275" s="173"/>
      <c r="E275" s="173">
        <v>500000</v>
      </c>
      <c r="F275" s="173"/>
      <c r="G275" s="173"/>
      <c r="H275" s="173"/>
      <c r="I275" s="173"/>
      <c r="J275" s="173"/>
      <c r="K275" s="174">
        <v>500000</v>
      </c>
      <c r="L275" s="6"/>
      <c r="M275" s="71" t="s">
        <v>411</v>
      </c>
      <c r="N275" s="176" t="s">
        <v>513</v>
      </c>
    </row>
    <row r="276" spans="1:14" x14ac:dyDescent="0.2">
      <c r="A276" s="253"/>
      <c r="B276" s="252"/>
      <c r="C276" s="173"/>
      <c r="D276" s="173"/>
      <c r="E276" s="173">
        <v>500000</v>
      </c>
      <c r="F276" s="173"/>
      <c r="G276" s="173"/>
      <c r="H276" s="173"/>
      <c r="I276" s="173"/>
      <c r="J276" s="173"/>
      <c r="K276" s="174">
        <v>500000</v>
      </c>
      <c r="L276" s="6"/>
      <c r="M276" s="71" t="s">
        <v>412</v>
      </c>
      <c r="N276" s="176" t="s">
        <v>513</v>
      </c>
    </row>
    <row r="277" spans="1:14" x14ac:dyDescent="0.2">
      <c r="A277" s="253"/>
      <c r="B277" s="252"/>
      <c r="C277" s="173"/>
      <c r="D277" s="173"/>
      <c r="E277" s="173">
        <v>350000</v>
      </c>
      <c r="F277" s="173"/>
      <c r="G277" s="173"/>
      <c r="H277" s="173"/>
      <c r="I277" s="173"/>
      <c r="J277" s="173"/>
      <c r="K277" s="174">
        <v>350000</v>
      </c>
      <c r="L277" s="6"/>
      <c r="M277" s="71" t="s">
        <v>413</v>
      </c>
      <c r="N277" s="176" t="s">
        <v>513</v>
      </c>
    </row>
    <row r="278" spans="1:14" x14ac:dyDescent="0.2">
      <c r="A278" s="253"/>
      <c r="B278" s="252"/>
      <c r="C278" s="173"/>
      <c r="D278" s="173"/>
      <c r="E278" s="173">
        <v>100000</v>
      </c>
      <c r="F278" s="173"/>
      <c r="G278" s="173"/>
      <c r="H278" s="173"/>
      <c r="I278" s="173"/>
      <c r="J278" s="173"/>
      <c r="K278" s="174">
        <v>100000</v>
      </c>
      <c r="L278" s="6"/>
      <c r="M278" s="71" t="s">
        <v>414</v>
      </c>
      <c r="N278" s="176" t="s">
        <v>513</v>
      </c>
    </row>
    <row r="279" spans="1:14" x14ac:dyDescent="0.2">
      <c r="A279" s="253"/>
      <c r="B279" s="252"/>
      <c r="C279" s="173"/>
      <c r="D279" s="173"/>
      <c r="E279" s="173">
        <v>100000</v>
      </c>
      <c r="F279" s="173"/>
      <c r="G279" s="173"/>
      <c r="H279" s="173"/>
      <c r="I279" s="173"/>
      <c r="J279" s="173"/>
      <c r="K279" s="174">
        <v>100000</v>
      </c>
      <c r="L279" s="6"/>
      <c r="M279" s="71" t="s">
        <v>415</v>
      </c>
      <c r="N279" s="176" t="s">
        <v>513</v>
      </c>
    </row>
    <row r="280" spans="1:14" x14ac:dyDescent="0.2">
      <c r="A280" s="253"/>
      <c r="B280" s="252"/>
      <c r="C280" s="173"/>
      <c r="D280" s="173"/>
      <c r="E280" s="173">
        <v>200000</v>
      </c>
      <c r="F280" s="173"/>
      <c r="G280" s="173"/>
      <c r="H280" s="173"/>
      <c r="I280" s="173"/>
      <c r="J280" s="173"/>
      <c r="K280" s="174">
        <v>200000</v>
      </c>
      <c r="L280" s="6"/>
      <c r="M280" s="71" t="s">
        <v>416</v>
      </c>
      <c r="N280" s="176" t="s">
        <v>513</v>
      </c>
    </row>
    <row r="281" spans="1:14" x14ac:dyDescent="0.2">
      <c r="A281" s="253"/>
      <c r="B281" s="252"/>
      <c r="C281" s="173"/>
      <c r="D281" s="173"/>
      <c r="E281" s="173">
        <v>100000</v>
      </c>
      <c r="F281" s="173"/>
      <c r="G281" s="173"/>
      <c r="H281" s="173"/>
      <c r="I281" s="173"/>
      <c r="J281" s="173"/>
      <c r="K281" s="174">
        <v>100000</v>
      </c>
      <c r="L281" s="6"/>
      <c r="M281" s="71" t="s">
        <v>417</v>
      </c>
      <c r="N281" s="176" t="s">
        <v>513</v>
      </c>
    </row>
    <row r="282" spans="1:14" x14ac:dyDescent="0.2">
      <c r="A282" s="253"/>
      <c r="B282" s="252"/>
      <c r="C282" s="173"/>
      <c r="D282" s="173"/>
      <c r="E282" s="173">
        <v>318224</v>
      </c>
      <c r="F282" s="173"/>
      <c r="G282" s="173"/>
      <c r="H282" s="173"/>
      <c r="I282" s="173"/>
      <c r="J282" s="173"/>
      <c r="K282" s="174">
        <v>318224</v>
      </c>
      <c r="L282" s="6"/>
      <c r="M282" s="71" t="s">
        <v>418</v>
      </c>
      <c r="N282" s="176" t="s">
        <v>513</v>
      </c>
    </row>
    <row r="283" spans="1:14" x14ac:dyDescent="0.2">
      <c r="A283" s="253"/>
      <c r="B283" s="252"/>
      <c r="C283" s="173"/>
      <c r="D283" s="173"/>
      <c r="E283" s="173">
        <v>400000</v>
      </c>
      <c r="F283" s="173"/>
      <c r="G283" s="173"/>
      <c r="H283" s="173"/>
      <c r="I283" s="173"/>
      <c r="J283" s="173"/>
      <c r="K283" s="174">
        <v>400000</v>
      </c>
      <c r="L283" s="6"/>
      <c r="M283" s="71" t="s">
        <v>419</v>
      </c>
      <c r="N283" s="176" t="s">
        <v>513</v>
      </c>
    </row>
    <row r="284" spans="1:14" x14ac:dyDescent="0.2">
      <c r="A284" s="253"/>
      <c r="B284" s="252"/>
      <c r="C284" s="173"/>
      <c r="D284" s="173"/>
      <c r="E284" s="173">
        <v>600000</v>
      </c>
      <c r="F284" s="173"/>
      <c r="G284" s="173"/>
      <c r="H284" s="173"/>
      <c r="I284" s="173"/>
      <c r="J284" s="173"/>
      <c r="K284" s="174">
        <v>600000</v>
      </c>
      <c r="L284" s="6"/>
      <c r="M284" s="71" t="s">
        <v>420</v>
      </c>
      <c r="N284" s="176" t="s">
        <v>513</v>
      </c>
    </row>
    <row r="285" spans="1:14" x14ac:dyDescent="0.2">
      <c r="A285" s="253"/>
      <c r="B285" s="252"/>
      <c r="C285" s="173"/>
      <c r="D285" s="173"/>
      <c r="E285" s="173">
        <v>301000</v>
      </c>
      <c r="F285" s="173"/>
      <c r="G285" s="173"/>
      <c r="H285" s="173"/>
      <c r="I285" s="173"/>
      <c r="J285" s="173"/>
      <c r="K285" s="174">
        <v>301000</v>
      </c>
      <c r="L285" s="6"/>
      <c r="M285" s="71" t="s">
        <v>421</v>
      </c>
      <c r="N285" s="176" t="s">
        <v>513</v>
      </c>
    </row>
    <row r="286" spans="1:14" x14ac:dyDescent="0.2">
      <c r="A286" s="253"/>
      <c r="B286" s="252"/>
      <c r="C286" s="173"/>
      <c r="D286" s="173"/>
      <c r="E286" s="173">
        <v>496480.7</v>
      </c>
      <c r="F286" s="173"/>
      <c r="G286" s="173"/>
      <c r="H286" s="173"/>
      <c r="I286" s="173"/>
      <c r="J286" s="173"/>
      <c r="K286" s="174">
        <v>496480.7</v>
      </c>
      <c r="L286" s="6"/>
      <c r="M286" s="71" t="s">
        <v>422</v>
      </c>
      <c r="N286" s="176" t="s">
        <v>513</v>
      </c>
    </row>
    <row r="287" spans="1:14" x14ac:dyDescent="0.2">
      <c r="A287" s="253"/>
      <c r="B287" s="252"/>
      <c r="C287" s="173"/>
      <c r="D287" s="173"/>
      <c r="E287" s="173">
        <v>6000000</v>
      </c>
      <c r="F287" s="173"/>
      <c r="G287" s="173"/>
      <c r="H287" s="173"/>
      <c r="I287" s="173"/>
      <c r="J287" s="173"/>
      <c r="K287" s="174">
        <v>6000000</v>
      </c>
      <c r="L287" s="6"/>
      <c r="M287" s="71" t="s">
        <v>423</v>
      </c>
      <c r="N287" s="176" t="s">
        <v>513</v>
      </c>
    </row>
    <row r="288" spans="1:14" x14ac:dyDescent="0.2">
      <c r="A288" s="253"/>
      <c r="B288" s="252"/>
      <c r="C288" s="173"/>
      <c r="D288" s="173"/>
      <c r="E288" s="173">
        <v>24747134</v>
      </c>
      <c r="F288" s="173"/>
      <c r="G288" s="173"/>
      <c r="H288" s="173"/>
      <c r="I288" s="173"/>
      <c r="J288" s="173"/>
      <c r="K288" s="174">
        <v>24747134</v>
      </c>
      <c r="L288" s="6"/>
      <c r="M288" s="71" t="s">
        <v>424</v>
      </c>
      <c r="N288" s="176" t="s">
        <v>513</v>
      </c>
    </row>
    <row r="289" spans="1:14" x14ac:dyDescent="0.2">
      <c r="A289" s="253"/>
      <c r="B289" s="252"/>
      <c r="C289" s="173"/>
      <c r="D289" s="173"/>
      <c r="E289" s="173">
        <v>650000</v>
      </c>
      <c r="F289" s="173"/>
      <c r="G289" s="173"/>
      <c r="H289" s="173"/>
      <c r="I289" s="173"/>
      <c r="J289" s="173"/>
      <c r="K289" s="174">
        <v>650000</v>
      </c>
      <c r="L289" s="6"/>
      <c r="M289" s="71" t="s">
        <v>72</v>
      </c>
      <c r="N289" s="176" t="s">
        <v>513</v>
      </c>
    </row>
    <row r="290" spans="1:14" x14ac:dyDescent="0.2">
      <c r="A290" s="253"/>
      <c r="B290" s="252"/>
      <c r="C290" s="173"/>
      <c r="D290" s="173"/>
      <c r="E290" s="173">
        <v>200000</v>
      </c>
      <c r="F290" s="173"/>
      <c r="G290" s="173"/>
      <c r="H290" s="173"/>
      <c r="I290" s="173"/>
      <c r="J290" s="173"/>
      <c r="K290" s="174">
        <v>200000</v>
      </c>
      <c r="L290" s="6"/>
      <c r="M290" s="71" t="s">
        <v>73</v>
      </c>
      <c r="N290" s="176" t="s">
        <v>513</v>
      </c>
    </row>
    <row r="291" spans="1:14" x14ac:dyDescent="0.2">
      <c r="A291" s="253"/>
      <c r="B291" s="252"/>
      <c r="C291" s="173"/>
      <c r="D291" s="173"/>
      <c r="E291" s="173"/>
      <c r="F291" s="173"/>
      <c r="G291" s="173"/>
      <c r="H291" s="173"/>
      <c r="I291" s="173">
        <v>1000000</v>
      </c>
      <c r="J291" s="173"/>
      <c r="K291" s="174">
        <v>1000000</v>
      </c>
      <c r="L291" s="6"/>
      <c r="M291" s="71" t="s">
        <v>425</v>
      </c>
      <c r="N291" s="176" t="s">
        <v>513</v>
      </c>
    </row>
    <row r="292" spans="1:14" x14ac:dyDescent="0.2">
      <c r="A292" s="253"/>
      <c r="B292" s="252"/>
      <c r="C292" s="173"/>
      <c r="D292" s="173"/>
      <c r="E292" s="173"/>
      <c r="F292" s="173"/>
      <c r="G292" s="173"/>
      <c r="H292" s="173"/>
      <c r="I292" s="173">
        <v>10296266.529999999</v>
      </c>
      <c r="J292" s="173"/>
      <c r="K292" s="174">
        <v>10296266.529999999</v>
      </c>
      <c r="L292" s="6"/>
      <c r="M292" s="71" t="s">
        <v>52</v>
      </c>
      <c r="N292" s="176" t="s">
        <v>513</v>
      </c>
    </row>
    <row r="293" spans="1:14" x14ac:dyDescent="0.2">
      <c r="A293" s="253"/>
      <c r="B293" s="252"/>
      <c r="C293" s="173"/>
      <c r="D293" s="173"/>
      <c r="E293" s="173"/>
      <c r="F293" s="173"/>
      <c r="G293" s="173"/>
      <c r="H293" s="173"/>
      <c r="I293" s="173">
        <v>300000</v>
      </c>
      <c r="J293" s="173"/>
      <c r="K293" s="174">
        <v>300000</v>
      </c>
      <c r="L293" s="6"/>
      <c r="M293" s="71" t="s">
        <v>74</v>
      </c>
      <c r="N293" s="176" t="s">
        <v>513</v>
      </c>
    </row>
    <row r="294" spans="1:14" x14ac:dyDescent="0.2">
      <c r="A294" s="253"/>
      <c r="B294" s="252"/>
      <c r="C294" s="173"/>
      <c r="D294" s="173"/>
      <c r="E294" s="173"/>
      <c r="F294" s="173"/>
      <c r="G294" s="173"/>
      <c r="H294" s="173"/>
      <c r="I294" s="173">
        <v>2000000</v>
      </c>
      <c r="J294" s="173"/>
      <c r="K294" s="174">
        <v>2000000</v>
      </c>
      <c r="L294" s="6"/>
      <c r="M294" s="71" t="s">
        <v>45</v>
      </c>
      <c r="N294" s="176" t="s">
        <v>513</v>
      </c>
    </row>
    <row r="295" spans="1:14" x14ac:dyDescent="0.2">
      <c r="A295" s="253"/>
      <c r="B295" s="252"/>
      <c r="C295" s="173"/>
      <c r="D295" s="173"/>
      <c r="E295" s="173"/>
      <c r="F295" s="173"/>
      <c r="G295" s="173"/>
      <c r="H295" s="173"/>
      <c r="I295" s="173">
        <v>1100000</v>
      </c>
      <c r="J295" s="173"/>
      <c r="K295" s="174">
        <v>1100000</v>
      </c>
      <c r="L295" s="6"/>
      <c r="M295" s="71" t="s">
        <v>75</v>
      </c>
      <c r="N295" s="176" t="s">
        <v>513</v>
      </c>
    </row>
    <row r="296" spans="1:14" x14ac:dyDescent="0.2">
      <c r="A296" s="253"/>
      <c r="B296" s="252"/>
      <c r="C296" s="173"/>
      <c r="D296" s="173"/>
      <c r="E296" s="173"/>
      <c r="F296" s="173"/>
      <c r="G296" s="173"/>
      <c r="H296" s="173"/>
      <c r="I296" s="173">
        <v>500000</v>
      </c>
      <c r="J296" s="173"/>
      <c r="K296" s="174">
        <v>500000</v>
      </c>
      <c r="L296" s="6"/>
      <c r="M296" s="71" t="s">
        <v>76</v>
      </c>
      <c r="N296" s="176" t="s">
        <v>513</v>
      </c>
    </row>
    <row r="297" spans="1:14" x14ac:dyDescent="0.2">
      <c r="A297" s="253"/>
      <c r="B297" s="252"/>
      <c r="C297" s="173"/>
      <c r="D297" s="173"/>
      <c r="E297" s="173"/>
      <c r="F297" s="173"/>
      <c r="G297" s="173"/>
      <c r="H297" s="173"/>
      <c r="I297" s="173">
        <v>500000</v>
      </c>
      <c r="J297" s="173"/>
      <c r="K297" s="174">
        <v>500000</v>
      </c>
      <c r="L297" s="6"/>
      <c r="M297" s="71" t="s">
        <v>426</v>
      </c>
      <c r="N297" s="176" t="s">
        <v>513</v>
      </c>
    </row>
    <row r="298" spans="1:14" x14ac:dyDescent="0.2">
      <c r="A298" s="253"/>
      <c r="B298" s="252"/>
      <c r="C298" s="173"/>
      <c r="D298" s="173"/>
      <c r="E298" s="173"/>
      <c r="F298" s="173"/>
      <c r="G298" s="173"/>
      <c r="H298" s="173"/>
      <c r="I298" s="173">
        <v>2000000</v>
      </c>
      <c r="J298" s="173"/>
      <c r="K298" s="174">
        <v>2000000</v>
      </c>
      <c r="L298" s="6"/>
      <c r="M298" s="71" t="s">
        <v>427</v>
      </c>
      <c r="N298" s="176" t="s">
        <v>513</v>
      </c>
    </row>
    <row r="299" spans="1:14" x14ac:dyDescent="0.2">
      <c r="A299" s="253"/>
      <c r="B299" s="252"/>
      <c r="C299" s="173"/>
      <c r="D299" s="173"/>
      <c r="E299" s="173"/>
      <c r="F299" s="173"/>
      <c r="G299" s="173"/>
      <c r="H299" s="173"/>
      <c r="I299" s="173">
        <v>1200000</v>
      </c>
      <c r="J299" s="173"/>
      <c r="K299" s="174">
        <v>1200000</v>
      </c>
      <c r="L299" s="6"/>
      <c r="M299" s="71" t="s">
        <v>428</v>
      </c>
      <c r="N299" s="176" t="s">
        <v>513</v>
      </c>
    </row>
    <row r="300" spans="1:14" x14ac:dyDescent="0.2">
      <c r="A300" s="253"/>
      <c r="B300" s="252"/>
      <c r="C300" s="173"/>
      <c r="D300" s="173"/>
      <c r="E300" s="173"/>
      <c r="F300" s="173"/>
      <c r="G300" s="173"/>
      <c r="H300" s="173"/>
      <c r="I300" s="173">
        <v>3500000</v>
      </c>
      <c r="J300" s="173"/>
      <c r="K300" s="174">
        <v>3500000</v>
      </c>
      <c r="L300" s="6"/>
      <c r="M300" s="71" t="s">
        <v>86</v>
      </c>
      <c r="N300" s="176" t="s">
        <v>513</v>
      </c>
    </row>
    <row r="301" spans="1:14" x14ac:dyDescent="0.2">
      <c r="A301" s="253"/>
      <c r="B301" s="252"/>
      <c r="C301" s="173"/>
      <c r="D301" s="173"/>
      <c r="E301" s="173"/>
      <c r="F301" s="173"/>
      <c r="G301" s="173"/>
      <c r="H301" s="173"/>
      <c r="I301" s="173">
        <v>500000</v>
      </c>
      <c r="J301" s="173"/>
      <c r="K301" s="174">
        <v>500000</v>
      </c>
      <c r="L301" s="6"/>
      <c r="M301" s="71" t="s">
        <v>296</v>
      </c>
      <c r="N301" s="176" t="s">
        <v>513</v>
      </c>
    </row>
    <row r="302" spans="1:14" x14ac:dyDescent="0.2">
      <c r="A302" s="253"/>
      <c r="B302" s="252"/>
      <c r="C302" s="173"/>
      <c r="D302" s="173"/>
      <c r="E302" s="173"/>
      <c r="F302" s="173"/>
      <c r="G302" s="173"/>
      <c r="H302" s="173"/>
      <c r="I302" s="173">
        <v>5300000</v>
      </c>
      <c r="J302" s="173"/>
      <c r="K302" s="174">
        <v>5300000</v>
      </c>
      <c r="L302" s="6"/>
      <c r="M302" s="71" t="s">
        <v>46</v>
      </c>
      <c r="N302" s="176" t="s">
        <v>513</v>
      </c>
    </row>
    <row r="303" spans="1:14" x14ac:dyDescent="0.2">
      <c r="A303" s="253"/>
      <c r="B303" s="252"/>
      <c r="C303" s="173"/>
      <c r="D303" s="173"/>
      <c r="E303" s="173"/>
      <c r="F303" s="173"/>
      <c r="G303" s="173"/>
      <c r="H303" s="173"/>
      <c r="I303" s="173">
        <v>500000</v>
      </c>
      <c r="J303" s="173"/>
      <c r="K303" s="174">
        <v>500000</v>
      </c>
      <c r="L303" s="6"/>
      <c r="M303" s="71" t="s">
        <v>429</v>
      </c>
      <c r="N303" s="176" t="s">
        <v>513</v>
      </c>
    </row>
    <row r="304" spans="1:14" x14ac:dyDescent="0.2">
      <c r="A304" s="253"/>
      <c r="B304" s="252"/>
      <c r="C304" s="173"/>
      <c r="D304" s="173"/>
      <c r="E304" s="173"/>
      <c r="F304" s="173"/>
      <c r="G304" s="173"/>
      <c r="H304" s="173"/>
      <c r="I304" s="173">
        <v>350000</v>
      </c>
      <c r="J304" s="173"/>
      <c r="K304" s="174">
        <v>350000</v>
      </c>
      <c r="L304" s="6"/>
      <c r="M304" s="71" t="s">
        <v>47</v>
      </c>
      <c r="N304" s="176" t="s">
        <v>513</v>
      </c>
    </row>
    <row r="305" spans="1:14" x14ac:dyDescent="0.2">
      <c r="A305" s="253"/>
      <c r="B305" s="252"/>
      <c r="C305" s="173"/>
      <c r="D305" s="173"/>
      <c r="E305" s="173"/>
      <c r="F305" s="173"/>
      <c r="G305" s="173"/>
      <c r="H305" s="173"/>
      <c r="I305" s="173">
        <v>300000</v>
      </c>
      <c r="J305" s="173"/>
      <c r="K305" s="174">
        <v>300000</v>
      </c>
      <c r="L305" s="6"/>
      <c r="M305" s="71" t="s">
        <v>430</v>
      </c>
      <c r="N305" s="176" t="s">
        <v>513</v>
      </c>
    </row>
    <row r="306" spans="1:14" x14ac:dyDescent="0.2">
      <c r="A306" s="253"/>
      <c r="B306" s="252"/>
      <c r="C306" s="173"/>
      <c r="D306" s="173"/>
      <c r="E306" s="173"/>
      <c r="F306" s="173"/>
      <c r="G306" s="173"/>
      <c r="H306" s="173"/>
      <c r="I306" s="173">
        <v>1150000</v>
      </c>
      <c r="J306" s="173"/>
      <c r="K306" s="174">
        <v>1150000</v>
      </c>
      <c r="L306" s="6"/>
      <c r="M306" s="71" t="s">
        <v>77</v>
      </c>
      <c r="N306" s="176" t="s">
        <v>513</v>
      </c>
    </row>
    <row r="307" spans="1:14" x14ac:dyDescent="0.2">
      <c r="A307" s="253"/>
      <c r="B307" s="252"/>
      <c r="C307" s="173"/>
      <c r="D307" s="173"/>
      <c r="E307" s="173"/>
      <c r="F307" s="173"/>
      <c r="G307" s="173"/>
      <c r="H307" s="173"/>
      <c r="I307" s="173">
        <v>1500000</v>
      </c>
      <c r="J307" s="173"/>
      <c r="K307" s="174">
        <v>1500000</v>
      </c>
      <c r="L307" s="6"/>
      <c r="M307" s="71" t="s">
        <v>431</v>
      </c>
      <c r="N307" s="176" t="s">
        <v>513</v>
      </c>
    </row>
    <row r="308" spans="1:14" x14ac:dyDescent="0.2">
      <c r="A308" s="253"/>
      <c r="B308" s="252"/>
      <c r="C308" s="173"/>
      <c r="D308" s="173"/>
      <c r="E308" s="173"/>
      <c r="F308" s="173"/>
      <c r="G308" s="173"/>
      <c r="H308" s="173"/>
      <c r="I308" s="173">
        <v>249990</v>
      </c>
      <c r="J308" s="173"/>
      <c r="K308" s="174">
        <v>249990</v>
      </c>
      <c r="L308" s="6"/>
      <c r="M308" s="71" t="s">
        <v>432</v>
      </c>
      <c r="N308" s="176" t="s">
        <v>513</v>
      </c>
    </row>
    <row r="309" spans="1:14" x14ac:dyDescent="0.2">
      <c r="A309" s="253"/>
      <c r="B309" s="252"/>
      <c r="C309" s="173"/>
      <c r="D309" s="173"/>
      <c r="E309" s="173"/>
      <c r="F309" s="173"/>
      <c r="G309" s="173"/>
      <c r="H309" s="173"/>
      <c r="I309" s="173">
        <v>2000000</v>
      </c>
      <c r="J309" s="173"/>
      <c r="K309" s="174">
        <v>2000000</v>
      </c>
      <c r="L309" s="6"/>
      <c r="M309" s="71" t="s">
        <v>433</v>
      </c>
      <c r="N309" s="176" t="s">
        <v>513</v>
      </c>
    </row>
    <row r="310" spans="1:14" x14ac:dyDescent="0.2">
      <c r="A310" s="253"/>
      <c r="B310" s="252"/>
      <c r="C310" s="173"/>
      <c r="D310" s="173"/>
      <c r="E310" s="173"/>
      <c r="F310" s="173"/>
      <c r="G310" s="173"/>
      <c r="H310" s="173"/>
      <c r="I310" s="173">
        <v>750000</v>
      </c>
      <c r="J310" s="173"/>
      <c r="K310" s="174">
        <v>750000</v>
      </c>
      <c r="L310" s="6"/>
      <c r="M310" s="71" t="s">
        <v>87</v>
      </c>
      <c r="N310" s="176" t="s">
        <v>513</v>
      </c>
    </row>
    <row r="311" spans="1:14" x14ac:dyDescent="0.2">
      <c r="A311" s="253"/>
      <c r="B311" s="252"/>
      <c r="C311" s="173"/>
      <c r="D311" s="173"/>
      <c r="E311" s="173"/>
      <c r="F311" s="173"/>
      <c r="G311" s="173"/>
      <c r="H311" s="173"/>
      <c r="I311" s="173">
        <v>500000</v>
      </c>
      <c r="J311" s="173"/>
      <c r="K311" s="174">
        <v>500000</v>
      </c>
      <c r="L311" s="6"/>
      <c r="M311" s="71" t="s">
        <v>99</v>
      </c>
      <c r="N311" s="176" t="s">
        <v>513</v>
      </c>
    </row>
    <row r="312" spans="1:14" x14ac:dyDescent="0.2">
      <c r="A312" s="253"/>
      <c r="B312" s="252"/>
      <c r="C312" s="173"/>
      <c r="D312" s="173"/>
      <c r="E312" s="173"/>
      <c r="F312" s="173"/>
      <c r="G312" s="173"/>
      <c r="H312" s="173"/>
      <c r="I312" s="173">
        <v>600000</v>
      </c>
      <c r="J312" s="173"/>
      <c r="K312" s="174">
        <v>600000</v>
      </c>
      <c r="L312" s="6"/>
      <c r="M312" s="71" t="s">
        <v>434</v>
      </c>
      <c r="N312" s="176" t="s">
        <v>513</v>
      </c>
    </row>
    <row r="313" spans="1:14" x14ac:dyDescent="0.2">
      <c r="A313" s="253"/>
      <c r="B313" s="252"/>
      <c r="C313" s="173"/>
      <c r="D313" s="173"/>
      <c r="E313" s="173"/>
      <c r="F313" s="173"/>
      <c r="G313" s="173"/>
      <c r="H313" s="173"/>
      <c r="I313" s="173">
        <v>248865</v>
      </c>
      <c r="J313" s="173"/>
      <c r="K313" s="174">
        <v>248865</v>
      </c>
      <c r="L313" s="6"/>
      <c r="M313" s="71" t="s">
        <v>435</v>
      </c>
      <c r="N313" s="176" t="s">
        <v>513</v>
      </c>
    </row>
    <row r="314" spans="1:14" x14ac:dyDescent="0.2">
      <c r="A314" s="253"/>
      <c r="B314" s="252"/>
      <c r="C314" s="173"/>
      <c r="D314" s="173"/>
      <c r="E314" s="173"/>
      <c r="F314" s="173"/>
      <c r="G314" s="173"/>
      <c r="H314" s="173"/>
      <c r="I314" s="173">
        <v>157500</v>
      </c>
      <c r="J314" s="173"/>
      <c r="K314" s="174">
        <v>157500</v>
      </c>
      <c r="L314" s="6"/>
      <c r="M314" s="71" t="s">
        <v>436</v>
      </c>
      <c r="N314" s="176" t="s">
        <v>513</v>
      </c>
    </row>
    <row r="315" spans="1:14" x14ac:dyDescent="0.2">
      <c r="A315" s="253"/>
      <c r="B315" s="252"/>
      <c r="C315" s="173"/>
      <c r="D315" s="173"/>
      <c r="E315" s="173"/>
      <c r="F315" s="173"/>
      <c r="G315" s="173"/>
      <c r="H315" s="173"/>
      <c r="I315" s="173">
        <v>5340969</v>
      </c>
      <c r="J315" s="173"/>
      <c r="K315" s="174">
        <v>5340969</v>
      </c>
      <c r="L315" s="6"/>
      <c r="M315" s="71" t="s">
        <v>437</v>
      </c>
      <c r="N315" s="176" t="s">
        <v>513</v>
      </c>
    </row>
    <row r="316" spans="1:14" x14ac:dyDescent="0.2">
      <c r="A316" s="253"/>
      <c r="B316" s="252"/>
      <c r="C316" s="173"/>
      <c r="D316" s="173"/>
      <c r="E316" s="173"/>
      <c r="F316" s="173"/>
      <c r="G316" s="173"/>
      <c r="H316" s="173"/>
      <c r="I316" s="173">
        <v>250000</v>
      </c>
      <c r="J316" s="173"/>
      <c r="K316" s="174">
        <v>250000</v>
      </c>
      <c r="L316" s="6"/>
      <c r="M316" s="71" t="s">
        <v>88</v>
      </c>
      <c r="N316" s="176" t="s">
        <v>513</v>
      </c>
    </row>
    <row r="317" spans="1:14" x14ac:dyDescent="0.2">
      <c r="A317" s="253"/>
      <c r="B317" s="252"/>
      <c r="C317" s="173"/>
      <c r="D317" s="173"/>
      <c r="E317" s="173"/>
      <c r="F317" s="173"/>
      <c r="G317" s="173"/>
      <c r="H317" s="173"/>
      <c r="I317" s="173">
        <v>400000</v>
      </c>
      <c r="J317" s="173"/>
      <c r="K317" s="174">
        <v>400000</v>
      </c>
      <c r="L317" s="6"/>
      <c r="M317" s="71" t="s">
        <v>438</v>
      </c>
      <c r="N317" s="176" t="s">
        <v>513</v>
      </c>
    </row>
    <row r="318" spans="1:14" x14ac:dyDescent="0.2">
      <c r="A318" s="253"/>
      <c r="B318" s="252"/>
      <c r="C318" s="173"/>
      <c r="D318" s="173"/>
      <c r="E318" s="173"/>
      <c r="F318" s="173"/>
      <c r="G318" s="173"/>
      <c r="H318" s="173"/>
      <c r="I318" s="173">
        <v>500000</v>
      </c>
      <c r="J318" s="173"/>
      <c r="K318" s="174">
        <v>500000</v>
      </c>
      <c r="L318" s="6"/>
      <c r="M318" s="71" t="s">
        <v>439</v>
      </c>
      <c r="N318" s="176" t="s">
        <v>513</v>
      </c>
    </row>
    <row r="319" spans="1:14" x14ac:dyDescent="0.2">
      <c r="A319" s="253"/>
      <c r="B319" s="252"/>
      <c r="C319" s="173"/>
      <c r="D319" s="173"/>
      <c r="E319" s="173"/>
      <c r="F319" s="173"/>
      <c r="G319" s="173"/>
      <c r="H319" s="173"/>
      <c r="I319" s="173">
        <v>2000000</v>
      </c>
      <c r="J319" s="173"/>
      <c r="K319" s="174">
        <v>2000000</v>
      </c>
      <c r="L319" s="6"/>
      <c r="M319" s="71" t="s">
        <v>440</v>
      </c>
      <c r="N319" s="176" t="s">
        <v>513</v>
      </c>
    </row>
    <row r="320" spans="1:14" x14ac:dyDescent="0.2">
      <c r="A320" s="253"/>
      <c r="B320" s="252"/>
      <c r="C320" s="173"/>
      <c r="D320" s="173"/>
      <c r="E320" s="173"/>
      <c r="F320" s="173"/>
      <c r="G320" s="173"/>
      <c r="H320" s="173"/>
      <c r="I320" s="173">
        <v>5200000</v>
      </c>
      <c r="J320" s="173"/>
      <c r="K320" s="174">
        <v>5200000</v>
      </c>
      <c r="L320" s="6"/>
      <c r="M320" s="71" t="s">
        <v>78</v>
      </c>
      <c r="N320" s="176" t="s">
        <v>513</v>
      </c>
    </row>
    <row r="321" spans="1:14" x14ac:dyDescent="0.2">
      <c r="A321" s="253"/>
      <c r="B321" s="252"/>
      <c r="C321" s="173"/>
      <c r="D321" s="173"/>
      <c r="E321" s="173"/>
      <c r="F321" s="173"/>
      <c r="G321" s="173"/>
      <c r="H321" s="173"/>
      <c r="I321" s="173">
        <v>2000000</v>
      </c>
      <c r="J321" s="173"/>
      <c r="K321" s="174">
        <v>2000000</v>
      </c>
      <c r="L321" s="6"/>
      <c r="M321" s="71" t="s">
        <v>441</v>
      </c>
      <c r="N321" s="176" t="s">
        <v>513</v>
      </c>
    </row>
    <row r="322" spans="1:14" x14ac:dyDescent="0.2">
      <c r="A322" s="253"/>
      <c r="B322" s="252"/>
      <c r="C322" s="173"/>
      <c r="D322" s="173"/>
      <c r="E322" s="173"/>
      <c r="F322" s="173"/>
      <c r="G322" s="173"/>
      <c r="H322" s="173"/>
      <c r="I322" s="173">
        <v>1400075</v>
      </c>
      <c r="J322" s="173"/>
      <c r="K322" s="174">
        <v>1400075</v>
      </c>
      <c r="L322" s="6"/>
      <c r="M322" s="71" t="s">
        <v>48</v>
      </c>
      <c r="N322" s="176" t="s">
        <v>513</v>
      </c>
    </row>
    <row r="323" spans="1:14" x14ac:dyDescent="0.2">
      <c r="A323" s="253"/>
      <c r="B323" s="252"/>
      <c r="C323" s="173"/>
      <c r="D323" s="173"/>
      <c r="E323" s="173"/>
      <c r="F323" s="173"/>
      <c r="G323" s="173"/>
      <c r="H323" s="173"/>
      <c r="I323" s="173">
        <v>1300000</v>
      </c>
      <c r="J323" s="173"/>
      <c r="K323" s="174">
        <v>1300000</v>
      </c>
      <c r="L323" s="6"/>
      <c r="M323" s="71" t="s">
        <v>442</v>
      </c>
      <c r="N323" s="176" t="s">
        <v>513</v>
      </c>
    </row>
    <row r="324" spans="1:14" x14ac:dyDescent="0.2">
      <c r="A324" s="253"/>
      <c r="B324" s="252"/>
      <c r="C324" s="173"/>
      <c r="D324" s="173"/>
      <c r="E324" s="173"/>
      <c r="F324" s="173"/>
      <c r="G324" s="173"/>
      <c r="H324" s="173"/>
      <c r="I324" s="173">
        <v>10000000</v>
      </c>
      <c r="J324" s="173"/>
      <c r="K324" s="174">
        <v>10000000</v>
      </c>
      <c r="L324" s="6"/>
      <c r="M324" s="71" t="s">
        <v>443</v>
      </c>
      <c r="N324" s="176" t="s">
        <v>513</v>
      </c>
    </row>
    <row r="325" spans="1:14" x14ac:dyDescent="0.2">
      <c r="A325" s="253"/>
      <c r="B325" s="252"/>
      <c r="C325" s="173"/>
      <c r="D325" s="173"/>
      <c r="E325" s="173"/>
      <c r="F325" s="173"/>
      <c r="G325" s="173"/>
      <c r="H325" s="173"/>
      <c r="I325" s="173">
        <v>70000</v>
      </c>
      <c r="J325" s="173"/>
      <c r="K325" s="174">
        <v>70000</v>
      </c>
      <c r="L325" s="6"/>
      <c r="M325" s="71" t="s">
        <v>444</v>
      </c>
      <c r="N325" s="176" t="s">
        <v>513</v>
      </c>
    </row>
    <row r="326" spans="1:14" x14ac:dyDescent="0.2">
      <c r="A326" s="253"/>
      <c r="B326" s="252"/>
      <c r="C326" s="173"/>
      <c r="D326" s="173"/>
      <c r="E326" s="173"/>
      <c r="F326" s="173"/>
      <c r="G326" s="173"/>
      <c r="H326" s="173"/>
      <c r="I326" s="173">
        <v>700000</v>
      </c>
      <c r="J326" s="173"/>
      <c r="K326" s="174">
        <v>700000</v>
      </c>
      <c r="L326" s="6"/>
      <c r="M326" s="71" t="s">
        <v>445</v>
      </c>
      <c r="N326" s="176" t="s">
        <v>513</v>
      </c>
    </row>
    <row r="327" spans="1:14" x14ac:dyDescent="0.2">
      <c r="A327" s="253"/>
      <c r="B327" s="252"/>
      <c r="C327" s="173"/>
      <c r="D327" s="173"/>
      <c r="E327" s="173"/>
      <c r="F327" s="173"/>
      <c r="G327" s="173"/>
      <c r="H327" s="173"/>
      <c r="I327" s="173">
        <v>150000</v>
      </c>
      <c r="J327" s="173"/>
      <c r="K327" s="174">
        <v>150000</v>
      </c>
      <c r="L327" s="6"/>
      <c r="M327" s="71" t="s">
        <v>30</v>
      </c>
      <c r="N327" s="176" t="s">
        <v>513</v>
      </c>
    </row>
    <row r="328" spans="1:14" x14ac:dyDescent="0.2">
      <c r="A328" s="253"/>
      <c r="B328" s="252"/>
      <c r="C328" s="173"/>
      <c r="D328" s="173"/>
      <c r="E328" s="173"/>
      <c r="F328" s="173"/>
      <c r="G328" s="173"/>
      <c r="H328" s="173"/>
      <c r="I328" s="173">
        <v>1000000</v>
      </c>
      <c r="J328" s="173"/>
      <c r="K328" s="174">
        <v>1000000</v>
      </c>
      <c r="L328" s="6"/>
      <c r="M328" s="71" t="s">
        <v>31</v>
      </c>
      <c r="N328" s="176" t="s">
        <v>513</v>
      </c>
    </row>
    <row r="329" spans="1:14" ht="15" thickBot="1" x14ac:dyDescent="0.25">
      <c r="A329" s="253"/>
      <c r="B329" s="252"/>
      <c r="C329" s="173"/>
      <c r="D329" s="173"/>
      <c r="E329" s="173"/>
      <c r="F329" s="173"/>
      <c r="G329" s="173"/>
      <c r="H329" s="173"/>
      <c r="I329" s="173">
        <v>2000000</v>
      </c>
      <c r="J329" s="173"/>
      <c r="K329" s="174">
        <v>2000000</v>
      </c>
      <c r="L329" s="6"/>
      <c r="M329" s="71" t="s">
        <v>125</v>
      </c>
      <c r="N329" s="176" t="s">
        <v>513</v>
      </c>
    </row>
    <row r="330" spans="1:14" ht="15" x14ac:dyDescent="0.2">
      <c r="A330" s="286" t="s">
        <v>0</v>
      </c>
      <c r="B330" s="287"/>
      <c r="C330" s="287"/>
      <c r="D330" s="287"/>
      <c r="E330" s="287"/>
      <c r="F330" s="287"/>
      <c r="G330" s="287"/>
      <c r="H330" s="287"/>
      <c r="I330" s="287"/>
      <c r="J330" s="287"/>
      <c r="K330" s="287"/>
      <c r="L330" s="287"/>
      <c r="M330" s="287"/>
      <c r="N330" s="288"/>
    </row>
    <row r="331" spans="1:14" ht="15" x14ac:dyDescent="0.2">
      <c r="A331" s="279" t="s">
        <v>1</v>
      </c>
      <c r="B331" s="280"/>
      <c r="C331" s="280"/>
      <c r="D331" s="280"/>
      <c r="E331" s="280"/>
      <c r="F331" s="280"/>
      <c r="G331" s="280"/>
      <c r="H331" s="280"/>
      <c r="I331" s="280"/>
      <c r="J331" s="280"/>
      <c r="K331" s="280"/>
      <c r="L331" s="280"/>
      <c r="M331" s="280"/>
      <c r="N331" s="281"/>
    </row>
    <row r="332" spans="1:14" ht="15" x14ac:dyDescent="0.2">
      <c r="A332" s="279" t="s">
        <v>2</v>
      </c>
      <c r="B332" s="280"/>
      <c r="C332" s="280"/>
      <c r="D332" s="280"/>
      <c r="E332" s="280"/>
      <c r="F332" s="280"/>
      <c r="G332" s="280"/>
      <c r="H332" s="280"/>
      <c r="I332" s="280"/>
      <c r="J332" s="280"/>
      <c r="K332" s="280"/>
      <c r="L332" s="280"/>
      <c r="M332" s="280"/>
      <c r="N332" s="281"/>
    </row>
    <row r="333" spans="1:14" ht="15" x14ac:dyDescent="0.2">
      <c r="A333" s="279" t="s">
        <v>3</v>
      </c>
      <c r="B333" s="280"/>
      <c r="C333" s="280"/>
      <c r="D333" s="280"/>
      <c r="E333" s="280"/>
      <c r="F333" s="280"/>
      <c r="G333" s="280"/>
      <c r="H333" s="280"/>
      <c r="I333" s="280"/>
      <c r="J333" s="280"/>
      <c r="K333" s="280"/>
      <c r="L333" s="280"/>
      <c r="M333" s="280"/>
      <c r="N333" s="281"/>
    </row>
    <row r="334" spans="1:14" ht="15" x14ac:dyDescent="0.2">
      <c r="A334" s="279" t="s">
        <v>4</v>
      </c>
      <c r="B334" s="280"/>
      <c r="C334" s="280"/>
      <c r="D334" s="280"/>
      <c r="E334" s="280"/>
      <c r="F334" s="280"/>
      <c r="G334" s="280"/>
      <c r="H334" s="280"/>
      <c r="I334" s="280"/>
      <c r="J334" s="280"/>
      <c r="K334" s="280"/>
      <c r="L334" s="280"/>
      <c r="M334" s="280"/>
      <c r="N334" s="281"/>
    </row>
    <row r="335" spans="1:14" ht="15.75" thickBot="1" x14ac:dyDescent="0.25">
      <c r="A335" s="282">
        <v>2023</v>
      </c>
      <c r="B335" s="283"/>
      <c r="C335" s="283"/>
      <c r="D335" s="283"/>
      <c r="E335" s="283"/>
      <c r="F335" s="283"/>
      <c r="G335" s="283"/>
      <c r="H335" s="283"/>
      <c r="I335" s="283"/>
      <c r="J335" s="283"/>
      <c r="K335" s="283"/>
      <c r="L335" s="283"/>
      <c r="M335" s="283"/>
      <c r="N335" s="284"/>
    </row>
    <row r="336" spans="1:14" ht="43.5" x14ac:dyDescent="0.25">
      <c r="A336" s="212" t="s">
        <v>5</v>
      </c>
      <c r="B336" s="212" t="s">
        <v>6</v>
      </c>
      <c r="C336" s="285" t="s">
        <v>7</v>
      </c>
      <c r="D336" s="285"/>
      <c r="E336" s="285"/>
      <c r="F336" s="285"/>
      <c r="G336" s="285"/>
      <c r="H336" s="285"/>
      <c r="I336" s="285"/>
      <c r="J336" s="285"/>
      <c r="K336" s="213" t="s">
        <v>8</v>
      </c>
      <c r="L336" s="214" t="s">
        <v>10</v>
      </c>
      <c r="M336" s="215" t="s">
        <v>11</v>
      </c>
      <c r="N336" s="216" t="s">
        <v>9</v>
      </c>
    </row>
    <row r="337" spans="1:1017" ht="15" x14ac:dyDescent="0.25">
      <c r="A337" s="5"/>
      <c r="B337" s="5"/>
      <c r="C337" s="2" t="s">
        <v>12</v>
      </c>
      <c r="D337" s="2" t="s">
        <v>13</v>
      </c>
      <c r="E337" s="2" t="s">
        <v>14</v>
      </c>
      <c r="F337" s="2" t="s">
        <v>15</v>
      </c>
      <c r="G337" s="2" t="s">
        <v>16</v>
      </c>
      <c r="H337" s="2" t="s">
        <v>17</v>
      </c>
      <c r="I337" s="2" t="s">
        <v>18</v>
      </c>
      <c r="J337" s="2" t="s">
        <v>19</v>
      </c>
      <c r="K337" s="4" t="s">
        <v>20</v>
      </c>
      <c r="L337" s="6" t="s">
        <v>22</v>
      </c>
      <c r="M337" s="5"/>
    </row>
    <row r="338" spans="1:1017" x14ac:dyDescent="0.2">
      <c r="A338" s="253"/>
      <c r="B338" s="252"/>
      <c r="C338" s="173"/>
      <c r="D338" s="173"/>
      <c r="E338" s="173"/>
      <c r="F338" s="173"/>
      <c r="G338" s="173"/>
      <c r="H338" s="173"/>
      <c r="I338" s="173">
        <v>400000</v>
      </c>
      <c r="J338" s="173"/>
      <c r="K338" s="174">
        <v>400000</v>
      </c>
      <c r="L338" s="6"/>
      <c r="M338" s="71" t="s">
        <v>33</v>
      </c>
      <c r="N338" s="176" t="s">
        <v>513</v>
      </c>
    </row>
    <row r="339" spans="1:1017" x14ac:dyDescent="0.2">
      <c r="A339" s="253"/>
      <c r="B339" s="252"/>
      <c r="C339" s="173"/>
      <c r="D339" s="173"/>
      <c r="E339" s="173"/>
      <c r="F339" s="173"/>
      <c r="G339" s="173"/>
      <c r="H339" s="173"/>
      <c r="I339" s="173">
        <v>148000</v>
      </c>
      <c r="J339" s="173"/>
      <c r="K339" s="174">
        <v>148000</v>
      </c>
      <c r="L339" s="6"/>
      <c r="M339" s="175" t="s">
        <v>484</v>
      </c>
      <c r="N339" s="176" t="s">
        <v>513</v>
      </c>
    </row>
    <row r="340" spans="1:1017" x14ac:dyDescent="0.2">
      <c r="A340" s="253"/>
      <c r="B340" s="254"/>
      <c r="C340" s="173"/>
      <c r="D340" s="173"/>
      <c r="E340" s="173"/>
      <c r="F340" s="173"/>
      <c r="G340" s="173"/>
      <c r="H340" s="173"/>
      <c r="I340" s="173">
        <v>300000</v>
      </c>
      <c r="J340" s="173"/>
      <c r="K340" s="174">
        <v>300000</v>
      </c>
      <c r="L340" s="6"/>
      <c r="M340" s="71" t="s">
        <v>446</v>
      </c>
      <c r="N340" s="176" t="s">
        <v>513</v>
      </c>
    </row>
    <row r="341" spans="1:1017" x14ac:dyDescent="0.2">
      <c r="A341" s="253"/>
      <c r="B341" s="254"/>
      <c r="C341" s="173"/>
      <c r="D341" s="173"/>
      <c r="E341" s="173"/>
      <c r="F341" s="173"/>
      <c r="G341" s="173"/>
      <c r="H341" s="173">
        <v>1450000</v>
      </c>
      <c r="I341" s="173"/>
      <c r="J341" s="173"/>
      <c r="K341" s="174">
        <v>1450000</v>
      </c>
      <c r="L341" s="6"/>
      <c r="M341" s="175" t="s">
        <v>509</v>
      </c>
      <c r="N341" s="176" t="s">
        <v>513</v>
      </c>
    </row>
    <row r="342" spans="1:1017" x14ac:dyDescent="0.2">
      <c r="A342" s="253"/>
      <c r="B342" s="254"/>
      <c r="C342" s="173"/>
      <c r="D342" s="173"/>
      <c r="E342" s="173"/>
      <c r="F342" s="173"/>
      <c r="G342" s="173"/>
      <c r="H342" s="173">
        <v>3000000</v>
      </c>
      <c r="I342" s="173"/>
      <c r="J342" s="173"/>
      <c r="K342" s="174">
        <v>3000000</v>
      </c>
      <c r="L342" s="6"/>
      <c r="M342" s="175" t="s">
        <v>510</v>
      </c>
      <c r="N342" s="176" t="s">
        <v>513</v>
      </c>
    </row>
    <row r="343" spans="1:1017" x14ac:dyDescent="0.2">
      <c r="A343" s="253"/>
      <c r="B343" s="254"/>
      <c r="C343" s="173"/>
      <c r="D343" s="173"/>
      <c r="E343" s="173"/>
      <c r="F343" s="173"/>
      <c r="G343" s="173"/>
      <c r="H343" s="173">
        <v>20000</v>
      </c>
      <c r="I343" s="173"/>
      <c r="J343" s="173"/>
      <c r="K343" s="174">
        <v>20000</v>
      </c>
      <c r="L343" s="6"/>
      <c r="M343" s="175" t="s">
        <v>511</v>
      </c>
      <c r="N343" s="176" t="s">
        <v>513</v>
      </c>
    </row>
    <row r="344" spans="1:1017" ht="15" thickBot="1" x14ac:dyDescent="0.25">
      <c r="A344" s="255"/>
      <c r="B344" s="256"/>
      <c r="C344" s="173"/>
      <c r="D344" s="173"/>
      <c r="E344" s="173"/>
      <c r="F344" s="173"/>
      <c r="G344" s="173"/>
      <c r="H344" s="173">
        <v>150000</v>
      </c>
      <c r="I344" s="173"/>
      <c r="J344" s="173"/>
      <c r="K344" s="174">
        <v>150000</v>
      </c>
      <c r="L344" s="6"/>
      <c r="M344" s="175" t="s">
        <v>512</v>
      </c>
      <c r="N344" s="176" t="s">
        <v>513</v>
      </c>
    </row>
    <row r="345" spans="1:1017" ht="15" x14ac:dyDescent="0.25">
      <c r="A345" s="225">
        <v>1030300</v>
      </c>
      <c r="B345" s="246" t="s">
        <v>100</v>
      </c>
      <c r="C345" s="27">
        <f t="shared" ref="C345:J345" si="5">SUM(C101:C344)</f>
        <v>187680969.91</v>
      </c>
      <c r="D345" s="27">
        <f t="shared" si="5"/>
        <v>13550768</v>
      </c>
      <c r="E345" s="27">
        <f t="shared" si="5"/>
        <v>46952838.700000003</v>
      </c>
      <c r="F345" s="27">
        <f t="shared" si="5"/>
        <v>47276639</v>
      </c>
      <c r="G345" s="27">
        <f t="shared" si="5"/>
        <v>0</v>
      </c>
      <c r="H345" s="27">
        <f t="shared" si="5"/>
        <v>189526211</v>
      </c>
      <c r="I345" s="27">
        <f t="shared" si="5"/>
        <v>69661665.530000001</v>
      </c>
      <c r="J345" s="27">
        <f t="shared" si="5"/>
        <v>78410045.900000006</v>
      </c>
      <c r="K345" s="22">
        <f>SUM(C345:J345)</f>
        <v>633059138.03999996</v>
      </c>
      <c r="L345" s="27">
        <f>+K345</f>
        <v>633059138.03999996</v>
      </c>
      <c r="M345" s="15"/>
      <c r="N345" s="15"/>
    </row>
    <row r="346" spans="1:1017" s="88" customFormat="1" ht="27" thickBot="1" x14ac:dyDescent="0.25">
      <c r="A346" s="291" t="s">
        <v>101</v>
      </c>
      <c r="B346" s="292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8"/>
      <c r="N346" s="219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  <c r="AV346" s="94"/>
      <c r="AW346" s="94"/>
      <c r="AX346" s="94"/>
      <c r="AY346" s="94"/>
      <c r="AZ346" s="94"/>
      <c r="BA346" s="94"/>
      <c r="BB346" s="94"/>
      <c r="BC346" s="94"/>
      <c r="BD346" s="94"/>
      <c r="BE346" s="94"/>
      <c r="BF346" s="94"/>
      <c r="BG346" s="94"/>
      <c r="BH346" s="94"/>
      <c r="BI346" s="94"/>
      <c r="BJ346" s="94"/>
      <c r="BK346" s="94"/>
      <c r="BL346" s="94"/>
      <c r="BM346" s="94"/>
      <c r="BN346" s="94"/>
      <c r="BO346" s="94"/>
      <c r="BP346" s="94"/>
      <c r="BQ346" s="94"/>
      <c r="BR346" s="94"/>
      <c r="BS346" s="94"/>
      <c r="BT346" s="94"/>
      <c r="BU346" s="94"/>
      <c r="BV346" s="94"/>
      <c r="BW346" s="94"/>
      <c r="BX346" s="94"/>
      <c r="BY346" s="94"/>
      <c r="BZ346" s="94"/>
      <c r="CA346" s="94"/>
      <c r="CB346" s="94"/>
      <c r="CC346" s="94"/>
      <c r="CD346" s="94"/>
      <c r="CE346" s="94"/>
      <c r="CF346" s="94"/>
      <c r="CG346" s="94"/>
      <c r="CH346" s="94"/>
      <c r="CI346" s="94"/>
      <c r="CJ346" s="94"/>
      <c r="CK346" s="94"/>
      <c r="CL346" s="94"/>
      <c r="CM346" s="94"/>
      <c r="CN346" s="94"/>
      <c r="CO346" s="94"/>
      <c r="CP346" s="94"/>
      <c r="CQ346" s="94"/>
      <c r="CR346" s="94"/>
      <c r="CS346" s="94"/>
      <c r="CT346" s="94"/>
      <c r="CU346" s="94"/>
      <c r="CV346" s="94"/>
      <c r="CW346" s="94"/>
      <c r="CX346" s="94"/>
      <c r="CY346" s="94"/>
      <c r="CZ346" s="94"/>
      <c r="DA346" s="94"/>
      <c r="DB346" s="94"/>
      <c r="DC346" s="94"/>
      <c r="DD346" s="94"/>
      <c r="DE346" s="94"/>
      <c r="DF346" s="94"/>
      <c r="DG346" s="94"/>
      <c r="DH346" s="94"/>
      <c r="DI346" s="94"/>
      <c r="DJ346" s="94"/>
      <c r="DK346" s="94"/>
      <c r="DL346" s="94"/>
      <c r="DM346" s="94"/>
      <c r="DN346" s="94"/>
      <c r="DO346" s="94"/>
      <c r="DP346" s="94"/>
      <c r="DQ346" s="94"/>
      <c r="DR346" s="94"/>
      <c r="DS346" s="94"/>
      <c r="DT346" s="94"/>
      <c r="DU346" s="94"/>
      <c r="DV346" s="94"/>
      <c r="DW346" s="94"/>
      <c r="DX346" s="94"/>
      <c r="DY346" s="94"/>
      <c r="DZ346" s="94"/>
      <c r="EA346" s="94"/>
      <c r="EB346" s="94"/>
      <c r="EC346" s="94"/>
      <c r="ED346" s="94"/>
      <c r="EE346" s="94"/>
      <c r="EF346" s="94"/>
      <c r="EG346" s="94"/>
      <c r="EH346" s="94"/>
      <c r="EI346" s="94"/>
      <c r="EJ346" s="94"/>
      <c r="EK346" s="94"/>
      <c r="EL346" s="94"/>
      <c r="EM346" s="94"/>
      <c r="EN346" s="94"/>
      <c r="EO346" s="94"/>
      <c r="EP346" s="94"/>
      <c r="EQ346" s="94"/>
      <c r="ER346" s="94"/>
      <c r="ES346" s="94"/>
      <c r="ET346" s="94"/>
      <c r="EU346" s="94"/>
      <c r="EV346" s="94"/>
      <c r="EW346" s="94"/>
      <c r="EX346" s="94"/>
      <c r="EY346" s="94"/>
      <c r="EZ346" s="94"/>
      <c r="FA346" s="94"/>
      <c r="FB346" s="94"/>
      <c r="FC346" s="94"/>
      <c r="FD346" s="94"/>
      <c r="FE346" s="94"/>
      <c r="FF346" s="94"/>
      <c r="FG346" s="94"/>
      <c r="FH346" s="94"/>
      <c r="FI346" s="94"/>
      <c r="FJ346" s="94"/>
      <c r="FK346" s="94"/>
      <c r="FL346" s="94"/>
      <c r="FM346" s="94"/>
      <c r="FN346" s="94"/>
      <c r="FO346" s="94"/>
      <c r="FP346" s="94"/>
      <c r="FQ346" s="94"/>
      <c r="FR346" s="94"/>
      <c r="FS346" s="94"/>
      <c r="FT346" s="94"/>
      <c r="FU346" s="94"/>
      <c r="FV346" s="94"/>
      <c r="FW346" s="94"/>
      <c r="FX346" s="94"/>
      <c r="FY346" s="94"/>
      <c r="FZ346" s="94"/>
      <c r="GA346" s="94"/>
      <c r="GB346" s="94"/>
      <c r="GC346" s="94"/>
      <c r="GD346" s="94"/>
      <c r="GE346" s="94"/>
      <c r="GF346" s="94"/>
      <c r="GG346" s="94"/>
      <c r="GH346" s="94"/>
      <c r="GI346" s="94"/>
      <c r="GJ346" s="94"/>
      <c r="GK346" s="94"/>
      <c r="GL346" s="94"/>
      <c r="GM346" s="94"/>
      <c r="GN346" s="94"/>
      <c r="GO346" s="94"/>
      <c r="GP346" s="94"/>
      <c r="GQ346" s="94"/>
      <c r="GR346" s="94"/>
      <c r="GS346" s="94"/>
      <c r="GT346" s="94"/>
      <c r="GU346" s="94"/>
      <c r="GV346" s="94"/>
      <c r="GW346" s="94"/>
      <c r="GX346" s="94"/>
      <c r="GY346" s="94"/>
      <c r="GZ346" s="94"/>
      <c r="HA346" s="94"/>
      <c r="HB346" s="94"/>
      <c r="HC346" s="94"/>
      <c r="HD346" s="94"/>
      <c r="HE346" s="94"/>
      <c r="HF346" s="94"/>
      <c r="HG346" s="94"/>
      <c r="HH346" s="94"/>
      <c r="HI346" s="94"/>
      <c r="HJ346" s="94"/>
      <c r="HK346" s="94"/>
      <c r="HL346" s="94"/>
      <c r="HM346" s="94"/>
      <c r="HN346" s="94"/>
      <c r="HO346" s="94"/>
      <c r="HP346" s="94"/>
      <c r="HQ346" s="94"/>
      <c r="HR346" s="94"/>
      <c r="HS346" s="94"/>
      <c r="HT346" s="94"/>
      <c r="HU346" s="94"/>
      <c r="HV346" s="94"/>
      <c r="HW346" s="94"/>
      <c r="HX346" s="94"/>
      <c r="HY346" s="94"/>
      <c r="HZ346" s="94"/>
      <c r="IA346" s="94"/>
      <c r="IB346" s="94"/>
      <c r="IC346" s="94"/>
      <c r="ID346" s="94"/>
      <c r="IE346" s="94"/>
      <c r="IF346" s="94"/>
      <c r="IG346" s="94"/>
      <c r="IH346" s="94"/>
      <c r="II346" s="94"/>
      <c r="IJ346" s="94"/>
      <c r="IK346" s="94"/>
      <c r="IL346" s="94"/>
      <c r="IM346" s="94"/>
      <c r="IN346" s="94"/>
      <c r="IO346" s="94"/>
      <c r="IP346" s="94"/>
      <c r="IQ346" s="94"/>
      <c r="IR346" s="94"/>
      <c r="IS346" s="94"/>
      <c r="IT346" s="94"/>
      <c r="IU346" s="94"/>
      <c r="IV346" s="94"/>
      <c r="IW346" s="94"/>
      <c r="IX346" s="94"/>
      <c r="IY346" s="94"/>
      <c r="IZ346" s="94"/>
      <c r="JA346" s="94"/>
      <c r="JB346" s="94"/>
      <c r="JC346" s="94"/>
      <c r="JD346" s="94"/>
      <c r="JE346" s="94"/>
      <c r="JF346" s="94"/>
      <c r="JG346" s="94"/>
      <c r="JH346" s="94"/>
      <c r="JI346" s="94"/>
      <c r="JJ346" s="94"/>
      <c r="JK346" s="94"/>
      <c r="JL346" s="94"/>
      <c r="JM346" s="94"/>
      <c r="JN346" s="94"/>
      <c r="JO346" s="94"/>
      <c r="JP346" s="94"/>
      <c r="JQ346" s="94"/>
      <c r="JR346" s="94"/>
      <c r="JS346" s="94"/>
      <c r="JT346" s="94"/>
      <c r="JU346" s="94"/>
      <c r="JV346" s="94"/>
      <c r="JW346" s="94"/>
      <c r="JX346" s="94"/>
      <c r="JY346" s="94"/>
      <c r="JZ346" s="94"/>
      <c r="KA346" s="94"/>
      <c r="KB346" s="94"/>
      <c r="KC346" s="94"/>
      <c r="KD346" s="94"/>
      <c r="KE346" s="94"/>
      <c r="KF346" s="94"/>
      <c r="KG346" s="94"/>
      <c r="KH346" s="94"/>
      <c r="KI346" s="94"/>
      <c r="KJ346" s="94"/>
      <c r="KK346" s="94"/>
      <c r="KL346" s="94"/>
      <c r="KM346" s="94"/>
      <c r="KN346" s="94"/>
      <c r="KO346" s="94"/>
      <c r="KP346" s="94"/>
      <c r="KQ346" s="94"/>
      <c r="KR346" s="94"/>
      <c r="KS346" s="94"/>
      <c r="KT346" s="94"/>
      <c r="KU346" s="94"/>
      <c r="KV346" s="94"/>
      <c r="KW346" s="94"/>
      <c r="KX346" s="94"/>
      <c r="KY346" s="94"/>
      <c r="KZ346" s="94"/>
      <c r="LA346" s="94"/>
      <c r="LB346" s="94"/>
      <c r="LC346" s="94"/>
      <c r="LD346" s="94"/>
      <c r="LE346" s="94"/>
      <c r="LF346" s="94"/>
      <c r="LG346" s="94"/>
      <c r="LH346" s="94"/>
      <c r="LI346" s="94"/>
      <c r="LJ346" s="94"/>
      <c r="LK346" s="94"/>
      <c r="LL346" s="94"/>
      <c r="LM346" s="94"/>
      <c r="LN346" s="94"/>
      <c r="LO346" s="94"/>
      <c r="LP346" s="94"/>
      <c r="LQ346" s="94"/>
      <c r="LR346" s="94"/>
      <c r="LS346" s="94"/>
      <c r="LT346" s="94"/>
      <c r="LU346" s="94"/>
      <c r="LV346" s="94"/>
      <c r="LW346" s="94"/>
      <c r="LX346" s="94"/>
      <c r="LY346" s="94"/>
      <c r="LZ346" s="94"/>
      <c r="MA346" s="94"/>
      <c r="MB346" s="94"/>
      <c r="MC346" s="94"/>
      <c r="MD346" s="94"/>
      <c r="ME346" s="94"/>
      <c r="MF346" s="94"/>
      <c r="MG346" s="94"/>
      <c r="MH346" s="94"/>
      <c r="MI346" s="94"/>
      <c r="MJ346" s="94"/>
      <c r="MK346" s="94"/>
      <c r="ML346" s="94"/>
      <c r="MM346" s="94"/>
      <c r="MN346" s="94"/>
      <c r="MO346" s="94"/>
      <c r="MP346" s="94"/>
      <c r="MQ346" s="94"/>
      <c r="MR346" s="94"/>
      <c r="MS346" s="94"/>
      <c r="MT346" s="94"/>
      <c r="MU346" s="94"/>
      <c r="MV346" s="94"/>
      <c r="MW346" s="94"/>
      <c r="MX346" s="94"/>
      <c r="MY346" s="94"/>
      <c r="MZ346" s="94"/>
      <c r="NA346" s="94"/>
      <c r="NB346" s="94"/>
      <c r="NC346" s="94"/>
      <c r="ND346" s="94"/>
      <c r="NE346" s="94"/>
      <c r="NF346" s="94"/>
      <c r="NG346" s="94"/>
      <c r="NH346" s="94"/>
      <c r="NI346" s="94"/>
      <c r="NJ346" s="94"/>
      <c r="NK346" s="94"/>
      <c r="NL346" s="94"/>
      <c r="NM346" s="94"/>
      <c r="NN346" s="94"/>
      <c r="NO346" s="94"/>
      <c r="NP346" s="94"/>
      <c r="NQ346" s="94"/>
      <c r="NR346" s="94"/>
      <c r="NS346" s="94"/>
      <c r="NT346" s="94"/>
      <c r="NU346" s="94"/>
      <c r="NV346" s="94"/>
      <c r="NW346" s="94"/>
      <c r="NX346" s="94"/>
      <c r="NY346" s="94"/>
      <c r="NZ346" s="94"/>
      <c r="OA346" s="94"/>
      <c r="OB346" s="94"/>
      <c r="OC346" s="94"/>
      <c r="OD346" s="94"/>
      <c r="OE346" s="94"/>
      <c r="OF346" s="94"/>
      <c r="OG346" s="94"/>
      <c r="OH346" s="94"/>
      <c r="OI346" s="94"/>
      <c r="OJ346" s="94"/>
      <c r="OK346" s="94"/>
      <c r="OL346" s="94"/>
      <c r="OM346" s="94"/>
      <c r="ON346" s="94"/>
      <c r="OO346" s="94"/>
      <c r="OP346" s="94"/>
      <c r="OQ346" s="94"/>
      <c r="OR346" s="94"/>
      <c r="OS346" s="94"/>
      <c r="OT346" s="94"/>
      <c r="OU346" s="94"/>
      <c r="OV346" s="94"/>
      <c r="OW346" s="94"/>
      <c r="OX346" s="94"/>
      <c r="OY346" s="94"/>
      <c r="OZ346" s="94"/>
      <c r="PA346" s="94"/>
      <c r="PB346" s="94"/>
      <c r="PC346" s="94"/>
      <c r="PD346" s="94"/>
      <c r="PE346" s="94"/>
      <c r="PF346" s="94"/>
      <c r="PG346" s="94"/>
      <c r="PH346" s="94"/>
      <c r="PI346" s="94"/>
      <c r="PJ346" s="94"/>
      <c r="PK346" s="94"/>
      <c r="PL346" s="94"/>
      <c r="PM346" s="94"/>
      <c r="PN346" s="94"/>
      <c r="PO346" s="94"/>
      <c r="PP346" s="94"/>
      <c r="PQ346" s="94"/>
      <c r="PR346" s="94"/>
      <c r="PS346" s="94"/>
      <c r="PT346" s="94"/>
      <c r="PU346" s="94"/>
      <c r="PV346" s="94"/>
      <c r="PW346" s="94"/>
      <c r="PX346" s="94"/>
      <c r="PY346" s="94"/>
      <c r="PZ346" s="94"/>
      <c r="QA346" s="94"/>
      <c r="QB346" s="94"/>
      <c r="QC346" s="94"/>
      <c r="QD346" s="94"/>
      <c r="QE346" s="94"/>
      <c r="QF346" s="94"/>
      <c r="QG346" s="94"/>
      <c r="QH346" s="94"/>
      <c r="QI346" s="94"/>
      <c r="QJ346" s="94"/>
      <c r="QK346" s="94"/>
      <c r="QL346" s="94"/>
      <c r="QM346" s="94"/>
      <c r="QN346" s="94"/>
      <c r="QO346" s="94"/>
      <c r="QP346" s="94"/>
      <c r="QQ346" s="94"/>
      <c r="QR346" s="94"/>
      <c r="QS346" s="94"/>
      <c r="QT346" s="94"/>
      <c r="QU346" s="94"/>
      <c r="QV346" s="94"/>
      <c r="QW346" s="94"/>
      <c r="QX346" s="94"/>
      <c r="QY346" s="94"/>
      <c r="QZ346" s="94"/>
      <c r="RA346" s="94"/>
      <c r="RB346" s="94"/>
      <c r="RC346" s="94"/>
      <c r="RD346" s="94"/>
      <c r="RE346" s="94"/>
      <c r="RF346" s="94"/>
      <c r="RG346" s="94"/>
      <c r="RH346" s="94"/>
      <c r="RI346" s="94"/>
      <c r="RJ346" s="94"/>
      <c r="RK346" s="94"/>
      <c r="RL346" s="94"/>
      <c r="RM346" s="94"/>
      <c r="RN346" s="94"/>
      <c r="RO346" s="94"/>
      <c r="RP346" s="94"/>
      <c r="RQ346" s="94"/>
      <c r="RR346" s="94"/>
      <c r="RS346" s="94"/>
      <c r="RT346" s="94"/>
      <c r="RU346" s="94"/>
      <c r="RV346" s="94"/>
      <c r="RW346" s="94"/>
      <c r="RX346" s="94"/>
      <c r="RY346" s="94"/>
      <c r="RZ346" s="94"/>
      <c r="SA346" s="94"/>
      <c r="SB346" s="94"/>
      <c r="SC346" s="94"/>
      <c r="SD346" s="94"/>
      <c r="SE346" s="94"/>
      <c r="SF346" s="94"/>
      <c r="SG346" s="94"/>
      <c r="SH346" s="94"/>
      <c r="SI346" s="94"/>
      <c r="SJ346" s="94"/>
      <c r="SK346" s="94"/>
      <c r="SL346" s="94"/>
      <c r="SM346" s="94"/>
      <c r="SN346" s="94"/>
      <c r="SO346" s="94"/>
      <c r="SP346" s="94"/>
      <c r="SQ346" s="94"/>
      <c r="SR346" s="94"/>
      <c r="SS346" s="94"/>
      <c r="ST346" s="94"/>
      <c r="SU346" s="94"/>
      <c r="SV346" s="94"/>
      <c r="SW346" s="94"/>
      <c r="SX346" s="94"/>
      <c r="SY346" s="94"/>
      <c r="SZ346" s="94"/>
      <c r="TA346" s="94"/>
      <c r="TB346" s="94"/>
      <c r="TC346" s="94"/>
      <c r="TD346" s="94"/>
      <c r="TE346" s="94"/>
      <c r="TF346" s="94"/>
      <c r="TG346" s="94"/>
      <c r="TH346" s="94"/>
      <c r="TI346" s="94"/>
      <c r="TJ346" s="94"/>
      <c r="TK346" s="94"/>
      <c r="TL346" s="94"/>
      <c r="TM346" s="94"/>
      <c r="TN346" s="94"/>
      <c r="TO346" s="94"/>
      <c r="TP346" s="94"/>
      <c r="TQ346" s="94"/>
      <c r="TR346" s="94"/>
      <c r="TS346" s="94"/>
      <c r="TT346" s="94"/>
      <c r="TU346" s="94"/>
      <c r="TV346" s="94"/>
      <c r="TW346" s="94"/>
      <c r="TX346" s="94"/>
      <c r="TY346" s="94"/>
      <c r="TZ346" s="94"/>
      <c r="UA346" s="94"/>
      <c r="UB346" s="94"/>
      <c r="UC346" s="94"/>
      <c r="UD346" s="94"/>
      <c r="UE346" s="94"/>
      <c r="UF346" s="94"/>
      <c r="UG346" s="94"/>
      <c r="UH346" s="94"/>
      <c r="UI346" s="94"/>
      <c r="UJ346" s="94"/>
      <c r="UK346" s="94"/>
      <c r="UL346" s="94"/>
      <c r="UM346" s="94"/>
      <c r="UN346" s="94"/>
      <c r="UO346" s="94"/>
      <c r="UP346" s="94"/>
      <c r="UQ346" s="94"/>
      <c r="UR346" s="94"/>
      <c r="US346" s="94"/>
      <c r="UT346" s="94"/>
      <c r="UU346" s="94"/>
      <c r="UV346" s="94"/>
      <c r="UW346" s="94"/>
      <c r="UX346" s="94"/>
      <c r="UY346" s="94"/>
      <c r="UZ346" s="94"/>
      <c r="VA346" s="94"/>
      <c r="VB346" s="94"/>
      <c r="VC346" s="94"/>
      <c r="VD346" s="94"/>
      <c r="VE346" s="94"/>
      <c r="VF346" s="94"/>
      <c r="VG346" s="94"/>
      <c r="VH346" s="94"/>
      <c r="VI346" s="94"/>
      <c r="VJ346" s="94"/>
      <c r="VK346" s="94"/>
      <c r="VL346" s="94"/>
      <c r="VM346" s="94"/>
      <c r="VN346" s="94"/>
      <c r="VO346" s="94"/>
      <c r="VP346" s="94"/>
      <c r="VQ346" s="94"/>
      <c r="VR346" s="94"/>
      <c r="VS346" s="94"/>
      <c r="VT346" s="94"/>
      <c r="VU346" s="94"/>
      <c r="VV346" s="94"/>
      <c r="VW346" s="94"/>
      <c r="VX346" s="94"/>
      <c r="VY346" s="94"/>
      <c r="VZ346" s="94"/>
      <c r="WA346" s="94"/>
      <c r="WB346" s="94"/>
      <c r="WC346" s="94"/>
      <c r="WD346" s="94"/>
      <c r="WE346" s="94"/>
      <c r="WF346" s="94"/>
      <c r="WG346" s="94"/>
      <c r="WH346" s="94"/>
      <c r="WI346" s="94"/>
      <c r="WJ346" s="94"/>
      <c r="WK346" s="94"/>
      <c r="WL346" s="94"/>
      <c r="WM346" s="94"/>
      <c r="WN346" s="94"/>
      <c r="WO346" s="94"/>
      <c r="WP346" s="94"/>
      <c r="WQ346" s="94"/>
      <c r="WR346" s="94"/>
      <c r="WS346" s="94"/>
      <c r="WT346" s="94"/>
      <c r="WU346" s="94"/>
      <c r="WV346" s="94"/>
      <c r="WW346" s="94"/>
      <c r="WX346" s="94"/>
      <c r="WY346" s="94"/>
      <c r="WZ346" s="94"/>
      <c r="XA346" s="94"/>
      <c r="XB346" s="94"/>
      <c r="XC346" s="94"/>
      <c r="XD346" s="94"/>
      <c r="XE346" s="94"/>
      <c r="XF346" s="94"/>
      <c r="XG346" s="94"/>
      <c r="XH346" s="94"/>
      <c r="XI346" s="94"/>
      <c r="XJ346" s="94"/>
      <c r="XK346" s="94"/>
      <c r="XL346" s="94"/>
      <c r="XM346" s="94"/>
      <c r="XN346" s="94"/>
      <c r="XO346" s="94"/>
      <c r="XP346" s="94"/>
      <c r="XQ346" s="94"/>
      <c r="XR346" s="94"/>
      <c r="XS346" s="94"/>
      <c r="XT346" s="94"/>
      <c r="XU346" s="94"/>
      <c r="XV346" s="94"/>
      <c r="XW346" s="94"/>
      <c r="XX346" s="94"/>
      <c r="XY346" s="94"/>
      <c r="XZ346" s="94"/>
      <c r="YA346" s="94"/>
      <c r="YB346" s="94"/>
      <c r="YC346" s="94"/>
      <c r="YD346" s="94"/>
      <c r="YE346" s="94"/>
      <c r="YF346" s="94"/>
      <c r="YG346" s="94"/>
      <c r="YH346" s="94"/>
      <c r="YI346" s="94"/>
      <c r="YJ346" s="94"/>
      <c r="YK346" s="94"/>
      <c r="YL346" s="94"/>
      <c r="YM346" s="94"/>
      <c r="YN346" s="94"/>
      <c r="YO346" s="94"/>
      <c r="YP346" s="94"/>
      <c r="YQ346" s="94"/>
      <c r="YR346" s="94"/>
      <c r="YS346" s="94"/>
      <c r="YT346" s="94"/>
      <c r="YU346" s="94"/>
      <c r="YV346" s="94"/>
      <c r="YW346" s="94"/>
      <c r="YX346" s="94"/>
      <c r="YY346" s="94"/>
      <c r="YZ346" s="94"/>
      <c r="ZA346" s="94"/>
      <c r="ZB346" s="94"/>
      <c r="ZC346" s="94"/>
      <c r="ZD346" s="94"/>
      <c r="ZE346" s="94"/>
      <c r="ZF346" s="94"/>
      <c r="ZG346" s="94"/>
      <c r="ZH346" s="94"/>
      <c r="ZI346" s="94"/>
      <c r="ZJ346" s="94"/>
      <c r="ZK346" s="94"/>
      <c r="ZL346" s="94"/>
      <c r="ZM346" s="94"/>
      <c r="ZN346" s="94"/>
      <c r="ZO346" s="94"/>
      <c r="ZP346" s="94"/>
      <c r="ZQ346" s="94"/>
      <c r="ZR346" s="94"/>
      <c r="ZS346" s="94"/>
      <c r="ZT346" s="94"/>
      <c r="ZU346" s="94"/>
      <c r="ZV346" s="94"/>
      <c r="ZW346" s="94"/>
      <c r="ZX346" s="94"/>
      <c r="ZY346" s="94"/>
      <c r="ZZ346" s="94"/>
      <c r="AAA346" s="94"/>
      <c r="AAB346" s="94"/>
      <c r="AAC346" s="94"/>
      <c r="AAD346" s="94"/>
      <c r="AAE346" s="94"/>
      <c r="AAF346" s="94"/>
      <c r="AAG346" s="94"/>
      <c r="AAH346" s="94"/>
      <c r="AAI346" s="94"/>
      <c r="AAJ346" s="94"/>
      <c r="AAK346" s="94"/>
      <c r="AAL346" s="94"/>
      <c r="AAM346" s="94"/>
      <c r="AAN346" s="94"/>
      <c r="AAO346" s="94"/>
      <c r="AAP346" s="94"/>
      <c r="AAQ346" s="94"/>
      <c r="AAR346" s="94"/>
      <c r="AAS346" s="94"/>
      <c r="AAT346" s="94"/>
      <c r="AAU346" s="94"/>
      <c r="AAV346" s="94"/>
      <c r="AAW346" s="94"/>
      <c r="AAX346" s="94"/>
      <c r="AAY346" s="94"/>
      <c r="AAZ346" s="94"/>
      <c r="ABA346" s="94"/>
      <c r="ABB346" s="94"/>
      <c r="ABC346" s="94"/>
      <c r="ABD346" s="94"/>
      <c r="ABE346" s="94"/>
      <c r="ABF346" s="94"/>
      <c r="ABG346" s="94"/>
      <c r="ABH346" s="94"/>
      <c r="ABI346" s="94"/>
      <c r="ABJ346" s="94"/>
      <c r="ABK346" s="94"/>
      <c r="ABL346" s="94"/>
      <c r="ABM346" s="94"/>
      <c r="ABN346" s="94"/>
      <c r="ABO346" s="94"/>
      <c r="ABP346" s="94"/>
      <c r="ABQ346" s="94"/>
      <c r="ABR346" s="94"/>
      <c r="ABS346" s="94"/>
      <c r="ABT346" s="94"/>
      <c r="ABU346" s="94"/>
      <c r="ABV346" s="94"/>
      <c r="ABW346" s="94"/>
      <c r="ABX346" s="94"/>
      <c r="ABY346" s="94"/>
      <c r="ABZ346" s="94"/>
      <c r="ACA346" s="94"/>
      <c r="ACB346" s="94"/>
      <c r="ACC346" s="94"/>
      <c r="ACD346" s="94"/>
      <c r="ACE346" s="94"/>
      <c r="ACF346" s="94"/>
      <c r="ACG346" s="94"/>
      <c r="ACH346" s="94"/>
      <c r="ACI346" s="94"/>
      <c r="ACJ346" s="94"/>
      <c r="ACK346" s="94"/>
      <c r="ACL346" s="94"/>
      <c r="ACM346" s="94"/>
      <c r="ACN346" s="94"/>
      <c r="ACO346" s="94"/>
      <c r="ACP346" s="94"/>
      <c r="ACQ346" s="94"/>
      <c r="ACR346" s="94"/>
      <c r="ACS346" s="94"/>
      <c r="ACT346" s="94"/>
      <c r="ACU346" s="94"/>
      <c r="ACV346" s="94"/>
      <c r="ACW346" s="94"/>
      <c r="ACX346" s="94"/>
      <c r="ACY346" s="94"/>
      <c r="ACZ346" s="94"/>
      <c r="ADA346" s="94"/>
      <c r="ADB346" s="94"/>
      <c r="ADC346" s="94"/>
      <c r="ADD346" s="94"/>
      <c r="ADE346" s="94"/>
      <c r="ADF346" s="94"/>
      <c r="ADG346" s="94"/>
      <c r="ADH346" s="94"/>
      <c r="ADI346" s="94"/>
      <c r="ADJ346" s="94"/>
      <c r="ADK346" s="94"/>
      <c r="ADL346" s="94"/>
      <c r="ADM346" s="94"/>
      <c r="ADN346" s="94"/>
      <c r="ADO346" s="94"/>
      <c r="ADP346" s="94"/>
      <c r="ADQ346" s="94"/>
      <c r="ADR346" s="94"/>
      <c r="ADS346" s="94"/>
      <c r="ADT346" s="94"/>
      <c r="ADU346" s="94"/>
      <c r="ADV346" s="94"/>
      <c r="ADW346" s="94"/>
      <c r="ADX346" s="94"/>
      <c r="ADY346" s="94"/>
      <c r="ADZ346" s="94"/>
      <c r="AEA346" s="94"/>
      <c r="AEB346" s="94"/>
      <c r="AEC346" s="94"/>
      <c r="AED346" s="94"/>
      <c r="AEE346" s="94"/>
      <c r="AEF346" s="94"/>
      <c r="AEG346" s="94"/>
      <c r="AEH346" s="94"/>
      <c r="AEI346" s="94"/>
      <c r="AEJ346" s="94"/>
      <c r="AEK346" s="94"/>
      <c r="AEL346" s="94"/>
      <c r="AEM346" s="94"/>
      <c r="AEN346" s="94"/>
      <c r="AEO346" s="94"/>
      <c r="AEP346" s="94"/>
      <c r="AEQ346" s="94"/>
      <c r="AER346" s="94"/>
      <c r="AES346" s="94"/>
      <c r="AET346" s="94"/>
      <c r="AEU346" s="94"/>
      <c r="AEV346" s="94"/>
      <c r="AEW346" s="94"/>
      <c r="AEX346" s="94"/>
      <c r="AEY346" s="94"/>
      <c r="AEZ346" s="94"/>
      <c r="AFA346" s="94"/>
      <c r="AFB346" s="94"/>
      <c r="AFC346" s="94"/>
      <c r="AFD346" s="94"/>
      <c r="AFE346" s="94"/>
      <c r="AFF346" s="94"/>
      <c r="AFG346" s="94"/>
      <c r="AFH346" s="94"/>
      <c r="AFI346" s="94"/>
      <c r="AFJ346" s="94"/>
      <c r="AFK346" s="94"/>
      <c r="AFL346" s="94"/>
      <c r="AFM346" s="94"/>
      <c r="AFN346" s="94"/>
      <c r="AFO346" s="94"/>
      <c r="AFP346" s="94"/>
      <c r="AFQ346" s="94"/>
      <c r="AFR346" s="94"/>
      <c r="AFS346" s="94"/>
      <c r="AFT346" s="94"/>
      <c r="AFU346" s="94"/>
      <c r="AFV346" s="94"/>
      <c r="AFW346" s="94"/>
      <c r="AFX346" s="94"/>
      <c r="AFY346" s="94"/>
      <c r="AFZ346" s="94"/>
      <c r="AGA346" s="94"/>
      <c r="AGB346" s="94"/>
      <c r="AGC346" s="94"/>
      <c r="AGD346" s="94"/>
      <c r="AGE346" s="94"/>
      <c r="AGF346" s="94"/>
      <c r="AGG346" s="94"/>
      <c r="AGH346" s="94"/>
      <c r="AGI346" s="94"/>
      <c r="AGJ346" s="94"/>
      <c r="AGK346" s="94"/>
      <c r="AGL346" s="94"/>
      <c r="AGM346" s="94"/>
      <c r="AGN346" s="94"/>
      <c r="AGO346" s="94"/>
      <c r="AGP346" s="94"/>
      <c r="AGQ346" s="94"/>
      <c r="AGR346" s="94"/>
      <c r="AGS346" s="94"/>
      <c r="AGT346" s="94"/>
      <c r="AGU346" s="94"/>
      <c r="AGV346" s="94"/>
      <c r="AGW346" s="94"/>
      <c r="AGX346" s="94"/>
      <c r="AGY346" s="94"/>
      <c r="AGZ346" s="94"/>
      <c r="AHA346" s="94"/>
      <c r="AHB346" s="94"/>
      <c r="AHC346" s="94"/>
      <c r="AHD346" s="94"/>
      <c r="AHE346" s="94"/>
      <c r="AHF346" s="94"/>
      <c r="AHG346" s="94"/>
      <c r="AHH346" s="94"/>
      <c r="AHI346" s="94"/>
      <c r="AHJ346" s="94"/>
      <c r="AHK346" s="94"/>
      <c r="AHL346" s="94"/>
      <c r="AHM346" s="94"/>
      <c r="AHN346" s="94"/>
      <c r="AHO346" s="94"/>
      <c r="AHP346" s="94"/>
      <c r="AHQ346" s="94"/>
      <c r="AHR346" s="94"/>
      <c r="AHS346" s="94"/>
      <c r="AHT346" s="94"/>
      <c r="AHU346" s="94"/>
      <c r="AHV346" s="94"/>
      <c r="AHW346" s="94"/>
      <c r="AHX346" s="94"/>
      <c r="AHY346" s="94"/>
      <c r="AHZ346" s="94"/>
      <c r="AIA346" s="94"/>
      <c r="AIB346" s="94"/>
      <c r="AIC346" s="94"/>
      <c r="AID346" s="94"/>
      <c r="AIE346" s="94"/>
      <c r="AIF346" s="94"/>
      <c r="AIG346" s="94"/>
      <c r="AIH346" s="94"/>
      <c r="AII346" s="94"/>
      <c r="AIJ346" s="94"/>
      <c r="AIK346" s="94"/>
      <c r="AIL346" s="94"/>
      <c r="AIM346" s="94"/>
      <c r="AIN346" s="94"/>
      <c r="AIO346" s="94"/>
      <c r="AIP346" s="94"/>
      <c r="AIQ346" s="94"/>
      <c r="AIR346" s="94"/>
      <c r="AIS346" s="94"/>
      <c r="AIT346" s="94"/>
      <c r="AIU346" s="94"/>
      <c r="AIV346" s="94"/>
      <c r="AIW346" s="94"/>
      <c r="AIX346" s="94"/>
      <c r="AIY346" s="94"/>
      <c r="AIZ346" s="94"/>
      <c r="AJA346" s="94"/>
      <c r="AJB346" s="94"/>
      <c r="AJC346" s="94"/>
      <c r="AJD346" s="94"/>
      <c r="AJE346" s="94"/>
      <c r="AJF346" s="94"/>
      <c r="AJG346" s="94"/>
      <c r="AJH346" s="94"/>
      <c r="AJI346" s="94"/>
      <c r="AJJ346" s="94"/>
      <c r="AJK346" s="94"/>
      <c r="AJL346" s="94"/>
      <c r="AJM346" s="94"/>
      <c r="AJN346" s="94"/>
      <c r="AJO346" s="94"/>
      <c r="AJP346" s="94"/>
      <c r="AJQ346" s="94"/>
      <c r="AJR346" s="94"/>
      <c r="AJS346" s="94"/>
      <c r="AJT346" s="94"/>
      <c r="AJU346" s="94"/>
      <c r="AJV346" s="94"/>
      <c r="AJW346" s="94"/>
      <c r="AJX346" s="94"/>
      <c r="AJY346" s="94"/>
      <c r="AJZ346" s="94"/>
      <c r="AKA346" s="94"/>
      <c r="AKB346" s="94"/>
      <c r="AKC346" s="94"/>
      <c r="AKD346" s="94"/>
      <c r="AKE346" s="94"/>
      <c r="AKF346" s="94"/>
      <c r="AKG346" s="94"/>
      <c r="AKH346" s="94"/>
      <c r="AKI346" s="94"/>
      <c r="AKJ346" s="94"/>
      <c r="AKK346" s="94"/>
      <c r="AKL346" s="94"/>
      <c r="AKM346" s="94"/>
      <c r="AKN346" s="94"/>
      <c r="AKO346" s="94"/>
      <c r="AKP346" s="94"/>
      <c r="AKQ346" s="94"/>
      <c r="AKR346" s="94"/>
      <c r="AKS346" s="94"/>
      <c r="AKT346" s="94"/>
      <c r="AKU346" s="94"/>
      <c r="AKV346" s="94"/>
      <c r="AKW346" s="94"/>
      <c r="AKX346" s="94"/>
      <c r="AKY346" s="94"/>
      <c r="AKZ346" s="94"/>
      <c r="ALA346" s="94"/>
      <c r="ALB346" s="94"/>
      <c r="ALC346" s="94"/>
      <c r="ALD346" s="94"/>
      <c r="ALE346" s="94"/>
      <c r="ALF346" s="94"/>
      <c r="ALG346" s="94"/>
      <c r="ALH346" s="94"/>
      <c r="ALI346" s="94"/>
      <c r="ALJ346" s="94"/>
      <c r="ALK346" s="94"/>
      <c r="ALL346" s="94"/>
      <c r="ALM346" s="94"/>
      <c r="ALN346" s="94"/>
      <c r="ALO346" s="94"/>
      <c r="ALP346" s="94"/>
      <c r="ALQ346" s="94"/>
      <c r="ALR346" s="94"/>
      <c r="ALS346" s="94"/>
      <c r="ALT346" s="94"/>
      <c r="ALU346" s="94"/>
      <c r="ALV346" s="94"/>
      <c r="ALW346" s="94"/>
      <c r="ALX346" s="94"/>
      <c r="ALY346" s="94"/>
      <c r="ALZ346" s="94"/>
      <c r="AMA346" s="94"/>
      <c r="AMB346" s="94"/>
      <c r="AMC346" s="94"/>
    </row>
    <row r="347" spans="1:1017" ht="15" x14ac:dyDescent="0.25">
      <c r="A347" s="227">
        <v>1040100</v>
      </c>
      <c r="B347" s="228" t="s">
        <v>102</v>
      </c>
      <c r="C347" s="170"/>
      <c r="D347" s="170"/>
      <c r="E347" s="170"/>
      <c r="F347" s="170">
        <v>500000</v>
      </c>
      <c r="G347" s="170"/>
      <c r="H347" s="170"/>
      <c r="I347" s="170"/>
      <c r="J347" s="170"/>
      <c r="K347" s="171">
        <v>500000</v>
      </c>
      <c r="L347" s="6"/>
      <c r="M347" s="70" t="s">
        <v>285</v>
      </c>
      <c r="N347" s="176" t="s">
        <v>513</v>
      </c>
    </row>
    <row r="348" spans="1:1017" ht="15" x14ac:dyDescent="0.25">
      <c r="A348" s="229"/>
      <c r="B348" s="247"/>
      <c r="C348" s="173"/>
      <c r="D348" s="173"/>
      <c r="E348" s="173"/>
      <c r="F348" s="173">
        <v>900000</v>
      </c>
      <c r="G348" s="173"/>
      <c r="H348" s="173"/>
      <c r="I348" s="173"/>
      <c r="J348" s="173"/>
      <c r="K348" s="174">
        <v>900000</v>
      </c>
      <c r="L348" s="6"/>
      <c r="M348" s="71" t="s">
        <v>286</v>
      </c>
      <c r="N348" s="176" t="s">
        <v>513</v>
      </c>
    </row>
    <row r="349" spans="1:1017" ht="15" x14ac:dyDescent="0.25">
      <c r="A349" s="229"/>
      <c r="B349" s="247"/>
      <c r="C349" s="173"/>
      <c r="D349" s="173"/>
      <c r="E349" s="173"/>
      <c r="F349" s="173">
        <v>20000000</v>
      </c>
      <c r="G349" s="173"/>
      <c r="H349" s="173"/>
      <c r="I349" s="173"/>
      <c r="J349" s="173"/>
      <c r="K349" s="174">
        <v>20000000</v>
      </c>
      <c r="L349" s="6"/>
      <c r="M349" s="71" t="s">
        <v>58</v>
      </c>
      <c r="N349" s="176" t="s">
        <v>513</v>
      </c>
    </row>
    <row r="350" spans="1:1017" ht="15" x14ac:dyDescent="0.25">
      <c r="A350" s="229"/>
      <c r="B350" s="247"/>
      <c r="C350" s="173"/>
      <c r="D350" s="173"/>
      <c r="E350" s="173"/>
      <c r="F350" s="173">
        <v>400000</v>
      </c>
      <c r="G350" s="173"/>
      <c r="H350" s="173"/>
      <c r="I350" s="173"/>
      <c r="J350" s="173"/>
      <c r="K350" s="174">
        <v>400000</v>
      </c>
      <c r="L350" s="6"/>
      <c r="M350" s="71" t="s">
        <v>287</v>
      </c>
      <c r="N350" s="176" t="s">
        <v>513</v>
      </c>
    </row>
    <row r="351" spans="1:1017" ht="15" x14ac:dyDescent="0.25">
      <c r="A351" s="229"/>
      <c r="B351" s="247"/>
      <c r="C351" s="173"/>
      <c r="D351" s="173"/>
      <c r="E351" s="173"/>
      <c r="F351" s="173">
        <v>1500000</v>
      </c>
      <c r="G351" s="173"/>
      <c r="H351" s="173"/>
      <c r="I351" s="173"/>
      <c r="J351" s="173"/>
      <c r="K351" s="174">
        <v>1500000</v>
      </c>
      <c r="L351" s="6"/>
      <c r="M351" s="71" t="s">
        <v>25</v>
      </c>
      <c r="N351" s="176" t="s">
        <v>513</v>
      </c>
    </row>
    <row r="352" spans="1:1017" ht="15" x14ac:dyDescent="0.25">
      <c r="A352" s="229"/>
      <c r="B352" s="247"/>
      <c r="C352" s="173"/>
      <c r="D352" s="173"/>
      <c r="E352" s="173"/>
      <c r="F352" s="173">
        <v>60000</v>
      </c>
      <c r="G352" s="173"/>
      <c r="H352" s="173"/>
      <c r="I352" s="173"/>
      <c r="J352" s="173"/>
      <c r="K352" s="174">
        <v>60000</v>
      </c>
      <c r="L352" s="6"/>
      <c r="M352" s="71" t="s">
        <v>465</v>
      </c>
      <c r="N352" s="176" t="s">
        <v>513</v>
      </c>
    </row>
    <row r="353" spans="1:14" ht="15" x14ac:dyDescent="0.25">
      <c r="A353" s="229"/>
      <c r="B353" s="247"/>
      <c r="C353" s="173"/>
      <c r="D353" s="173"/>
      <c r="E353" s="173"/>
      <c r="F353" s="173">
        <v>1500000</v>
      </c>
      <c r="G353" s="173"/>
      <c r="H353" s="173"/>
      <c r="I353" s="173"/>
      <c r="J353" s="173"/>
      <c r="K353" s="174">
        <v>1500000</v>
      </c>
      <c r="L353" s="6"/>
      <c r="M353" s="71" t="s">
        <v>59</v>
      </c>
      <c r="N353" s="176" t="s">
        <v>513</v>
      </c>
    </row>
    <row r="354" spans="1:14" ht="15" x14ac:dyDescent="0.25">
      <c r="A354" s="229"/>
      <c r="B354" s="247"/>
      <c r="C354" s="173"/>
      <c r="D354" s="173"/>
      <c r="E354" s="173"/>
      <c r="F354" s="173"/>
      <c r="G354" s="173"/>
      <c r="H354" s="173">
        <v>7500000</v>
      </c>
      <c r="I354" s="173"/>
      <c r="J354" s="173"/>
      <c r="K354" s="174">
        <v>7500000</v>
      </c>
      <c r="L354" s="6"/>
      <c r="M354" s="71" t="s">
        <v>91</v>
      </c>
      <c r="N354" s="176" t="s">
        <v>513</v>
      </c>
    </row>
    <row r="355" spans="1:14" ht="15" x14ac:dyDescent="0.25">
      <c r="A355" s="229"/>
      <c r="B355" s="247"/>
      <c r="C355" s="173"/>
      <c r="D355" s="173"/>
      <c r="E355" s="173"/>
      <c r="F355" s="173"/>
      <c r="G355" s="173"/>
      <c r="H355" s="173">
        <v>775000</v>
      </c>
      <c r="I355" s="173"/>
      <c r="J355" s="173"/>
      <c r="K355" s="174">
        <v>775000</v>
      </c>
      <c r="L355" s="6"/>
      <c r="M355" s="71" t="s">
        <v>288</v>
      </c>
      <c r="N355" s="176" t="s">
        <v>513</v>
      </c>
    </row>
    <row r="356" spans="1:14" ht="15" x14ac:dyDescent="0.25">
      <c r="A356" s="229"/>
      <c r="B356" s="247"/>
      <c r="C356" s="173"/>
      <c r="D356" s="173"/>
      <c r="E356" s="173"/>
      <c r="F356" s="173"/>
      <c r="G356" s="173"/>
      <c r="H356" s="173">
        <v>10427000</v>
      </c>
      <c r="I356" s="173"/>
      <c r="J356" s="173"/>
      <c r="K356" s="174">
        <v>10427000</v>
      </c>
      <c r="L356" s="6"/>
      <c r="M356" s="71" t="s">
        <v>289</v>
      </c>
      <c r="N356" s="176" t="s">
        <v>513</v>
      </c>
    </row>
    <row r="357" spans="1:14" ht="15" x14ac:dyDescent="0.25">
      <c r="A357" s="229"/>
      <c r="B357" s="247"/>
      <c r="C357" s="173"/>
      <c r="D357" s="173"/>
      <c r="E357" s="173"/>
      <c r="F357" s="173"/>
      <c r="G357" s="173"/>
      <c r="H357" s="173">
        <v>48305000</v>
      </c>
      <c r="I357" s="173"/>
      <c r="J357" s="173"/>
      <c r="K357" s="174">
        <v>48305000</v>
      </c>
      <c r="L357" s="6"/>
      <c r="M357" s="71" t="s">
        <v>60</v>
      </c>
      <c r="N357" s="176" t="s">
        <v>513</v>
      </c>
    </row>
    <row r="358" spans="1:14" ht="15" x14ac:dyDescent="0.25">
      <c r="A358" s="229"/>
      <c r="B358" s="247"/>
      <c r="C358" s="173"/>
      <c r="D358" s="173"/>
      <c r="E358" s="173"/>
      <c r="F358" s="173"/>
      <c r="G358" s="173"/>
      <c r="H358" s="173">
        <v>500000</v>
      </c>
      <c r="I358" s="173"/>
      <c r="J358" s="173"/>
      <c r="K358" s="174">
        <v>500000</v>
      </c>
      <c r="L358" s="6"/>
      <c r="M358" s="71" t="s">
        <v>472</v>
      </c>
      <c r="N358" s="176" t="s">
        <v>513</v>
      </c>
    </row>
    <row r="359" spans="1:14" ht="15" x14ac:dyDescent="0.25">
      <c r="A359" s="229"/>
      <c r="B359" s="247"/>
      <c r="C359" s="173"/>
      <c r="D359" s="173"/>
      <c r="E359" s="173"/>
      <c r="F359" s="173"/>
      <c r="G359" s="173"/>
      <c r="H359" s="173">
        <v>200000</v>
      </c>
      <c r="I359" s="173"/>
      <c r="J359" s="173"/>
      <c r="K359" s="174">
        <v>200000</v>
      </c>
      <c r="L359" s="6"/>
      <c r="M359" s="71" t="s">
        <v>354</v>
      </c>
      <c r="N359" s="176" t="s">
        <v>513</v>
      </c>
    </row>
    <row r="360" spans="1:14" ht="15" x14ac:dyDescent="0.25">
      <c r="A360" s="229"/>
      <c r="B360" s="247"/>
      <c r="C360" s="173"/>
      <c r="D360" s="173"/>
      <c r="E360" s="173"/>
      <c r="F360" s="173"/>
      <c r="G360" s="173"/>
      <c r="H360" s="173">
        <v>300000</v>
      </c>
      <c r="I360" s="173"/>
      <c r="J360" s="173"/>
      <c r="K360" s="174">
        <v>300000</v>
      </c>
      <c r="L360" s="6"/>
      <c r="M360" s="71" t="s">
        <v>290</v>
      </c>
      <c r="N360" s="176" t="s">
        <v>513</v>
      </c>
    </row>
    <row r="361" spans="1:14" ht="15" x14ac:dyDescent="0.25">
      <c r="A361" s="229"/>
      <c r="B361" s="247"/>
      <c r="C361" s="173"/>
      <c r="D361" s="173"/>
      <c r="E361" s="173"/>
      <c r="F361" s="173"/>
      <c r="G361" s="173"/>
      <c r="H361" s="173">
        <v>300000</v>
      </c>
      <c r="I361" s="173"/>
      <c r="J361" s="173"/>
      <c r="K361" s="174">
        <v>300000</v>
      </c>
      <c r="L361" s="6"/>
      <c r="M361" s="71" t="s">
        <v>291</v>
      </c>
      <c r="N361" s="176" t="s">
        <v>513</v>
      </c>
    </row>
    <row r="362" spans="1:14" ht="15" x14ac:dyDescent="0.25">
      <c r="A362" s="229"/>
      <c r="B362" s="247"/>
      <c r="C362" s="173"/>
      <c r="D362" s="173"/>
      <c r="E362" s="173"/>
      <c r="F362" s="173"/>
      <c r="G362" s="173"/>
      <c r="H362" s="173">
        <v>240000</v>
      </c>
      <c r="I362" s="173"/>
      <c r="J362" s="173"/>
      <c r="K362" s="174">
        <v>240000</v>
      </c>
      <c r="L362" s="6"/>
      <c r="M362" s="71" t="s">
        <v>292</v>
      </c>
      <c r="N362" s="176" t="s">
        <v>513</v>
      </c>
    </row>
    <row r="363" spans="1:14" ht="15" x14ac:dyDescent="0.25">
      <c r="A363" s="229"/>
      <c r="B363" s="247"/>
      <c r="C363" s="173"/>
      <c r="D363" s="173"/>
      <c r="E363" s="173"/>
      <c r="F363" s="173"/>
      <c r="G363" s="173"/>
      <c r="H363" s="173">
        <v>200000</v>
      </c>
      <c r="I363" s="173"/>
      <c r="J363" s="173"/>
      <c r="K363" s="174">
        <v>200000</v>
      </c>
      <c r="L363" s="6"/>
      <c r="M363" s="71" t="s">
        <v>293</v>
      </c>
      <c r="N363" s="176" t="s">
        <v>513</v>
      </c>
    </row>
    <row r="364" spans="1:14" ht="15" x14ac:dyDescent="0.25">
      <c r="A364" s="229"/>
      <c r="B364" s="247"/>
      <c r="C364" s="173"/>
      <c r="D364" s="173"/>
      <c r="E364" s="173"/>
      <c r="F364" s="173"/>
      <c r="G364" s="173"/>
      <c r="H364" s="173">
        <v>7248125.4000000004</v>
      </c>
      <c r="I364" s="173"/>
      <c r="J364" s="173"/>
      <c r="K364" s="174">
        <v>7248125.4000000004</v>
      </c>
      <c r="L364" s="6"/>
      <c r="M364" s="71" t="s">
        <v>39</v>
      </c>
      <c r="N364" s="176" t="s">
        <v>513</v>
      </c>
    </row>
    <row r="365" spans="1:14" ht="15" x14ac:dyDescent="0.25">
      <c r="A365" s="229"/>
      <c r="B365" s="247"/>
      <c r="C365" s="173"/>
      <c r="D365" s="173"/>
      <c r="E365" s="173"/>
      <c r="F365" s="173"/>
      <c r="G365" s="173"/>
      <c r="H365" s="173">
        <v>1100000</v>
      </c>
      <c r="I365" s="173"/>
      <c r="J365" s="173"/>
      <c r="K365" s="174">
        <v>1100000</v>
      </c>
      <c r="L365" s="6"/>
      <c r="M365" s="71" t="s">
        <v>40</v>
      </c>
      <c r="N365" s="176" t="s">
        <v>513</v>
      </c>
    </row>
    <row r="366" spans="1:14" ht="15" x14ac:dyDescent="0.25">
      <c r="A366" s="229"/>
      <c r="B366" s="247"/>
      <c r="C366" s="173"/>
      <c r="D366" s="173"/>
      <c r="E366" s="173"/>
      <c r="F366" s="173"/>
      <c r="G366" s="173"/>
      <c r="H366" s="173">
        <v>10112630</v>
      </c>
      <c r="I366" s="173"/>
      <c r="J366" s="173"/>
      <c r="K366" s="174">
        <v>10112630</v>
      </c>
      <c r="L366" s="6"/>
      <c r="M366" s="71" t="s">
        <v>94</v>
      </c>
      <c r="N366" s="176" t="s">
        <v>513</v>
      </c>
    </row>
    <row r="367" spans="1:14" ht="15" x14ac:dyDescent="0.25">
      <c r="A367" s="229"/>
      <c r="B367" s="247"/>
      <c r="C367" s="173"/>
      <c r="D367" s="173"/>
      <c r="E367" s="173"/>
      <c r="F367" s="173"/>
      <c r="G367" s="173"/>
      <c r="H367" s="173">
        <v>9900000</v>
      </c>
      <c r="I367" s="173"/>
      <c r="J367" s="173"/>
      <c r="K367" s="174">
        <v>9900000</v>
      </c>
      <c r="L367" s="6"/>
      <c r="M367" s="71" t="s">
        <v>294</v>
      </c>
      <c r="N367" s="176" t="s">
        <v>513</v>
      </c>
    </row>
    <row r="368" spans="1:14" ht="15" x14ac:dyDescent="0.25">
      <c r="A368" s="229"/>
      <c r="B368" s="247"/>
      <c r="C368" s="173"/>
      <c r="D368" s="173"/>
      <c r="E368" s="173"/>
      <c r="F368" s="173"/>
      <c r="G368" s="173"/>
      <c r="H368" s="173">
        <v>6300000</v>
      </c>
      <c r="I368" s="173"/>
      <c r="J368" s="173"/>
      <c r="K368" s="174">
        <v>6300000</v>
      </c>
      <c r="L368" s="6"/>
      <c r="M368" s="71" t="s">
        <v>95</v>
      </c>
      <c r="N368" s="176" t="s">
        <v>513</v>
      </c>
    </row>
    <row r="369" spans="1:14" ht="15" x14ac:dyDescent="0.25">
      <c r="A369" s="229"/>
      <c r="B369" s="247"/>
      <c r="C369" s="173">
        <v>380000</v>
      </c>
      <c r="D369" s="173"/>
      <c r="E369" s="173"/>
      <c r="F369" s="173"/>
      <c r="G369" s="173"/>
      <c r="H369" s="173"/>
      <c r="I369" s="173"/>
      <c r="J369" s="173"/>
      <c r="K369" s="174">
        <v>380000</v>
      </c>
      <c r="L369" s="6"/>
      <c r="M369" s="71" t="s">
        <v>41</v>
      </c>
      <c r="N369" s="176" t="s">
        <v>513</v>
      </c>
    </row>
    <row r="370" spans="1:14" ht="15" x14ac:dyDescent="0.25">
      <c r="A370" s="229"/>
      <c r="B370" s="247"/>
      <c r="C370" s="173">
        <v>40000</v>
      </c>
      <c r="D370" s="173"/>
      <c r="E370" s="173"/>
      <c r="F370" s="173"/>
      <c r="G370" s="173"/>
      <c r="H370" s="173"/>
      <c r="I370" s="173"/>
      <c r="J370" s="173"/>
      <c r="K370" s="174">
        <v>40000</v>
      </c>
      <c r="L370" s="6"/>
      <c r="M370" s="71" t="s">
        <v>26</v>
      </c>
      <c r="N370" s="176" t="s">
        <v>513</v>
      </c>
    </row>
    <row r="371" spans="1:14" ht="15" x14ac:dyDescent="0.25">
      <c r="A371" s="229"/>
      <c r="B371" s="247"/>
      <c r="C371" s="173">
        <v>28500000</v>
      </c>
      <c r="D371" s="173"/>
      <c r="E371" s="173"/>
      <c r="F371" s="173"/>
      <c r="G371" s="173"/>
      <c r="H371" s="173"/>
      <c r="I371" s="173"/>
      <c r="J371" s="173"/>
      <c r="K371" s="174">
        <v>28500000</v>
      </c>
      <c r="L371" s="6"/>
      <c r="M371" s="71" t="s">
        <v>103</v>
      </c>
      <c r="N371" s="176" t="s">
        <v>513</v>
      </c>
    </row>
    <row r="372" spans="1:14" ht="15" x14ac:dyDescent="0.25">
      <c r="A372" s="229"/>
      <c r="B372" s="247"/>
      <c r="C372" s="173"/>
      <c r="D372" s="173"/>
      <c r="E372" s="173"/>
      <c r="F372" s="173"/>
      <c r="G372" s="173"/>
      <c r="H372" s="173"/>
      <c r="I372" s="173"/>
      <c r="J372" s="173">
        <v>181780</v>
      </c>
      <c r="K372" s="174">
        <v>181780</v>
      </c>
      <c r="L372" s="6"/>
      <c r="M372" s="71" t="s">
        <v>396</v>
      </c>
      <c r="N372" s="176" t="s">
        <v>513</v>
      </c>
    </row>
    <row r="373" spans="1:14" ht="15" x14ac:dyDescent="0.25">
      <c r="A373" s="229"/>
      <c r="B373" s="247"/>
      <c r="C373" s="173"/>
      <c r="D373" s="173"/>
      <c r="E373" s="173">
        <v>36000000</v>
      </c>
      <c r="F373" s="173"/>
      <c r="G373" s="173"/>
      <c r="H373" s="173"/>
      <c r="I373" s="173"/>
      <c r="J373" s="173"/>
      <c r="K373" s="174">
        <v>36000000</v>
      </c>
      <c r="L373" s="6"/>
      <c r="M373" s="71" t="s">
        <v>295</v>
      </c>
      <c r="N373" s="176" t="s">
        <v>513</v>
      </c>
    </row>
    <row r="374" spans="1:14" ht="15" x14ac:dyDescent="0.25">
      <c r="A374" s="229"/>
      <c r="B374" s="247"/>
      <c r="C374" s="173"/>
      <c r="D374" s="173"/>
      <c r="E374" s="173">
        <v>295310</v>
      </c>
      <c r="F374" s="173"/>
      <c r="G374" s="173"/>
      <c r="H374" s="173"/>
      <c r="I374" s="173"/>
      <c r="J374" s="173"/>
      <c r="K374" s="174">
        <v>295310</v>
      </c>
      <c r="L374" s="6"/>
      <c r="M374" s="71" t="s">
        <v>124</v>
      </c>
      <c r="N374" s="176" t="s">
        <v>513</v>
      </c>
    </row>
    <row r="375" spans="1:14" ht="15" x14ac:dyDescent="0.25">
      <c r="A375" s="229"/>
      <c r="B375" s="247"/>
      <c r="C375" s="173"/>
      <c r="D375" s="173"/>
      <c r="E375" s="173"/>
      <c r="F375" s="173"/>
      <c r="G375" s="173"/>
      <c r="H375" s="173"/>
      <c r="I375" s="173">
        <v>300000</v>
      </c>
      <c r="J375" s="173"/>
      <c r="K375" s="174">
        <v>300000</v>
      </c>
      <c r="L375" s="6"/>
      <c r="M375" s="71" t="s">
        <v>75</v>
      </c>
      <c r="N375" s="176" t="s">
        <v>513</v>
      </c>
    </row>
    <row r="376" spans="1:14" ht="15" x14ac:dyDescent="0.25">
      <c r="A376" s="229"/>
      <c r="B376" s="247"/>
      <c r="C376" s="173"/>
      <c r="D376" s="173"/>
      <c r="E376" s="173"/>
      <c r="F376" s="173"/>
      <c r="G376" s="173"/>
      <c r="H376" s="173"/>
      <c r="I376" s="173">
        <v>2500000</v>
      </c>
      <c r="J376" s="173"/>
      <c r="K376" s="174">
        <v>2500000</v>
      </c>
      <c r="L376" s="6"/>
      <c r="M376" s="71" t="s">
        <v>296</v>
      </c>
      <c r="N376" s="176" t="s">
        <v>513</v>
      </c>
    </row>
    <row r="377" spans="1:14" ht="15.75" thickBot="1" x14ac:dyDescent="0.3">
      <c r="A377" s="231"/>
      <c r="B377" s="250"/>
      <c r="C377" s="173"/>
      <c r="D377" s="173"/>
      <c r="E377" s="173"/>
      <c r="F377" s="173"/>
      <c r="G377" s="173"/>
      <c r="H377" s="173"/>
      <c r="I377" s="173">
        <v>11600000</v>
      </c>
      <c r="J377" s="173"/>
      <c r="K377" s="174">
        <v>11600000</v>
      </c>
      <c r="L377" s="6"/>
      <c r="M377" s="71" t="s">
        <v>32</v>
      </c>
      <c r="N377" s="176" t="s">
        <v>513</v>
      </c>
    </row>
    <row r="378" spans="1:14" ht="15.75" thickBot="1" x14ac:dyDescent="0.3">
      <c r="A378" s="233">
        <v>1040100</v>
      </c>
      <c r="B378" s="251" t="s">
        <v>104</v>
      </c>
      <c r="C378" s="22">
        <f t="shared" ref="C378:J378" si="6">SUM(C347:C377)</f>
        <v>28920000</v>
      </c>
      <c r="D378" s="22">
        <f t="shared" si="6"/>
        <v>0</v>
      </c>
      <c r="E378" s="22">
        <f t="shared" si="6"/>
        <v>36295310</v>
      </c>
      <c r="F378" s="22">
        <f t="shared" si="6"/>
        <v>24860000</v>
      </c>
      <c r="G378" s="22">
        <f t="shared" si="6"/>
        <v>0</v>
      </c>
      <c r="H378" s="22">
        <f t="shared" si="6"/>
        <v>103407755.40000001</v>
      </c>
      <c r="I378" s="22">
        <f t="shared" si="6"/>
        <v>14400000</v>
      </c>
      <c r="J378" s="22">
        <f t="shared" si="6"/>
        <v>181780</v>
      </c>
      <c r="K378" s="22">
        <f>SUM(C378:J378)</f>
        <v>208064845.40000001</v>
      </c>
      <c r="L378" s="22">
        <f>+K378</f>
        <v>208064845.40000001</v>
      </c>
      <c r="M378" s="20"/>
      <c r="N378" s="14" t="s">
        <v>22</v>
      </c>
    </row>
    <row r="379" spans="1:14" ht="15" x14ac:dyDescent="0.25">
      <c r="A379" s="227">
        <v>1040200</v>
      </c>
      <c r="B379" s="228" t="s">
        <v>105</v>
      </c>
      <c r="C379" s="170"/>
      <c r="D379" s="170">
        <v>9000000</v>
      </c>
      <c r="E379" s="170"/>
      <c r="F379" s="170"/>
      <c r="G379" s="170"/>
      <c r="H379" s="170"/>
      <c r="I379" s="170"/>
      <c r="J379" s="170"/>
      <c r="K379" s="171">
        <v>9000000</v>
      </c>
      <c r="L379" s="6"/>
      <c r="M379" s="70" t="s">
        <v>42</v>
      </c>
      <c r="N379" s="176" t="s">
        <v>513</v>
      </c>
    </row>
    <row r="380" spans="1:14" ht="15" x14ac:dyDescent="0.25">
      <c r="A380" s="229"/>
      <c r="B380" s="247"/>
      <c r="C380" s="173"/>
      <c r="D380" s="173">
        <v>18148810</v>
      </c>
      <c r="E380" s="173"/>
      <c r="F380" s="173"/>
      <c r="G380" s="173"/>
      <c r="H380" s="173"/>
      <c r="I380" s="173"/>
      <c r="J380" s="173"/>
      <c r="K380" s="174">
        <v>18148810</v>
      </c>
      <c r="L380" s="6"/>
      <c r="M380" s="71" t="s">
        <v>123</v>
      </c>
      <c r="N380" s="176" t="s">
        <v>513</v>
      </c>
    </row>
    <row r="381" spans="1:14" ht="15" x14ac:dyDescent="0.25">
      <c r="A381" s="229"/>
      <c r="B381" s="247"/>
      <c r="C381" s="173"/>
      <c r="D381" s="173"/>
      <c r="E381" s="173">
        <v>46250005</v>
      </c>
      <c r="F381" s="173"/>
      <c r="G381" s="173"/>
      <c r="H381" s="173"/>
      <c r="I381" s="173"/>
      <c r="J381" s="173"/>
      <c r="K381" s="174">
        <v>46250005</v>
      </c>
      <c r="L381" s="6"/>
      <c r="M381" s="71" t="s">
        <v>124</v>
      </c>
      <c r="N381" s="176" t="s">
        <v>513</v>
      </c>
    </row>
    <row r="382" spans="1:14" ht="15" x14ac:dyDescent="0.25">
      <c r="A382" s="229"/>
      <c r="B382" s="247"/>
      <c r="C382" s="173"/>
      <c r="D382" s="173"/>
      <c r="E382" s="173"/>
      <c r="F382" s="173"/>
      <c r="G382" s="173"/>
      <c r="H382" s="173"/>
      <c r="I382" s="173">
        <v>35000</v>
      </c>
      <c r="J382" s="173"/>
      <c r="K382" s="174">
        <v>35000</v>
      </c>
      <c r="L382" s="6"/>
      <c r="M382" s="71" t="s">
        <v>32</v>
      </c>
      <c r="N382" s="176" t="s">
        <v>513</v>
      </c>
    </row>
    <row r="383" spans="1:14" ht="16.5" customHeight="1" thickBot="1" x14ac:dyDescent="0.3">
      <c r="A383" s="231"/>
      <c r="B383" s="250"/>
      <c r="C383" s="173"/>
      <c r="D383" s="173"/>
      <c r="E383" s="173"/>
      <c r="F383" s="173"/>
      <c r="G383" s="173"/>
      <c r="H383" s="173">
        <v>8000000</v>
      </c>
      <c r="I383" s="173"/>
      <c r="J383" s="173"/>
      <c r="K383" s="174">
        <v>8000000</v>
      </c>
      <c r="L383" s="6"/>
      <c r="M383" s="175" t="s">
        <v>509</v>
      </c>
      <c r="N383" s="176" t="s">
        <v>513</v>
      </c>
    </row>
    <row r="384" spans="1:14" ht="15" x14ac:dyDescent="0.25">
      <c r="A384" s="239">
        <v>1040200</v>
      </c>
      <c r="B384" s="251" t="s">
        <v>106</v>
      </c>
      <c r="C384" s="27">
        <f t="shared" ref="C384:J384" si="7">SUM(C379:C383)</f>
        <v>0</v>
      </c>
      <c r="D384" s="27">
        <f t="shared" si="7"/>
        <v>27148810</v>
      </c>
      <c r="E384" s="27">
        <f t="shared" si="7"/>
        <v>46250005</v>
      </c>
      <c r="F384" s="27">
        <f t="shared" si="7"/>
        <v>0</v>
      </c>
      <c r="G384" s="27">
        <f t="shared" si="7"/>
        <v>0</v>
      </c>
      <c r="H384" s="27">
        <f t="shared" si="7"/>
        <v>8000000</v>
      </c>
      <c r="I384" s="27">
        <f t="shared" si="7"/>
        <v>35000</v>
      </c>
      <c r="J384" s="27">
        <f t="shared" si="7"/>
        <v>0</v>
      </c>
      <c r="K384" s="22">
        <f>SUM(C384:J384)</f>
        <v>81433815</v>
      </c>
      <c r="L384" s="27">
        <f>SUM(K379:K383)</f>
        <v>81433815</v>
      </c>
      <c r="M384" s="15"/>
      <c r="N384" s="14" t="s">
        <v>22</v>
      </c>
    </row>
    <row r="385" spans="1:14" ht="15.75" thickBot="1" x14ac:dyDescent="0.3">
      <c r="A385" s="257">
        <v>1040300</v>
      </c>
      <c r="B385" s="226" t="s">
        <v>107</v>
      </c>
      <c r="C385" s="170"/>
      <c r="D385" s="170"/>
      <c r="E385" s="170"/>
      <c r="F385" s="170"/>
      <c r="G385" s="170"/>
      <c r="H385" s="170">
        <v>550000</v>
      </c>
      <c r="I385" s="170"/>
      <c r="J385" s="170"/>
      <c r="K385" s="9"/>
      <c r="L385" s="6"/>
      <c r="M385" s="70" t="s">
        <v>60</v>
      </c>
      <c r="N385" s="176" t="s">
        <v>513</v>
      </c>
    </row>
    <row r="386" spans="1:14" ht="21" customHeight="1" x14ac:dyDescent="0.2">
      <c r="A386" s="258"/>
      <c r="B386" s="243"/>
      <c r="C386" s="173"/>
      <c r="D386" s="173"/>
      <c r="E386" s="173"/>
      <c r="F386" s="173"/>
      <c r="G386" s="173"/>
      <c r="H386" s="173">
        <v>289460</v>
      </c>
      <c r="I386" s="173"/>
      <c r="J386" s="173"/>
      <c r="K386" s="10"/>
      <c r="L386" s="6"/>
      <c r="M386" s="71" t="s">
        <v>39</v>
      </c>
      <c r="N386" s="176" t="s">
        <v>513</v>
      </c>
    </row>
    <row r="387" spans="1:14" ht="21" customHeight="1" x14ac:dyDescent="0.2">
      <c r="A387" s="259"/>
      <c r="B387" s="252"/>
      <c r="C387" s="173"/>
      <c r="D387" s="173"/>
      <c r="E387" s="173"/>
      <c r="F387" s="173"/>
      <c r="G387" s="173"/>
      <c r="H387" s="173">
        <v>2600000</v>
      </c>
      <c r="I387" s="173"/>
      <c r="J387" s="173"/>
      <c r="K387" s="10"/>
      <c r="L387" s="6"/>
      <c r="M387" s="71" t="s">
        <v>40</v>
      </c>
      <c r="N387" s="176" t="s">
        <v>513</v>
      </c>
    </row>
    <row r="388" spans="1:14" ht="21" customHeight="1" x14ac:dyDescent="0.2">
      <c r="A388" s="259"/>
      <c r="B388" s="252"/>
      <c r="C388" s="173"/>
      <c r="D388" s="173"/>
      <c r="E388" s="173"/>
      <c r="F388" s="173"/>
      <c r="G388" s="173"/>
      <c r="H388" s="173">
        <v>640000</v>
      </c>
      <c r="I388" s="173"/>
      <c r="J388" s="173"/>
      <c r="K388" s="10"/>
      <c r="L388" s="6"/>
      <c r="M388" s="71" t="s">
        <v>94</v>
      </c>
      <c r="N388" s="176" t="s">
        <v>513</v>
      </c>
    </row>
    <row r="389" spans="1:14" ht="21" customHeight="1" x14ac:dyDescent="0.2">
      <c r="A389" s="259"/>
      <c r="B389" s="252"/>
      <c r="C389" s="173"/>
      <c r="D389" s="173"/>
      <c r="E389" s="173"/>
      <c r="F389" s="173"/>
      <c r="G389" s="173"/>
      <c r="H389" s="173">
        <v>15000000</v>
      </c>
      <c r="I389" s="173"/>
      <c r="J389" s="173"/>
      <c r="K389" s="10"/>
      <c r="L389" s="6"/>
      <c r="M389" s="71" t="s">
        <v>95</v>
      </c>
      <c r="N389" s="176" t="s">
        <v>513</v>
      </c>
    </row>
    <row r="390" spans="1:14" ht="21" customHeight="1" x14ac:dyDescent="0.2">
      <c r="A390" s="259"/>
      <c r="B390" s="252"/>
      <c r="C390" s="173">
        <v>3600000</v>
      </c>
      <c r="D390" s="173"/>
      <c r="E390" s="173"/>
      <c r="F390" s="173"/>
      <c r="G390" s="173"/>
      <c r="H390" s="173"/>
      <c r="I390" s="173"/>
      <c r="J390" s="173"/>
      <c r="K390" s="10"/>
      <c r="L390" s="6"/>
      <c r="M390" s="71" t="s">
        <v>64</v>
      </c>
      <c r="N390" s="176" t="s">
        <v>513</v>
      </c>
    </row>
    <row r="391" spans="1:14" ht="21" customHeight="1" x14ac:dyDescent="0.2">
      <c r="A391" s="259"/>
      <c r="B391" s="252"/>
      <c r="C391" s="173">
        <v>62000000</v>
      </c>
      <c r="D391" s="173"/>
      <c r="E391" s="173"/>
      <c r="F391" s="173"/>
      <c r="G391" s="173"/>
      <c r="H391" s="173"/>
      <c r="I391" s="173"/>
      <c r="J391" s="173"/>
      <c r="K391" s="10"/>
      <c r="L391" s="6"/>
      <c r="M391" s="71" t="s">
        <v>26</v>
      </c>
      <c r="N391" s="176" t="s">
        <v>513</v>
      </c>
    </row>
    <row r="392" spans="1:14" ht="21" customHeight="1" x14ac:dyDescent="0.2">
      <c r="A392" s="259"/>
      <c r="B392" s="252"/>
      <c r="C392" s="173"/>
      <c r="D392" s="173"/>
      <c r="E392" s="173"/>
      <c r="F392" s="173"/>
      <c r="G392" s="173"/>
      <c r="H392" s="173"/>
      <c r="I392" s="173"/>
      <c r="J392" s="173">
        <v>23696400</v>
      </c>
      <c r="K392" s="10"/>
      <c r="L392" s="6"/>
      <c r="M392" s="71" t="s">
        <v>447</v>
      </c>
      <c r="N392" s="176" t="s">
        <v>513</v>
      </c>
    </row>
    <row r="393" spans="1:14" ht="21" customHeight="1" x14ac:dyDescent="0.2">
      <c r="A393" s="259"/>
      <c r="B393" s="252"/>
      <c r="C393" s="173"/>
      <c r="D393" s="173">
        <v>5000000</v>
      </c>
      <c r="E393" s="173"/>
      <c r="F393" s="173"/>
      <c r="G393" s="173"/>
      <c r="H393" s="173"/>
      <c r="I393" s="173"/>
      <c r="J393" s="173"/>
      <c r="K393" s="10"/>
      <c r="L393" s="6"/>
      <c r="M393" s="71" t="s">
        <v>400</v>
      </c>
      <c r="N393" s="176" t="s">
        <v>513</v>
      </c>
    </row>
    <row r="394" spans="1:14" ht="21" customHeight="1" x14ac:dyDescent="0.2">
      <c r="A394" s="259"/>
      <c r="B394" s="252"/>
      <c r="C394" s="173"/>
      <c r="D394" s="173">
        <v>10000000</v>
      </c>
      <c r="E394" s="173"/>
      <c r="F394" s="173"/>
      <c r="G394" s="173"/>
      <c r="H394" s="173"/>
      <c r="I394" s="173"/>
      <c r="J394" s="173"/>
      <c r="K394" s="10"/>
      <c r="L394" s="6"/>
      <c r="M394" s="71" t="s">
        <v>404</v>
      </c>
      <c r="N394" s="176" t="s">
        <v>513</v>
      </c>
    </row>
    <row r="395" spans="1:14" ht="21" customHeight="1" x14ac:dyDescent="0.2">
      <c r="A395" s="259"/>
      <c r="B395" s="252"/>
      <c r="C395" s="173"/>
      <c r="D395" s="173">
        <v>5000000</v>
      </c>
      <c r="E395" s="173"/>
      <c r="F395" s="173"/>
      <c r="G395" s="173"/>
      <c r="H395" s="173"/>
      <c r="I395" s="173"/>
      <c r="J395" s="173"/>
      <c r="K395" s="10"/>
      <c r="L395" s="6"/>
      <c r="M395" s="71" t="s">
        <v>28</v>
      </c>
      <c r="N395" s="176" t="s">
        <v>513</v>
      </c>
    </row>
    <row r="396" spans="1:14" ht="21" customHeight="1" x14ac:dyDescent="0.2">
      <c r="A396" s="259"/>
      <c r="B396" s="252"/>
      <c r="C396" s="173"/>
      <c r="D396" s="173">
        <v>10000000</v>
      </c>
      <c r="E396" s="173"/>
      <c r="F396" s="173"/>
      <c r="G396" s="173"/>
      <c r="H396" s="173"/>
      <c r="I396" s="173"/>
      <c r="J396" s="173"/>
      <c r="K396" s="10"/>
      <c r="L396" s="6"/>
      <c r="M396" s="71" t="s">
        <v>123</v>
      </c>
      <c r="N396" s="176" t="s">
        <v>513</v>
      </c>
    </row>
    <row r="397" spans="1:14" ht="21" customHeight="1" x14ac:dyDescent="0.2">
      <c r="A397" s="259"/>
      <c r="B397" s="252"/>
      <c r="C397" s="173"/>
      <c r="D397" s="173"/>
      <c r="E397" s="173">
        <v>15000000</v>
      </c>
      <c r="F397" s="173"/>
      <c r="G397" s="173"/>
      <c r="H397" s="173"/>
      <c r="I397" s="173"/>
      <c r="J397" s="173"/>
      <c r="K397" s="10"/>
      <c r="L397" s="6"/>
      <c r="M397" s="71" t="s">
        <v>420</v>
      </c>
      <c r="N397" s="176" t="s">
        <v>513</v>
      </c>
    </row>
    <row r="398" spans="1:14" ht="21" customHeight="1" x14ac:dyDescent="0.2">
      <c r="A398" s="259"/>
      <c r="B398" s="252"/>
      <c r="C398" s="173"/>
      <c r="D398" s="173"/>
      <c r="E398" s="173">
        <v>20000000</v>
      </c>
      <c r="F398" s="173"/>
      <c r="G398" s="173"/>
      <c r="H398" s="173"/>
      <c r="I398" s="173"/>
      <c r="J398" s="173"/>
      <c r="K398" s="10"/>
      <c r="L398" s="6"/>
      <c r="M398" s="71" t="s">
        <v>124</v>
      </c>
      <c r="N398" s="176" t="s">
        <v>513</v>
      </c>
    </row>
    <row r="399" spans="1:14" ht="21" customHeight="1" x14ac:dyDescent="0.2">
      <c r="A399" s="259"/>
      <c r="B399" s="252"/>
      <c r="C399" s="173"/>
      <c r="D399" s="173"/>
      <c r="E399" s="173"/>
      <c r="F399" s="173"/>
      <c r="G399" s="173"/>
      <c r="H399" s="173"/>
      <c r="I399" s="173">
        <v>3500000</v>
      </c>
      <c r="J399" s="173"/>
      <c r="K399" s="10"/>
      <c r="L399" s="6"/>
      <c r="M399" s="71" t="s">
        <v>75</v>
      </c>
      <c r="N399" s="176" t="s">
        <v>513</v>
      </c>
    </row>
    <row r="400" spans="1:14" ht="21" customHeight="1" x14ac:dyDescent="0.2">
      <c r="A400" s="259"/>
      <c r="B400" s="252"/>
      <c r="C400" s="173"/>
      <c r="D400" s="173"/>
      <c r="E400" s="173"/>
      <c r="F400" s="173"/>
      <c r="G400" s="173"/>
      <c r="H400" s="173"/>
      <c r="I400" s="173">
        <v>3000000</v>
      </c>
      <c r="J400" s="173"/>
      <c r="K400" s="10"/>
      <c r="L400" s="6"/>
      <c r="M400" s="71" t="s">
        <v>47</v>
      </c>
      <c r="N400" s="176" t="s">
        <v>513</v>
      </c>
    </row>
    <row r="401" spans="1:1017" ht="21" customHeight="1" x14ac:dyDescent="0.2">
      <c r="A401" s="259"/>
      <c r="B401" s="252"/>
      <c r="C401" s="173"/>
      <c r="D401" s="173"/>
      <c r="E401" s="173"/>
      <c r="F401" s="173"/>
      <c r="G401" s="173"/>
      <c r="H401" s="173"/>
      <c r="I401" s="173">
        <v>10000000</v>
      </c>
      <c r="J401" s="173"/>
      <c r="K401" s="10"/>
      <c r="L401" s="6"/>
      <c r="M401" s="71" t="s">
        <v>125</v>
      </c>
      <c r="N401" s="176" t="s">
        <v>513</v>
      </c>
    </row>
    <row r="402" spans="1:1017" ht="21" customHeight="1" x14ac:dyDescent="0.2">
      <c r="A402" s="259"/>
      <c r="B402" s="252"/>
      <c r="C402" s="173"/>
      <c r="D402" s="173"/>
      <c r="E402" s="173"/>
      <c r="F402" s="173"/>
      <c r="G402" s="173"/>
      <c r="H402" s="173"/>
      <c r="I402" s="173">
        <v>50000</v>
      </c>
      <c r="J402" s="173"/>
      <c r="K402" s="10"/>
      <c r="L402" s="6"/>
      <c r="M402" s="71" t="s">
        <v>32</v>
      </c>
      <c r="N402" s="176" t="s">
        <v>513</v>
      </c>
    </row>
    <row r="403" spans="1:1017" ht="21" customHeight="1" thickBot="1" x14ac:dyDescent="0.25">
      <c r="A403" s="260"/>
      <c r="B403" s="261"/>
      <c r="C403" s="173"/>
      <c r="D403" s="173"/>
      <c r="E403" s="173"/>
      <c r="F403" s="173"/>
      <c r="G403" s="173"/>
      <c r="H403" s="173"/>
      <c r="I403" s="173">
        <v>300000</v>
      </c>
      <c r="J403" s="173"/>
      <c r="K403" s="10"/>
      <c r="L403" s="6"/>
      <c r="M403" s="71" t="s">
        <v>33</v>
      </c>
      <c r="N403" s="176" t="s">
        <v>513</v>
      </c>
    </row>
    <row r="404" spans="1:1017" ht="12" customHeight="1" thickBot="1" x14ac:dyDescent="0.3">
      <c r="A404" s="233">
        <v>1040300</v>
      </c>
      <c r="B404" s="251" t="s">
        <v>108</v>
      </c>
      <c r="C404" s="22">
        <f t="shared" ref="C404:J404" si="8">SUM(C385:C403)</f>
        <v>65600000</v>
      </c>
      <c r="D404" s="22">
        <f t="shared" si="8"/>
        <v>30000000</v>
      </c>
      <c r="E404" s="22">
        <f t="shared" si="8"/>
        <v>35000000</v>
      </c>
      <c r="F404" s="22">
        <f t="shared" si="8"/>
        <v>0</v>
      </c>
      <c r="G404" s="22">
        <f t="shared" si="8"/>
        <v>0</v>
      </c>
      <c r="H404" s="22">
        <f t="shared" si="8"/>
        <v>19079460</v>
      </c>
      <c r="I404" s="22">
        <f t="shared" si="8"/>
        <v>16850000</v>
      </c>
      <c r="J404" s="22">
        <f t="shared" si="8"/>
        <v>23696400</v>
      </c>
      <c r="K404" s="31">
        <f>SUM(C404:J404)</f>
        <v>190225860</v>
      </c>
      <c r="L404" s="22">
        <f>SUM(K385:K403)</f>
        <v>0</v>
      </c>
      <c r="M404" s="32"/>
      <c r="N404" s="14" t="s">
        <v>22</v>
      </c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  <c r="DG404" s="33"/>
      <c r="DH404" s="33"/>
      <c r="DI404" s="33"/>
      <c r="DJ404" s="33"/>
      <c r="DK404" s="33"/>
      <c r="DL404" s="33"/>
      <c r="DM404" s="33"/>
      <c r="DN404" s="33"/>
      <c r="DO404" s="33"/>
      <c r="DP404" s="33"/>
      <c r="DQ404" s="33"/>
      <c r="DR404" s="33"/>
      <c r="DS404" s="33"/>
      <c r="DT404" s="33"/>
      <c r="DU404" s="33"/>
      <c r="DV404" s="33"/>
      <c r="DW404" s="33"/>
      <c r="DX404" s="33"/>
      <c r="DY404" s="33"/>
      <c r="DZ404" s="33"/>
      <c r="EA404" s="33"/>
      <c r="EB404" s="33"/>
      <c r="EC404" s="33"/>
      <c r="ED404" s="33"/>
      <c r="EE404" s="33"/>
      <c r="EF404" s="33"/>
      <c r="EG404" s="33"/>
      <c r="EH404" s="33"/>
      <c r="EI404" s="33"/>
      <c r="EJ404" s="33"/>
      <c r="EK404" s="33"/>
      <c r="EL404" s="33"/>
      <c r="EM404" s="33"/>
      <c r="EN404" s="33"/>
      <c r="EO404" s="33"/>
      <c r="EP404" s="33"/>
      <c r="EQ404" s="33"/>
      <c r="ER404" s="33"/>
      <c r="ES404" s="33"/>
      <c r="ET404" s="33"/>
      <c r="EU404" s="33"/>
      <c r="EV404" s="33"/>
      <c r="EW404" s="33"/>
      <c r="EX404" s="33"/>
      <c r="EY404" s="33"/>
      <c r="EZ404" s="33"/>
      <c r="FA404" s="33"/>
      <c r="FB404" s="33"/>
      <c r="FC404" s="33"/>
      <c r="FD404" s="33"/>
      <c r="FE404" s="33"/>
      <c r="FF404" s="33"/>
      <c r="FG404" s="33"/>
      <c r="FH404" s="33"/>
      <c r="FI404" s="33"/>
      <c r="FJ404" s="33"/>
      <c r="FK404" s="33"/>
      <c r="FL404" s="33"/>
      <c r="FM404" s="33"/>
      <c r="FN404" s="33"/>
      <c r="FO404" s="33"/>
      <c r="FP404" s="33"/>
      <c r="FQ404" s="33"/>
      <c r="FR404" s="33"/>
      <c r="FS404" s="33"/>
      <c r="FT404" s="33"/>
      <c r="FU404" s="33"/>
      <c r="FV404" s="33"/>
      <c r="FW404" s="33"/>
      <c r="FX404" s="33"/>
      <c r="FY404" s="33"/>
      <c r="FZ404" s="33"/>
      <c r="GA404" s="33"/>
      <c r="GB404" s="33"/>
      <c r="GC404" s="33"/>
      <c r="GD404" s="33"/>
      <c r="GE404" s="33"/>
      <c r="GF404" s="33"/>
      <c r="GG404" s="33"/>
      <c r="GH404" s="33"/>
      <c r="GI404" s="33"/>
      <c r="GJ404" s="33"/>
      <c r="GK404" s="33"/>
      <c r="GL404" s="33"/>
      <c r="GM404" s="33"/>
      <c r="GN404" s="33"/>
      <c r="GO404" s="33"/>
      <c r="GP404" s="33"/>
      <c r="GQ404" s="33"/>
      <c r="GR404" s="33"/>
      <c r="GS404" s="33"/>
      <c r="GT404" s="33"/>
      <c r="GU404" s="33"/>
      <c r="GV404" s="33"/>
      <c r="GW404" s="33"/>
      <c r="GX404" s="33"/>
      <c r="GY404" s="33"/>
      <c r="GZ404" s="33"/>
      <c r="HA404" s="33"/>
      <c r="HB404" s="33"/>
      <c r="HC404" s="33"/>
      <c r="HD404" s="33"/>
      <c r="HE404" s="33"/>
      <c r="HF404" s="33"/>
      <c r="HG404" s="33"/>
      <c r="HH404" s="33"/>
      <c r="HI404" s="33"/>
      <c r="HJ404" s="33"/>
      <c r="HK404" s="33"/>
      <c r="HL404" s="33"/>
      <c r="HM404" s="33"/>
      <c r="HN404" s="33"/>
      <c r="HO404" s="33"/>
      <c r="HP404" s="33"/>
      <c r="HQ404" s="33"/>
      <c r="HR404" s="33"/>
      <c r="HS404" s="33"/>
      <c r="HT404" s="33"/>
      <c r="HU404" s="33"/>
      <c r="HV404" s="33"/>
      <c r="HW404" s="33"/>
      <c r="HX404" s="33"/>
      <c r="HY404" s="33"/>
      <c r="HZ404" s="33"/>
      <c r="IA404" s="33"/>
      <c r="IB404" s="33"/>
      <c r="IC404" s="33"/>
      <c r="ID404" s="33"/>
      <c r="IE404" s="33"/>
      <c r="IF404" s="33"/>
      <c r="IG404" s="33"/>
      <c r="IH404" s="33"/>
      <c r="II404" s="33"/>
      <c r="IJ404" s="33"/>
      <c r="IK404" s="33"/>
      <c r="IL404" s="33"/>
      <c r="IM404" s="33"/>
      <c r="IN404" s="33"/>
      <c r="IO404" s="33"/>
      <c r="IP404" s="33"/>
      <c r="IQ404" s="33"/>
      <c r="IR404" s="33"/>
      <c r="IS404" s="33"/>
      <c r="IT404" s="33"/>
      <c r="IU404" s="33"/>
      <c r="IV404" s="33"/>
      <c r="IW404" s="33"/>
      <c r="IX404" s="33"/>
      <c r="IY404" s="33"/>
      <c r="IZ404" s="33"/>
      <c r="JA404" s="33"/>
      <c r="JB404" s="33"/>
      <c r="JC404" s="33"/>
      <c r="JD404" s="33"/>
      <c r="JE404" s="33"/>
      <c r="JF404" s="33"/>
      <c r="JG404" s="33"/>
      <c r="JH404" s="33"/>
      <c r="JI404" s="33"/>
      <c r="JJ404" s="33"/>
      <c r="JK404" s="33"/>
      <c r="JL404" s="33"/>
      <c r="JM404" s="33"/>
      <c r="JN404" s="33"/>
      <c r="JO404" s="33"/>
      <c r="JP404" s="33"/>
      <c r="JQ404" s="33"/>
      <c r="JR404" s="33"/>
      <c r="JS404" s="33"/>
      <c r="JT404" s="33"/>
      <c r="JU404" s="33"/>
      <c r="JV404" s="33"/>
      <c r="JW404" s="33"/>
      <c r="JX404" s="33"/>
      <c r="JY404" s="33"/>
      <c r="JZ404" s="33"/>
      <c r="KA404" s="33"/>
      <c r="KB404" s="33"/>
      <c r="KC404" s="33"/>
      <c r="KD404" s="33"/>
      <c r="KE404" s="33"/>
      <c r="KF404" s="33"/>
      <c r="KG404" s="33"/>
      <c r="KH404" s="33"/>
      <c r="KI404" s="33"/>
      <c r="KJ404" s="33"/>
      <c r="KK404" s="33"/>
      <c r="KL404" s="33"/>
      <c r="KM404" s="33"/>
      <c r="KN404" s="33"/>
      <c r="KO404" s="33"/>
      <c r="KP404" s="33"/>
      <c r="KQ404" s="33"/>
      <c r="KR404" s="33"/>
      <c r="KS404" s="33"/>
      <c r="KT404" s="33"/>
      <c r="KU404" s="33"/>
      <c r="KV404" s="33"/>
      <c r="KW404" s="33"/>
      <c r="KX404" s="33"/>
      <c r="KY404" s="33"/>
      <c r="KZ404" s="33"/>
      <c r="LA404" s="33"/>
      <c r="LB404" s="33"/>
      <c r="LC404" s="33"/>
      <c r="LD404" s="33"/>
      <c r="LE404" s="33"/>
      <c r="LF404" s="33"/>
      <c r="LG404" s="33"/>
      <c r="LH404" s="33"/>
      <c r="LI404" s="33"/>
      <c r="LJ404" s="33"/>
      <c r="LK404" s="33"/>
      <c r="LL404" s="33"/>
      <c r="LM404" s="33"/>
      <c r="LN404" s="33"/>
      <c r="LO404" s="33"/>
      <c r="LP404" s="33"/>
      <c r="LQ404" s="33"/>
      <c r="LR404" s="33"/>
      <c r="LS404" s="33"/>
      <c r="LT404" s="33"/>
      <c r="LU404" s="33"/>
      <c r="LV404" s="33"/>
      <c r="LW404" s="33"/>
      <c r="LX404" s="33"/>
      <c r="LY404" s="33"/>
      <c r="LZ404" s="33"/>
      <c r="MA404" s="33"/>
      <c r="MB404" s="33"/>
      <c r="MC404" s="33"/>
      <c r="MD404" s="33"/>
      <c r="ME404" s="33"/>
      <c r="MF404" s="33"/>
      <c r="MG404" s="33"/>
      <c r="MH404" s="33"/>
      <c r="MI404" s="33"/>
      <c r="MJ404" s="33"/>
      <c r="MK404" s="33"/>
      <c r="ML404" s="33"/>
      <c r="MM404" s="33"/>
      <c r="MN404" s="33"/>
      <c r="MO404" s="33"/>
      <c r="MP404" s="33"/>
      <c r="MQ404" s="33"/>
      <c r="MR404" s="33"/>
      <c r="MS404" s="33"/>
      <c r="MT404" s="33"/>
      <c r="MU404" s="33"/>
      <c r="MV404" s="33"/>
      <c r="MW404" s="33"/>
      <c r="MX404" s="33"/>
      <c r="MY404" s="33"/>
      <c r="MZ404" s="33"/>
      <c r="NA404" s="33"/>
      <c r="NB404" s="33"/>
      <c r="NC404" s="33"/>
      <c r="ND404" s="33"/>
      <c r="NE404" s="33"/>
      <c r="NF404" s="33"/>
      <c r="NG404" s="33"/>
      <c r="NH404" s="33"/>
      <c r="NI404" s="33"/>
      <c r="NJ404" s="33"/>
      <c r="NK404" s="33"/>
      <c r="NL404" s="33"/>
      <c r="NM404" s="33"/>
      <c r="NN404" s="33"/>
      <c r="NO404" s="33"/>
      <c r="NP404" s="33"/>
      <c r="NQ404" s="33"/>
      <c r="NR404" s="33"/>
      <c r="NS404" s="33"/>
      <c r="NT404" s="33"/>
      <c r="NU404" s="33"/>
      <c r="NV404" s="33"/>
      <c r="NW404" s="33"/>
      <c r="NX404" s="33"/>
      <c r="NY404" s="33"/>
      <c r="NZ404" s="33"/>
      <c r="OA404" s="33"/>
      <c r="OB404" s="33"/>
      <c r="OC404" s="33"/>
      <c r="OD404" s="33"/>
      <c r="OE404" s="33"/>
      <c r="OF404" s="33"/>
      <c r="OG404" s="33"/>
      <c r="OH404" s="33"/>
      <c r="OI404" s="33"/>
      <c r="OJ404" s="33"/>
      <c r="OK404" s="33"/>
      <c r="OL404" s="33"/>
      <c r="OM404" s="33"/>
      <c r="ON404" s="33"/>
      <c r="OO404" s="33"/>
      <c r="OP404" s="33"/>
      <c r="OQ404" s="33"/>
      <c r="OR404" s="33"/>
      <c r="OS404" s="33"/>
      <c r="OT404" s="33"/>
      <c r="OU404" s="33"/>
      <c r="OV404" s="33"/>
      <c r="OW404" s="33"/>
      <c r="OX404" s="33"/>
      <c r="OY404" s="33"/>
      <c r="OZ404" s="33"/>
      <c r="PA404" s="33"/>
      <c r="PB404" s="33"/>
      <c r="PC404" s="33"/>
      <c r="PD404" s="33"/>
      <c r="PE404" s="33"/>
      <c r="PF404" s="33"/>
      <c r="PG404" s="33"/>
      <c r="PH404" s="33"/>
      <c r="PI404" s="33"/>
      <c r="PJ404" s="33"/>
      <c r="PK404" s="33"/>
      <c r="PL404" s="33"/>
      <c r="PM404" s="33"/>
      <c r="PN404" s="33"/>
      <c r="PO404" s="33"/>
      <c r="PP404" s="33"/>
      <c r="PQ404" s="33"/>
      <c r="PR404" s="33"/>
      <c r="PS404" s="33"/>
      <c r="PT404" s="33"/>
      <c r="PU404" s="33"/>
      <c r="PV404" s="33"/>
      <c r="PW404" s="33"/>
      <c r="PX404" s="33"/>
      <c r="PY404" s="33"/>
      <c r="PZ404" s="33"/>
      <c r="QA404" s="33"/>
      <c r="QB404" s="33"/>
      <c r="QC404" s="33"/>
      <c r="QD404" s="33"/>
      <c r="QE404" s="33"/>
      <c r="QF404" s="33"/>
      <c r="QG404" s="33"/>
      <c r="QH404" s="33"/>
      <c r="QI404" s="33"/>
      <c r="QJ404" s="33"/>
      <c r="QK404" s="33"/>
      <c r="QL404" s="33"/>
      <c r="QM404" s="33"/>
      <c r="QN404" s="33"/>
      <c r="QO404" s="33"/>
      <c r="QP404" s="33"/>
      <c r="QQ404" s="33"/>
      <c r="QR404" s="33"/>
      <c r="QS404" s="33"/>
      <c r="QT404" s="33"/>
      <c r="QU404" s="33"/>
      <c r="QV404" s="33"/>
      <c r="QW404" s="33"/>
      <c r="QX404" s="33"/>
      <c r="QY404" s="33"/>
      <c r="QZ404" s="33"/>
      <c r="RA404" s="33"/>
      <c r="RB404" s="33"/>
      <c r="RC404" s="33"/>
      <c r="RD404" s="33"/>
      <c r="RE404" s="33"/>
      <c r="RF404" s="33"/>
      <c r="RG404" s="33"/>
      <c r="RH404" s="33"/>
      <c r="RI404" s="33"/>
      <c r="RJ404" s="33"/>
      <c r="RK404" s="33"/>
      <c r="RL404" s="33"/>
      <c r="RM404" s="33"/>
      <c r="RN404" s="33"/>
      <c r="RO404" s="33"/>
      <c r="RP404" s="33"/>
      <c r="RQ404" s="33"/>
      <c r="RR404" s="33"/>
      <c r="RS404" s="33"/>
      <c r="RT404" s="33"/>
      <c r="RU404" s="33"/>
      <c r="RV404" s="33"/>
      <c r="RW404" s="33"/>
      <c r="RX404" s="33"/>
      <c r="RY404" s="33"/>
      <c r="RZ404" s="33"/>
      <c r="SA404" s="33"/>
      <c r="SB404" s="33"/>
      <c r="SC404" s="33"/>
      <c r="SD404" s="33"/>
      <c r="SE404" s="33"/>
      <c r="SF404" s="33"/>
      <c r="SG404" s="33"/>
      <c r="SH404" s="33"/>
      <c r="SI404" s="33"/>
      <c r="SJ404" s="33"/>
      <c r="SK404" s="33"/>
      <c r="SL404" s="33"/>
      <c r="SM404" s="33"/>
      <c r="SN404" s="33"/>
      <c r="SO404" s="33"/>
      <c r="SP404" s="33"/>
      <c r="SQ404" s="33"/>
      <c r="SR404" s="33"/>
      <c r="SS404" s="33"/>
      <c r="ST404" s="33"/>
      <c r="SU404" s="33"/>
      <c r="SV404" s="33"/>
      <c r="SW404" s="33"/>
      <c r="SX404" s="33"/>
      <c r="SY404" s="33"/>
      <c r="SZ404" s="33"/>
      <c r="TA404" s="33"/>
      <c r="TB404" s="33"/>
      <c r="TC404" s="33"/>
      <c r="TD404" s="33"/>
      <c r="TE404" s="33"/>
      <c r="TF404" s="33"/>
      <c r="TG404" s="33"/>
      <c r="TH404" s="33"/>
      <c r="TI404" s="33"/>
      <c r="TJ404" s="33"/>
      <c r="TK404" s="33"/>
      <c r="TL404" s="33"/>
      <c r="TM404" s="33"/>
      <c r="TN404" s="33"/>
      <c r="TO404" s="33"/>
      <c r="TP404" s="33"/>
      <c r="TQ404" s="33"/>
      <c r="TR404" s="33"/>
      <c r="TS404" s="33"/>
      <c r="TT404" s="33"/>
      <c r="TU404" s="33"/>
      <c r="TV404" s="33"/>
      <c r="TW404" s="33"/>
      <c r="TX404" s="33"/>
      <c r="TY404" s="33"/>
      <c r="TZ404" s="33"/>
      <c r="UA404" s="33"/>
      <c r="UB404" s="33"/>
      <c r="UC404" s="33"/>
      <c r="UD404" s="33"/>
      <c r="UE404" s="33"/>
      <c r="UF404" s="33"/>
      <c r="UG404" s="33"/>
      <c r="UH404" s="33"/>
      <c r="UI404" s="33"/>
      <c r="UJ404" s="33"/>
      <c r="UK404" s="33"/>
      <c r="UL404" s="33"/>
      <c r="UM404" s="33"/>
      <c r="UN404" s="33"/>
      <c r="UO404" s="33"/>
      <c r="UP404" s="33"/>
      <c r="UQ404" s="33"/>
      <c r="UR404" s="33"/>
      <c r="US404" s="33"/>
      <c r="UT404" s="33"/>
      <c r="UU404" s="33"/>
      <c r="UV404" s="33"/>
      <c r="UW404" s="33"/>
      <c r="UX404" s="33"/>
      <c r="UY404" s="33"/>
      <c r="UZ404" s="33"/>
      <c r="VA404" s="33"/>
      <c r="VB404" s="33"/>
      <c r="VC404" s="33"/>
      <c r="VD404" s="33"/>
      <c r="VE404" s="33"/>
      <c r="VF404" s="33"/>
      <c r="VG404" s="33"/>
      <c r="VH404" s="33"/>
      <c r="VI404" s="33"/>
      <c r="VJ404" s="33"/>
      <c r="VK404" s="33"/>
      <c r="VL404" s="33"/>
      <c r="VM404" s="33"/>
      <c r="VN404" s="33"/>
      <c r="VO404" s="33"/>
      <c r="VP404" s="33"/>
      <c r="VQ404" s="33"/>
      <c r="VR404" s="33"/>
      <c r="VS404" s="33"/>
      <c r="VT404" s="33"/>
      <c r="VU404" s="33"/>
      <c r="VV404" s="33"/>
      <c r="VW404" s="33"/>
      <c r="VX404" s="33"/>
      <c r="VY404" s="33"/>
      <c r="VZ404" s="33"/>
      <c r="WA404" s="33"/>
      <c r="WB404" s="33"/>
      <c r="WC404" s="33"/>
      <c r="WD404" s="33"/>
      <c r="WE404" s="33"/>
      <c r="WF404" s="33"/>
      <c r="WG404" s="33"/>
      <c r="WH404" s="33"/>
      <c r="WI404" s="33"/>
      <c r="WJ404" s="33"/>
      <c r="WK404" s="33"/>
      <c r="WL404" s="33"/>
      <c r="WM404" s="33"/>
      <c r="WN404" s="33"/>
      <c r="WO404" s="33"/>
      <c r="WP404" s="33"/>
      <c r="WQ404" s="33"/>
      <c r="WR404" s="33"/>
      <c r="WS404" s="33"/>
      <c r="WT404" s="33"/>
      <c r="WU404" s="33"/>
      <c r="WV404" s="33"/>
      <c r="WW404" s="33"/>
      <c r="WX404" s="33"/>
      <c r="WY404" s="33"/>
      <c r="WZ404" s="33"/>
      <c r="XA404" s="33"/>
      <c r="XB404" s="33"/>
      <c r="XC404" s="33"/>
      <c r="XD404" s="33"/>
      <c r="XE404" s="33"/>
      <c r="XF404" s="33"/>
      <c r="XG404" s="33"/>
      <c r="XH404" s="33"/>
      <c r="XI404" s="33"/>
      <c r="XJ404" s="33"/>
      <c r="XK404" s="33"/>
      <c r="XL404" s="33"/>
      <c r="XM404" s="33"/>
      <c r="XN404" s="33"/>
      <c r="XO404" s="33"/>
      <c r="XP404" s="33"/>
      <c r="XQ404" s="33"/>
      <c r="XR404" s="33"/>
      <c r="XS404" s="33"/>
      <c r="XT404" s="33"/>
      <c r="XU404" s="33"/>
      <c r="XV404" s="33"/>
      <c r="XW404" s="33"/>
      <c r="XX404" s="33"/>
      <c r="XY404" s="33"/>
      <c r="XZ404" s="33"/>
      <c r="YA404" s="33"/>
      <c r="YB404" s="33"/>
      <c r="YC404" s="33"/>
      <c r="YD404" s="33"/>
      <c r="YE404" s="33"/>
      <c r="YF404" s="33"/>
      <c r="YG404" s="33"/>
      <c r="YH404" s="33"/>
      <c r="YI404" s="33"/>
      <c r="YJ404" s="33"/>
      <c r="YK404" s="33"/>
      <c r="YL404" s="33"/>
      <c r="YM404" s="33"/>
      <c r="YN404" s="33"/>
      <c r="YO404" s="33"/>
      <c r="YP404" s="33"/>
      <c r="YQ404" s="33"/>
      <c r="YR404" s="33"/>
      <c r="YS404" s="33"/>
      <c r="YT404" s="33"/>
      <c r="YU404" s="33"/>
      <c r="YV404" s="33"/>
      <c r="YW404" s="33"/>
      <c r="YX404" s="33"/>
      <c r="YY404" s="33"/>
      <c r="YZ404" s="33"/>
      <c r="ZA404" s="33"/>
      <c r="ZB404" s="33"/>
      <c r="ZC404" s="33"/>
      <c r="ZD404" s="33"/>
      <c r="ZE404" s="33"/>
      <c r="ZF404" s="33"/>
      <c r="ZG404" s="33"/>
      <c r="ZH404" s="33"/>
      <c r="ZI404" s="33"/>
      <c r="ZJ404" s="33"/>
      <c r="ZK404" s="33"/>
      <c r="ZL404" s="33"/>
      <c r="ZM404" s="33"/>
      <c r="ZN404" s="33"/>
      <c r="ZO404" s="33"/>
      <c r="ZP404" s="33"/>
      <c r="ZQ404" s="33"/>
      <c r="ZR404" s="33"/>
      <c r="ZS404" s="33"/>
      <c r="ZT404" s="33"/>
      <c r="ZU404" s="33"/>
      <c r="ZV404" s="33"/>
      <c r="ZW404" s="33"/>
      <c r="ZX404" s="33"/>
      <c r="ZY404" s="33"/>
      <c r="ZZ404" s="33"/>
      <c r="AAA404" s="33"/>
      <c r="AAB404" s="33"/>
      <c r="AAC404" s="33"/>
      <c r="AAD404" s="33"/>
      <c r="AAE404" s="33"/>
      <c r="AAF404" s="33"/>
      <c r="AAG404" s="33"/>
      <c r="AAH404" s="33"/>
      <c r="AAI404" s="33"/>
      <c r="AAJ404" s="33"/>
      <c r="AAK404" s="33"/>
      <c r="AAL404" s="33"/>
      <c r="AAM404" s="33"/>
      <c r="AAN404" s="33"/>
      <c r="AAO404" s="33"/>
      <c r="AAP404" s="33"/>
      <c r="AAQ404" s="33"/>
      <c r="AAR404" s="33"/>
      <c r="AAS404" s="33"/>
      <c r="AAT404" s="33"/>
      <c r="AAU404" s="33"/>
      <c r="AAV404" s="33"/>
      <c r="AAW404" s="33"/>
      <c r="AAX404" s="33"/>
      <c r="AAY404" s="33"/>
      <c r="AAZ404" s="33"/>
      <c r="ABA404" s="33"/>
      <c r="ABB404" s="33"/>
      <c r="ABC404" s="33"/>
      <c r="ABD404" s="33"/>
      <c r="ABE404" s="33"/>
      <c r="ABF404" s="33"/>
      <c r="ABG404" s="33"/>
      <c r="ABH404" s="33"/>
      <c r="ABI404" s="33"/>
      <c r="ABJ404" s="33"/>
      <c r="ABK404" s="33"/>
      <c r="ABL404" s="33"/>
      <c r="ABM404" s="33"/>
      <c r="ABN404" s="33"/>
      <c r="ABO404" s="33"/>
      <c r="ABP404" s="33"/>
      <c r="ABQ404" s="33"/>
      <c r="ABR404" s="33"/>
      <c r="ABS404" s="33"/>
      <c r="ABT404" s="33"/>
      <c r="ABU404" s="33"/>
      <c r="ABV404" s="33"/>
      <c r="ABW404" s="33"/>
      <c r="ABX404" s="33"/>
      <c r="ABY404" s="33"/>
      <c r="ABZ404" s="33"/>
      <c r="ACA404" s="33"/>
      <c r="ACB404" s="33"/>
      <c r="ACC404" s="33"/>
      <c r="ACD404" s="33"/>
      <c r="ACE404" s="33"/>
      <c r="ACF404" s="33"/>
      <c r="ACG404" s="33"/>
      <c r="ACH404" s="33"/>
      <c r="ACI404" s="33"/>
      <c r="ACJ404" s="33"/>
      <c r="ACK404" s="33"/>
      <c r="ACL404" s="33"/>
      <c r="ACM404" s="33"/>
      <c r="ACN404" s="33"/>
      <c r="ACO404" s="33"/>
      <c r="ACP404" s="33"/>
      <c r="ACQ404" s="33"/>
      <c r="ACR404" s="33"/>
      <c r="ACS404" s="33"/>
      <c r="ACT404" s="33"/>
      <c r="ACU404" s="33"/>
      <c r="ACV404" s="33"/>
      <c r="ACW404" s="33"/>
      <c r="ACX404" s="33"/>
      <c r="ACY404" s="33"/>
      <c r="ACZ404" s="33"/>
      <c r="ADA404" s="33"/>
      <c r="ADB404" s="33"/>
      <c r="ADC404" s="33"/>
      <c r="ADD404" s="33"/>
      <c r="ADE404" s="33"/>
      <c r="ADF404" s="33"/>
      <c r="ADG404" s="33"/>
      <c r="ADH404" s="33"/>
      <c r="ADI404" s="33"/>
      <c r="ADJ404" s="33"/>
      <c r="ADK404" s="33"/>
      <c r="ADL404" s="33"/>
      <c r="ADM404" s="33"/>
      <c r="ADN404" s="33"/>
      <c r="ADO404" s="33"/>
      <c r="ADP404" s="33"/>
      <c r="ADQ404" s="33"/>
      <c r="ADR404" s="33"/>
      <c r="ADS404" s="33"/>
      <c r="ADT404" s="33"/>
      <c r="ADU404" s="33"/>
      <c r="ADV404" s="33"/>
      <c r="ADW404" s="33"/>
      <c r="ADX404" s="33"/>
      <c r="ADY404" s="33"/>
      <c r="ADZ404" s="33"/>
      <c r="AEA404" s="33"/>
      <c r="AEB404" s="33"/>
      <c r="AEC404" s="33"/>
      <c r="AED404" s="33"/>
      <c r="AEE404" s="33"/>
      <c r="AEF404" s="33"/>
      <c r="AEG404" s="33"/>
      <c r="AEH404" s="33"/>
      <c r="AEI404" s="33"/>
      <c r="AEJ404" s="33"/>
      <c r="AEK404" s="33"/>
      <c r="AEL404" s="33"/>
      <c r="AEM404" s="33"/>
      <c r="AEN404" s="33"/>
      <c r="AEO404" s="33"/>
      <c r="AEP404" s="33"/>
      <c r="AEQ404" s="33"/>
      <c r="AER404" s="33"/>
      <c r="AES404" s="33"/>
      <c r="AET404" s="33"/>
      <c r="AEU404" s="33"/>
      <c r="AEV404" s="33"/>
      <c r="AEW404" s="33"/>
      <c r="AEX404" s="33"/>
      <c r="AEY404" s="33"/>
      <c r="AEZ404" s="33"/>
      <c r="AFA404" s="33"/>
      <c r="AFB404" s="33"/>
      <c r="AFC404" s="33"/>
      <c r="AFD404" s="33"/>
      <c r="AFE404" s="33"/>
      <c r="AFF404" s="33"/>
      <c r="AFG404" s="33"/>
      <c r="AFH404" s="33"/>
      <c r="AFI404" s="33"/>
      <c r="AFJ404" s="33"/>
      <c r="AFK404" s="33"/>
      <c r="AFL404" s="33"/>
      <c r="AFM404" s="33"/>
      <c r="AFN404" s="33"/>
      <c r="AFO404" s="33"/>
      <c r="AFP404" s="33"/>
      <c r="AFQ404" s="33"/>
      <c r="AFR404" s="33"/>
      <c r="AFS404" s="33"/>
      <c r="AFT404" s="33"/>
      <c r="AFU404" s="33"/>
      <c r="AFV404" s="33"/>
      <c r="AFW404" s="33"/>
      <c r="AFX404" s="33"/>
      <c r="AFY404" s="33"/>
      <c r="AFZ404" s="33"/>
      <c r="AGA404" s="33"/>
      <c r="AGB404" s="33"/>
      <c r="AGC404" s="33"/>
      <c r="AGD404" s="33"/>
      <c r="AGE404" s="33"/>
      <c r="AGF404" s="33"/>
      <c r="AGG404" s="33"/>
      <c r="AGH404" s="33"/>
      <c r="AGI404" s="33"/>
      <c r="AGJ404" s="33"/>
      <c r="AGK404" s="33"/>
      <c r="AGL404" s="33"/>
      <c r="AGM404" s="33"/>
      <c r="AGN404" s="33"/>
      <c r="AGO404" s="33"/>
      <c r="AGP404" s="33"/>
      <c r="AGQ404" s="33"/>
      <c r="AGR404" s="33"/>
      <c r="AGS404" s="33"/>
      <c r="AGT404" s="33"/>
      <c r="AGU404" s="33"/>
      <c r="AGV404" s="33"/>
      <c r="AGW404" s="33"/>
      <c r="AGX404" s="33"/>
      <c r="AGY404" s="33"/>
      <c r="AGZ404" s="33"/>
      <c r="AHA404" s="33"/>
      <c r="AHB404" s="33"/>
      <c r="AHC404" s="33"/>
      <c r="AHD404" s="33"/>
      <c r="AHE404" s="33"/>
      <c r="AHF404" s="33"/>
      <c r="AHG404" s="33"/>
      <c r="AHH404" s="33"/>
      <c r="AHI404" s="33"/>
      <c r="AHJ404" s="33"/>
      <c r="AHK404" s="33"/>
      <c r="AHL404" s="33"/>
      <c r="AHM404" s="33"/>
      <c r="AHN404" s="33"/>
      <c r="AHO404" s="33"/>
      <c r="AHP404" s="33"/>
      <c r="AHQ404" s="33"/>
      <c r="AHR404" s="33"/>
      <c r="AHS404" s="33"/>
      <c r="AHT404" s="33"/>
      <c r="AHU404" s="33"/>
      <c r="AHV404" s="33"/>
      <c r="AHW404" s="33"/>
      <c r="AHX404" s="33"/>
      <c r="AHY404" s="33"/>
      <c r="AHZ404" s="33"/>
      <c r="AIA404" s="33"/>
      <c r="AIB404" s="33"/>
      <c r="AIC404" s="33"/>
      <c r="AID404" s="33"/>
      <c r="AIE404" s="33"/>
      <c r="AIF404" s="33"/>
      <c r="AIG404" s="33"/>
      <c r="AIH404" s="33"/>
      <c r="AII404" s="33"/>
      <c r="AIJ404" s="33"/>
      <c r="AIK404" s="33"/>
      <c r="AIL404" s="33"/>
      <c r="AIM404" s="33"/>
      <c r="AIN404" s="33"/>
      <c r="AIO404" s="33"/>
      <c r="AIP404" s="33"/>
      <c r="AIQ404" s="33"/>
      <c r="AIR404" s="33"/>
      <c r="AIS404" s="33"/>
      <c r="AIT404" s="33"/>
      <c r="AIU404" s="33"/>
      <c r="AIV404" s="33"/>
      <c r="AIW404" s="33"/>
      <c r="AIX404" s="33"/>
      <c r="AIY404" s="33"/>
      <c r="AIZ404" s="33"/>
      <c r="AJA404" s="33"/>
      <c r="AJB404" s="33"/>
      <c r="AJC404" s="33"/>
      <c r="AJD404" s="33"/>
      <c r="AJE404" s="33"/>
      <c r="AJF404" s="33"/>
      <c r="AJG404" s="33"/>
      <c r="AJH404" s="33"/>
      <c r="AJI404" s="33"/>
      <c r="AJJ404" s="33"/>
      <c r="AJK404" s="33"/>
      <c r="AJL404" s="33"/>
      <c r="AJM404" s="33"/>
      <c r="AJN404" s="33"/>
      <c r="AJO404" s="33"/>
      <c r="AJP404" s="33"/>
      <c r="AJQ404" s="33"/>
      <c r="AJR404" s="33"/>
      <c r="AJS404" s="33"/>
      <c r="AJT404" s="33"/>
      <c r="AJU404" s="33"/>
      <c r="AJV404" s="33"/>
      <c r="AJW404" s="33"/>
      <c r="AJX404" s="33"/>
      <c r="AJY404" s="33"/>
      <c r="AJZ404" s="33"/>
      <c r="AKA404" s="33"/>
      <c r="AKB404" s="33"/>
      <c r="AKC404" s="33"/>
      <c r="AKD404" s="33"/>
      <c r="AKE404" s="33"/>
      <c r="AKF404" s="33"/>
      <c r="AKG404" s="33"/>
      <c r="AKH404" s="33"/>
      <c r="AKI404" s="33"/>
      <c r="AKJ404" s="33"/>
      <c r="AKK404" s="33"/>
      <c r="AKL404" s="33"/>
      <c r="AKM404" s="33"/>
      <c r="AKN404" s="33"/>
      <c r="AKO404" s="33"/>
      <c r="AKP404" s="33"/>
      <c r="AKQ404" s="33"/>
      <c r="AKR404" s="33"/>
      <c r="AKS404" s="33"/>
      <c r="AKT404" s="33"/>
      <c r="AKU404" s="33"/>
      <c r="AKV404" s="33"/>
      <c r="AKW404" s="33"/>
      <c r="AKX404" s="33"/>
      <c r="AKY404" s="33"/>
      <c r="AKZ404" s="33"/>
      <c r="ALA404" s="33"/>
      <c r="ALB404" s="33"/>
      <c r="ALC404" s="33"/>
      <c r="ALD404" s="33"/>
      <c r="ALE404" s="33"/>
      <c r="ALF404" s="33"/>
      <c r="ALG404" s="33"/>
      <c r="ALH404" s="33"/>
      <c r="ALI404" s="33"/>
      <c r="ALJ404" s="33"/>
      <c r="ALK404" s="33"/>
      <c r="ALL404" s="33"/>
      <c r="ALM404" s="33"/>
      <c r="ALN404" s="33"/>
      <c r="ALO404" s="33"/>
      <c r="ALP404" s="33"/>
      <c r="ALQ404" s="33"/>
      <c r="ALR404" s="33"/>
      <c r="ALS404" s="33"/>
      <c r="ALT404" s="33"/>
      <c r="ALU404" s="33"/>
      <c r="ALV404" s="33"/>
      <c r="ALW404" s="33"/>
      <c r="ALX404" s="33"/>
      <c r="ALY404" s="33"/>
      <c r="ALZ404" s="33"/>
      <c r="AMA404" s="33"/>
      <c r="AMB404" s="33"/>
      <c r="AMC404" s="33"/>
    </row>
    <row r="405" spans="1:1017" ht="23.65" customHeight="1" x14ac:dyDescent="0.25">
      <c r="A405" s="227">
        <v>1040400</v>
      </c>
      <c r="B405" s="263" t="s">
        <v>109</v>
      </c>
      <c r="C405" s="170"/>
      <c r="D405" s="170"/>
      <c r="E405" s="170"/>
      <c r="F405" s="170"/>
      <c r="G405" s="170"/>
      <c r="H405" s="170">
        <v>500000</v>
      </c>
      <c r="I405" s="170"/>
      <c r="J405" s="170"/>
      <c r="K405" s="171">
        <v>500000</v>
      </c>
      <c r="L405" s="6"/>
      <c r="M405" s="70" t="s">
        <v>351</v>
      </c>
      <c r="N405" s="176" t="s">
        <v>513</v>
      </c>
    </row>
    <row r="406" spans="1:1017" ht="23.65" customHeight="1" x14ac:dyDescent="0.25">
      <c r="A406" s="229"/>
      <c r="B406" s="264"/>
      <c r="C406" s="173"/>
      <c r="D406" s="173"/>
      <c r="E406" s="173"/>
      <c r="F406" s="173"/>
      <c r="G406" s="173"/>
      <c r="H406" s="173">
        <v>18000000</v>
      </c>
      <c r="I406" s="173"/>
      <c r="J406" s="173"/>
      <c r="K406" s="174">
        <v>18000000</v>
      </c>
      <c r="L406" s="6"/>
      <c r="M406" s="71" t="s">
        <v>40</v>
      </c>
      <c r="N406" s="176" t="s">
        <v>513</v>
      </c>
    </row>
    <row r="407" spans="1:1017" ht="23.65" customHeight="1" x14ac:dyDescent="0.25">
      <c r="A407" s="229"/>
      <c r="B407" s="252"/>
      <c r="C407" s="173">
        <v>1250000</v>
      </c>
      <c r="D407" s="173"/>
      <c r="E407" s="173"/>
      <c r="F407" s="173"/>
      <c r="G407" s="173"/>
      <c r="H407" s="173"/>
      <c r="I407" s="173"/>
      <c r="J407" s="173"/>
      <c r="K407" s="174">
        <v>1250000</v>
      </c>
      <c r="L407" s="6"/>
      <c r="M407" s="71" t="s">
        <v>63</v>
      </c>
      <c r="N407" s="176" t="s">
        <v>513</v>
      </c>
    </row>
    <row r="408" spans="1:1017" ht="23.65" customHeight="1" x14ac:dyDescent="0.25">
      <c r="A408" s="229"/>
      <c r="B408" s="252"/>
      <c r="C408" s="173">
        <v>860000</v>
      </c>
      <c r="D408" s="173"/>
      <c r="E408" s="173"/>
      <c r="F408" s="173"/>
      <c r="G408" s="173"/>
      <c r="H408" s="173"/>
      <c r="I408" s="173"/>
      <c r="J408" s="173"/>
      <c r="K408" s="174">
        <v>860000</v>
      </c>
      <c r="L408" s="6"/>
      <c r="M408" s="71" t="s">
        <v>41</v>
      </c>
      <c r="N408" s="176" t="s">
        <v>513</v>
      </c>
    </row>
    <row r="409" spans="1:1017" ht="23.65" customHeight="1" x14ac:dyDescent="0.25">
      <c r="A409" s="229"/>
      <c r="B409" s="252"/>
      <c r="C409" s="173">
        <v>2000000</v>
      </c>
      <c r="D409" s="173"/>
      <c r="E409" s="173"/>
      <c r="F409" s="173"/>
      <c r="G409" s="173"/>
      <c r="H409" s="173"/>
      <c r="I409" s="173"/>
      <c r="J409" s="173"/>
      <c r="K409" s="174">
        <v>2000000</v>
      </c>
      <c r="L409" s="6"/>
      <c r="M409" s="71" t="s">
        <v>64</v>
      </c>
      <c r="N409" s="176" t="s">
        <v>513</v>
      </c>
    </row>
    <row r="410" spans="1:1017" ht="15" x14ac:dyDescent="0.25">
      <c r="A410" s="229"/>
      <c r="B410" s="252"/>
      <c r="C410" s="173">
        <v>60000000</v>
      </c>
      <c r="D410" s="173"/>
      <c r="E410" s="173"/>
      <c r="F410" s="173"/>
      <c r="G410" s="173"/>
      <c r="H410" s="173"/>
      <c r="I410" s="173"/>
      <c r="J410" s="173"/>
      <c r="K410" s="174">
        <v>60000000</v>
      </c>
      <c r="L410" s="6"/>
      <c r="M410" s="71" t="s">
        <v>26</v>
      </c>
      <c r="N410" s="176" t="s">
        <v>513</v>
      </c>
    </row>
    <row r="411" spans="1:1017" ht="15" x14ac:dyDescent="0.25">
      <c r="A411" s="229"/>
      <c r="B411" s="252"/>
      <c r="C411" s="173"/>
      <c r="D411" s="173"/>
      <c r="E411" s="173"/>
      <c r="F411" s="173"/>
      <c r="G411" s="173"/>
      <c r="H411" s="173"/>
      <c r="I411" s="173"/>
      <c r="J411" s="173">
        <v>4940300</v>
      </c>
      <c r="K411" s="174">
        <v>4940300</v>
      </c>
      <c r="L411" s="6"/>
      <c r="M411" s="71" t="s">
        <v>396</v>
      </c>
      <c r="N411" s="176" t="s">
        <v>513</v>
      </c>
    </row>
    <row r="412" spans="1:1017" ht="15" x14ac:dyDescent="0.25">
      <c r="A412" s="229"/>
      <c r="B412" s="252"/>
      <c r="C412" s="173"/>
      <c r="D412" s="173">
        <v>13000000</v>
      </c>
      <c r="E412" s="173"/>
      <c r="F412" s="173"/>
      <c r="G412" s="173"/>
      <c r="H412" s="173"/>
      <c r="I412" s="173"/>
      <c r="J412" s="173"/>
      <c r="K412" s="174">
        <v>13000000</v>
      </c>
      <c r="L412" s="6"/>
      <c r="M412" s="71" t="s">
        <v>42</v>
      </c>
      <c r="N412" s="176" t="s">
        <v>513</v>
      </c>
    </row>
    <row r="413" spans="1:1017" ht="15" x14ac:dyDescent="0.25">
      <c r="A413" s="229"/>
      <c r="B413" s="252"/>
      <c r="C413" s="173"/>
      <c r="D413" s="173">
        <v>7000000</v>
      </c>
      <c r="E413" s="173"/>
      <c r="F413" s="173"/>
      <c r="G413" s="173"/>
      <c r="H413" s="173"/>
      <c r="I413" s="173"/>
      <c r="J413" s="173"/>
      <c r="K413" s="174">
        <v>7000000</v>
      </c>
      <c r="L413" s="6"/>
      <c r="M413" s="71" t="s">
        <v>28</v>
      </c>
      <c r="N413" s="176" t="s">
        <v>513</v>
      </c>
    </row>
    <row r="414" spans="1:1017" ht="15" x14ac:dyDescent="0.25">
      <c r="A414" s="229"/>
      <c r="B414" s="252"/>
      <c r="C414" s="173"/>
      <c r="D414" s="173">
        <v>1500000</v>
      </c>
      <c r="E414" s="173"/>
      <c r="F414" s="173"/>
      <c r="G414" s="173"/>
      <c r="H414" s="173"/>
      <c r="I414" s="173"/>
      <c r="J414" s="173"/>
      <c r="K414" s="174">
        <v>1500000</v>
      </c>
      <c r="L414" s="6"/>
      <c r="M414" s="71" t="s">
        <v>123</v>
      </c>
      <c r="N414" s="176" t="s">
        <v>513</v>
      </c>
    </row>
    <row r="415" spans="1:1017" ht="15.75" thickBot="1" x14ac:dyDescent="0.3">
      <c r="A415" s="231"/>
      <c r="B415" s="261"/>
      <c r="C415" s="173"/>
      <c r="D415" s="173"/>
      <c r="E415" s="173">
        <v>500000</v>
      </c>
      <c r="F415" s="173"/>
      <c r="G415" s="173"/>
      <c r="H415" s="173"/>
      <c r="I415" s="173"/>
      <c r="J415" s="173"/>
      <c r="K415" s="174">
        <v>500000</v>
      </c>
      <c r="L415" s="6"/>
      <c r="M415" s="71" t="s">
        <v>420</v>
      </c>
      <c r="N415" s="176" t="s">
        <v>513</v>
      </c>
    </row>
    <row r="416" spans="1:1017" ht="15.75" thickBot="1" x14ac:dyDescent="0.3">
      <c r="A416" s="265">
        <v>1040400</v>
      </c>
      <c r="B416" s="251" t="s">
        <v>110</v>
      </c>
      <c r="C416" s="35">
        <f t="shared" ref="C416:J416" si="9">SUM(C405:C415)</f>
        <v>64110000</v>
      </c>
      <c r="D416" s="35">
        <f t="shared" si="9"/>
        <v>21500000</v>
      </c>
      <c r="E416" s="35">
        <f t="shared" si="9"/>
        <v>500000</v>
      </c>
      <c r="F416" s="35">
        <f t="shared" si="9"/>
        <v>0</v>
      </c>
      <c r="G416" s="35">
        <f t="shared" si="9"/>
        <v>0</v>
      </c>
      <c r="H416" s="35">
        <f t="shared" si="9"/>
        <v>18500000</v>
      </c>
      <c r="I416" s="35">
        <f t="shared" si="9"/>
        <v>0</v>
      </c>
      <c r="J416" s="35">
        <f t="shared" si="9"/>
        <v>4940300</v>
      </c>
      <c r="K416" s="35">
        <f>SUM(C416:J416)</f>
        <v>109550300</v>
      </c>
      <c r="L416" s="35">
        <f>+K416</f>
        <v>109550300</v>
      </c>
      <c r="M416" s="36"/>
      <c r="N416" s="14" t="s">
        <v>22</v>
      </c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  <c r="HL416" s="37"/>
      <c r="HM416" s="37"/>
      <c r="HN416" s="37"/>
      <c r="HO416" s="37"/>
      <c r="HP416" s="37"/>
      <c r="HQ416" s="37"/>
      <c r="HR416" s="37"/>
      <c r="HS416" s="37"/>
      <c r="HT416" s="37"/>
      <c r="HU416" s="37"/>
      <c r="HV416" s="37"/>
      <c r="HW416" s="37"/>
      <c r="HX416" s="37"/>
      <c r="HY416" s="37"/>
      <c r="HZ416" s="37"/>
      <c r="IA416" s="37"/>
      <c r="IB416" s="37"/>
      <c r="IC416" s="37"/>
      <c r="ID416" s="37"/>
      <c r="IE416" s="37"/>
      <c r="IF416" s="37"/>
      <c r="IG416" s="37"/>
      <c r="IH416" s="37"/>
      <c r="II416" s="37"/>
      <c r="IJ416" s="37"/>
      <c r="IK416" s="37"/>
      <c r="IL416" s="37"/>
      <c r="IM416" s="37"/>
      <c r="IN416" s="37"/>
      <c r="IO416" s="37"/>
      <c r="IP416" s="37"/>
      <c r="IQ416" s="37"/>
      <c r="IR416" s="37"/>
      <c r="IS416" s="37"/>
      <c r="IT416" s="37"/>
      <c r="IU416" s="37"/>
      <c r="IV416" s="37"/>
      <c r="IW416" s="37"/>
      <c r="IX416" s="37"/>
      <c r="IY416" s="37"/>
      <c r="IZ416" s="37"/>
      <c r="JA416" s="37"/>
      <c r="JB416" s="37"/>
      <c r="JC416" s="37"/>
      <c r="JD416" s="37"/>
      <c r="JE416" s="37"/>
      <c r="JF416" s="37"/>
      <c r="JG416" s="37"/>
      <c r="JH416" s="37"/>
      <c r="JI416" s="37"/>
      <c r="JJ416" s="37"/>
      <c r="JK416" s="37"/>
      <c r="JL416" s="37"/>
      <c r="JM416" s="37"/>
      <c r="JN416" s="37"/>
      <c r="JO416" s="37"/>
      <c r="JP416" s="37"/>
      <c r="JQ416" s="37"/>
      <c r="JR416" s="37"/>
      <c r="JS416" s="37"/>
      <c r="JT416" s="37"/>
      <c r="JU416" s="37"/>
      <c r="JV416" s="37"/>
      <c r="JW416" s="37"/>
      <c r="JX416" s="37"/>
      <c r="JY416" s="37"/>
      <c r="JZ416" s="37"/>
      <c r="KA416" s="37"/>
      <c r="KB416" s="37"/>
      <c r="KC416" s="37"/>
      <c r="KD416" s="37"/>
      <c r="KE416" s="37"/>
      <c r="KF416" s="37"/>
      <c r="KG416" s="37"/>
      <c r="KH416" s="37"/>
      <c r="KI416" s="37"/>
      <c r="KJ416" s="37"/>
      <c r="KK416" s="37"/>
      <c r="KL416" s="37"/>
      <c r="KM416" s="37"/>
      <c r="KN416" s="37"/>
      <c r="KO416" s="37"/>
      <c r="KP416" s="37"/>
      <c r="KQ416" s="37"/>
      <c r="KR416" s="37"/>
      <c r="KS416" s="37"/>
      <c r="KT416" s="37"/>
      <c r="KU416" s="37"/>
      <c r="KV416" s="37"/>
      <c r="KW416" s="37"/>
      <c r="KX416" s="37"/>
      <c r="KY416" s="37"/>
      <c r="KZ416" s="37"/>
      <c r="LA416" s="37"/>
      <c r="LB416" s="37"/>
      <c r="LC416" s="37"/>
      <c r="LD416" s="37"/>
      <c r="LE416" s="37"/>
      <c r="LF416" s="37"/>
      <c r="LG416" s="37"/>
      <c r="LH416" s="37"/>
      <c r="LI416" s="37"/>
      <c r="LJ416" s="37"/>
      <c r="LK416" s="37"/>
      <c r="LL416" s="37"/>
      <c r="LM416" s="37"/>
      <c r="LN416" s="37"/>
      <c r="LO416" s="37"/>
      <c r="LP416" s="37"/>
      <c r="LQ416" s="37"/>
      <c r="LR416" s="37"/>
      <c r="LS416" s="37"/>
      <c r="LT416" s="37"/>
      <c r="LU416" s="37"/>
      <c r="LV416" s="37"/>
      <c r="LW416" s="37"/>
      <c r="LX416" s="37"/>
      <c r="LY416" s="37"/>
      <c r="LZ416" s="37"/>
      <c r="MA416" s="37"/>
      <c r="MB416" s="37"/>
      <c r="MC416" s="37"/>
      <c r="MD416" s="37"/>
      <c r="ME416" s="37"/>
      <c r="MF416" s="37"/>
      <c r="MG416" s="37"/>
      <c r="MH416" s="37"/>
      <c r="MI416" s="37"/>
      <c r="MJ416" s="37"/>
      <c r="MK416" s="37"/>
      <c r="ML416" s="37"/>
      <c r="MM416" s="37"/>
      <c r="MN416" s="37"/>
      <c r="MO416" s="37"/>
      <c r="MP416" s="37"/>
      <c r="MQ416" s="37"/>
      <c r="MR416" s="37"/>
      <c r="MS416" s="37"/>
      <c r="MT416" s="37"/>
      <c r="MU416" s="37"/>
      <c r="MV416" s="37"/>
      <c r="MW416" s="37"/>
      <c r="MX416" s="37"/>
      <c r="MY416" s="37"/>
      <c r="MZ416" s="37"/>
      <c r="NA416" s="37"/>
      <c r="NB416" s="37"/>
      <c r="NC416" s="37"/>
      <c r="ND416" s="37"/>
      <c r="NE416" s="37"/>
      <c r="NF416" s="37"/>
      <c r="NG416" s="37"/>
      <c r="NH416" s="37"/>
      <c r="NI416" s="37"/>
      <c r="NJ416" s="37"/>
      <c r="NK416" s="37"/>
      <c r="NL416" s="37"/>
      <c r="NM416" s="37"/>
      <c r="NN416" s="37"/>
      <c r="NO416" s="37"/>
      <c r="NP416" s="37"/>
      <c r="NQ416" s="37"/>
      <c r="NR416" s="37"/>
      <c r="NS416" s="37"/>
      <c r="NT416" s="37"/>
      <c r="NU416" s="37"/>
      <c r="NV416" s="37"/>
      <c r="NW416" s="37"/>
      <c r="NX416" s="37"/>
      <c r="NY416" s="37"/>
      <c r="NZ416" s="37"/>
      <c r="OA416" s="37"/>
      <c r="OB416" s="37"/>
      <c r="OC416" s="37"/>
      <c r="OD416" s="37"/>
      <c r="OE416" s="37"/>
      <c r="OF416" s="37"/>
      <c r="OG416" s="37"/>
      <c r="OH416" s="37"/>
      <c r="OI416" s="37"/>
      <c r="OJ416" s="37"/>
      <c r="OK416" s="37"/>
      <c r="OL416" s="37"/>
      <c r="OM416" s="37"/>
      <c r="ON416" s="37"/>
      <c r="OO416" s="37"/>
      <c r="OP416" s="37"/>
      <c r="OQ416" s="37"/>
      <c r="OR416" s="37"/>
      <c r="OS416" s="37"/>
      <c r="OT416" s="37"/>
      <c r="OU416" s="37"/>
      <c r="OV416" s="37"/>
      <c r="OW416" s="37"/>
      <c r="OX416" s="37"/>
      <c r="OY416" s="37"/>
      <c r="OZ416" s="37"/>
      <c r="PA416" s="37"/>
      <c r="PB416" s="37"/>
      <c r="PC416" s="37"/>
      <c r="PD416" s="37"/>
      <c r="PE416" s="37"/>
      <c r="PF416" s="37"/>
      <c r="PG416" s="37"/>
      <c r="PH416" s="37"/>
      <c r="PI416" s="37"/>
      <c r="PJ416" s="37"/>
      <c r="PK416" s="37"/>
      <c r="PL416" s="37"/>
      <c r="PM416" s="37"/>
      <c r="PN416" s="37"/>
      <c r="PO416" s="37"/>
      <c r="PP416" s="37"/>
      <c r="PQ416" s="37"/>
      <c r="PR416" s="37"/>
      <c r="PS416" s="37"/>
      <c r="PT416" s="37"/>
      <c r="PU416" s="37"/>
      <c r="PV416" s="37"/>
      <c r="PW416" s="37"/>
      <c r="PX416" s="37"/>
      <c r="PY416" s="37"/>
      <c r="PZ416" s="37"/>
      <c r="QA416" s="37"/>
      <c r="QB416" s="37"/>
      <c r="QC416" s="37"/>
      <c r="QD416" s="37"/>
      <c r="QE416" s="37"/>
      <c r="QF416" s="37"/>
      <c r="QG416" s="37"/>
      <c r="QH416" s="37"/>
      <c r="QI416" s="37"/>
      <c r="QJ416" s="37"/>
      <c r="QK416" s="37"/>
      <c r="QL416" s="37"/>
      <c r="QM416" s="37"/>
      <c r="QN416" s="37"/>
      <c r="QO416" s="37"/>
      <c r="QP416" s="37"/>
      <c r="QQ416" s="37"/>
      <c r="QR416" s="37"/>
      <c r="QS416" s="37"/>
      <c r="QT416" s="37"/>
      <c r="QU416" s="37"/>
      <c r="QV416" s="37"/>
      <c r="QW416" s="37"/>
      <c r="QX416" s="37"/>
      <c r="QY416" s="37"/>
      <c r="QZ416" s="37"/>
      <c r="RA416" s="37"/>
      <c r="RB416" s="37"/>
      <c r="RC416" s="37"/>
      <c r="RD416" s="37"/>
      <c r="RE416" s="37"/>
      <c r="RF416" s="37"/>
      <c r="RG416" s="37"/>
      <c r="RH416" s="37"/>
      <c r="RI416" s="37"/>
      <c r="RJ416" s="37"/>
      <c r="RK416" s="37"/>
      <c r="RL416" s="37"/>
      <c r="RM416" s="37"/>
      <c r="RN416" s="37"/>
      <c r="RO416" s="37"/>
      <c r="RP416" s="37"/>
      <c r="RQ416" s="37"/>
      <c r="RR416" s="37"/>
      <c r="RS416" s="37"/>
      <c r="RT416" s="37"/>
      <c r="RU416" s="37"/>
      <c r="RV416" s="37"/>
      <c r="RW416" s="37"/>
      <c r="RX416" s="37"/>
      <c r="RY416" s="37"/>
      <c r="RZ416" s="37"/>
      <c r="SA416" s="37"/>
      <c r="SB416" s="37"/>
      <c r="SC416" s="37"/>
      <c r="SD416" s="37"/>
      <c r="SE416" s="37"/>
      <c r="SF416" s="37"/>
      <c r="SG416" s="37"/>
      <c r="SH416" s="37"/>
      <c r="SI416" s="37"/>
      <c r="SJ416" s="37"/>
      <c r="SK416" s="37"/>
      <c r="SL416" s="37"/>
      <c r="SM416" s="37"/>
      <c r="SN416" s="37"/>
      <c r="SO416" s="37"/>
      <c r="SP416" s="37"/>
      <c r="SQ416" s="37"/>
      <c r="SR416" s="37"/>
      <c r="SS416" s="37"/>
      <c r="ST416" s="37"/>
      <c r="SU416" s="37"/>
      <c r="SV416" s="37"/>
      <c r="SW416" s="37"/>
      <c r="SX416" s="37"/>
      <c r="SY416" s="37"/>
      <c r="SZ416" s="37"/>
      <c r="TA416" s="37"/>
      <c r="TB416" s="37"/>
      <c r="TC416" s="37"/>
      <c r="TD416" s="37"/>
      <c r="TE416" s="37"/>
      <c r="TF416" s="37"/>
      <c r="TG416" s="37"/>
      <c r="TH416" s="37"/>
      <c r="TI416" s="37"/>
      <c r="TJ416" s="37"/>
      <c r="TK416" s="37"/>
      <c r="TL416" s="37"/>
      <c r="TM416" s="37"/>
      <c r="TN416" s="37"/>
      <c r="TO416" s="37"/>
      <c r="TP416" s="37"/>
      <c r="TQ416" s="37"/>
      <c r="TR416" s="37"/>
      <c r="TS416" s="37"/>
      <c r="TT416" s="37"/>
      <c r="TU416" s="37"/>
      <c r="TV416" s="37"/>
      <c r="TW416" s="37"/>
      <c r="TX416" s="37"/>
      <c r="TY416" s="37"/>
      <c r="TZ416" s="37"/>
      <c r="UA416" s="37"/>
      <c r="UB416" s="37"/>
      <c r="UC416" s="37"/>
      <c r="UD416" s="37"/>
      <c r="UE416" s="37"/>
      <c r="UF416" s="37"/>
      <c r="UG416" s="37"/>
      <c r="UH416" s="37"/>
      <c r="UI416" s="37"/>
      <c r="UJ416" s="37"/>
      <c r="UK416" s="37"/>
      <c r="UL416" s="37"/>
      <c r="UM416" s="37"/>
      <c r="UN416" s="37"/>
      <c r="UO416" s="37"/>
      <c r="UP416" s="37"/>
      <c r="UQ416" s="37"/>
      <c r="UR416" s="37"/>
      <c r="US416" s="37"/>
      <c r="UT416" s="37"/>
      <c r="UU416" s="37"/>
      <c r="UV416" s="37"/>
      <c r="UW416" s="37"/>
      <c r="UX416" s="37"/>
      <c r="UY416" s="37"/>
      <c r="UZ416" s="37"/>
      <c r="VA416" s="37"/>
      <c r="VB416" s="37"/>
      <c r="VC416" s="37"/>
      <c r="VD416" s="37"/>
      <c r="VE416" s="37"/>
      <c r="VF416" s="37"/>
      <c r="VG416" s="37"/>
      <c r="VH416" s="37"/>
      <c r="VI416" s="37"/>
      <c r="VJ416" s="37"/>
      <c r="VK416" s="37"/>
      <c r="VL416" s="37"/>
      <c r="VM416" s="37"/>
      <c r="VN416" s="37"/>
      <c r="VO416" s="37"/>
      <c r="VP416" s="37"/>
      <c r="VQ416" s="37"/>
      <c r="VR416" s="37"/>
      <c r="VS416" s="37"/>
      <c r="VT416" s="37"/>
      <c r="VU416" s="37"/>
      <c r="VV416" s="37"/>
      <c r="VW416" s="37"/>
      <c r="VX416" s="37"/>
      <c r="VY416" s="37"/>
      <c r="VZ416" s="37"/>
      <c r="WA416" s="37"/>
      <c r="WB416" s="37"/>
      <c r="WC416" s="37"/>
      <c r="WD416" s="37"/>
      <c r="WE416" s="37"/>
      <c r="WF416" s="37"/>
      <c r="WG416" s="37"/>
      <c r="WH416" s="37"/>
      <c r="WI416" s="37"/>
      <c r="WJ416" s="37"/>
      <c r="WK416" s="37"/>
      <c r="WL416" s="37"/>
      <c r="WM416" s="37"/>
      <c r="WN416" s="37"/>
      <c r="WO416" s="37"/>
      <c r="WP416" s="37"/>
      <c r="WQ416" s="37"/>
      <c r="WR416" s="37"/>
      <c r="WS416" s="37"/>
      <c r="WT416" s="37"/>
      <c r="WU416" s="37"/>
      <c r="WV416" s="37"/>
      <c r="WW416" s="37"/>
      <c r="WX416" s="37"/>
      <c r="WY416" s="37"/>
      <c r="WZ416" s="37"/>
      <c r="XA416" s="37"/>
      <c r="XB416" s="37"/>
      <c r="XC416" s="37"/>
      <c r="XD416" s="37"/>
      <c r="XE416" s="37"/>
      <c r="XF416" s="37"/>
      <c r="XG416" s="37"/>
      <c r="XH416" s="37"/>
      <c r="XI416" s="37"/>
      <c r="XJ416" s="37"/>
      <c r="XK416" s="37"/>
      <c r="XL416" s="37"/>
      <c r="XM416" s="37"/>
      <c r="XN416" s="37"/>
      <c r="XO416" s="37"/>
      <c r="XP416" s="37"/>
      <c r="XQ416" s="37"/>
      <c r="XR416" s="37"/>
      <c r="XS416" s="37"/>
      <c r="XT416" s="37"/>
      <c r="XU416" s="37"/>
      <c r="XV416" s="37"/>
      <c r="XW416" s="37"/>
      <c r="XX416" s="37"/>
      <c r="XY416" s="37"/>
      <c r="XZ416" s="37"/>
      <c r="YA416" s="37"/>
      <c r="YB416" s="37"/>
      <c r="YC416" s="37"/>
      <c r="YD416" s="37"/>
      <c r="YE416" s="37"/>
      <c r="YF416" s="37"/>
      <c r="YG416" s="37"/>
      <c r="YH416" s="37"/>
      <c r="YI416" s="37"/>
      <c r="YJ416" s="37"/>
      <c r="YK416" s="37"/>
      <c r="YL416" s="37"/>
      <c r="YM416" s="37"/>
      <c r="YN416" s="37"/>
      <c r="YO416" s="37"/>
      <c r="YP416" s="37"/>
      <c r="YQ416" s="37"/>
      <c r="YR416" s="37"/>
      <c r="YS416" s="37"/>
      <c r="YT416" s="37"/>
      <c r="YU416" s="37"/>
      <c r="YV416" s="37"/>
      <c r="YW416" s="37"/>
      <c r="YX416" s="37"/>
      <c r="YY416" s="37"/>
      <c r="YZ416" s="37"/>
      <c r="ZA416" s="37"/>
      <c r="ZB416" s="37"/>
      <c r="ZC416" s="37"/>
      <c r="ZD416" s="37"/>
      <c r="ZE416" s="37"/>
      <c r="ZF416" s="37"/>
      <c r="ZG416" s="37"/>
      <c r="ZH416" s="37"/>
      <c r="ZI416" s="37"/>
      <c r="ZJ416" s="37"/>
      <c r="ZK416" s="37"/>
      <c r="ZL416" s="37"/>
      <c r="ZM416" s="37"/>
      <c r="ZN416" s="37"/>
      <c r="ZO416" s="37"/>
      <c r="ZP416" s="37"/>
      <c r="ZQ416" s="37"/>
      <c r="ZR416" s="37"/>
      <c r="ZS416" s="37"/>
      <c r="ZT416" s="37"/>
      <c r="ZU416" s="37"/>
      <c r="ZV416" s="37"/>
      <c r="ZW416" s="37"/>
      <c r="ZX416" s="37"/>
      <c r="ZY416" s="37"/>
      <c r="ZZ416" s="37"/>
      <c r="AAA416" s="37"/>
      <c r="AAB416" s="37"/>
      <c r="AAC416" s="37"/>
      <c r="AAD416" s="37"/>
      <c r="AAE416" s="37"/>
      <c r="AAF416" s="37"/>
      <c r="AAG416" s="37"/>
      <c r="AAH416" s="37"/>
      <c r="AAI416" s="37"/>
      <c r="AAJ416" s="37"/>
      <c r="AAK416" s="37"/>
      <c r="AAL416" s="37"/>
      <c r="AAM416" s="37"/>
      <c r="AAN416" s="37"/>
      <c r="AAO416" s="37"/>
      <c r="AAP416" s="37"/>
      <c r="AAQ416" s="37"/>
      <c r="AAR416" s="37"/>
      <c r="AAS416" s="37"/>
      <c r="AAT416" s="37"/>
      <c r="AAU416" s="37"/>
      <c r="AAV416" s="37"/>
      <c r="AAW416" s="37"/>
      <c r="AAX416" s="37"/>
      <c r="AAY416" s="37"/>
      <c r="AAZ416" s="37"/>
      <c r="ABA416" s="37"/>
      <c r="ABB416" s="37"/>
      <c r="ABC416" s="37"/>
      <c r="ABD416" s="37"/>
      <c r="ABE416" s="37"/>
      <c r="ABF416" s="37"/>
      <c r="ABG416" s="37"/>
      <c r="ABH416" s="37"/>
      <c r="ABI416" s="37"/>
      <c r="ABJ416" s="37"/>
      <c r="ABK416" s="37"/>
      <c r="ABL416" s="37"/>
      <c r="ABM416" s="37"/>
      <c r="ABN416" s="37"/>
      <c r="ABO416" s="37"/>
      <c r="ABP416" s="37"/>
      <c r="ABQ416" s="37"/>
      <c r="ABR416" s="37"/>
      <c r="ABS416" s="37"/>
      <c r="ABT416" s="37"/>
      <c r="ABU416" s="37"/>
      <c r="ABV416" s="37"/>
      <c r="ABW416" s="37"/>
      <c r="ABX416" s="37"/>
      <c r="ABY416" s="37"/>
      <c r="ABZ416" s="37"/>
      <c r="ACA416" s="37"/>
      <c r="ACB416" s="37"/>
      <c r="ACC416" s="37"/>
      <c r="ACD416" s="37"/>
      <c r="ACE416" s="37"/>
      <c r="ACF416" s="37"/>
      <c r="ACG416" s="37"/>
      <c r="ACH416" s="37"/>
      <c r="ACI416" s="37"/>
      <c r="ACJ416" s="37"/>
      <c r="ACK416" s="37"/>
      <c r="ACL416" s="37"/>
      <c r="ACM416" s="37"/>
      <c r="ACN416" s="37"/>
      <c r="ACO416" s="37"/>
      <c r="ACP416" s="37"/>
      <c r="ACQ416" s="37"/>
      <c r="ACR416" s="37"/>
      <c r="ACS416" s="37"/>
      <c r="ACT416" s="37"/>
      <c r="ACU416" s="37"/>
      <c r="ACV416" s="37"/>
      <c r="ACW416" s="37"/>
      <c r="ACX416" s="37"/>
      <c r="ACY416" s="37"/>
      <c r="ACZ416" s="37"/>
      <c r="ADA416" s="37"/>
      <c r="ADB416" s="37"/>
      <c r="ADC416" s="37"/>
      <c r="ADD416" s="37"/>
      <c r="ADE416" s="37"/>
      <c r="ADF416" s="37"/>
      <c r="ADG416" s="37"/>
      <c r="ADH416" s="37"/>
      <c r="ADI416" s="37"/>
      <c r="ADJ416" s="37"/>
      <c r="ADK416" s="37"/>
      <c r="ADL416" s="37"/>
      <c r="ADM416" s="37"/>
      <c r="ADN416" s="37"/>
      <c r="ADO416" s="37"/>
      <c r="ADP416" s="37"/>
      <c r="ADQ416" s="37"/>
      <c r="ADR416" s="37"/>
      <c r="ADS416" s="37"/>
      <c r="ADT416" s="37"/>
      <c r="ADU416" s="37"/>
      <c r="ADV416" s="37"/>
      <c r="ADW416" s="37"/>
      <c r="ADX416" s="37"/>
      <c r="ADY416" s="37"/>
      <c r="ADZ416" s="37"/>
      <c r="AEA416" s="37"/>
      <c r="AEB416" s="37"/>
      <c r="AEC416" s="37"/>
      <c r="AED416" s="37"/>
      <c r="AEE416" s="37"/>
      <c r="AEF416" s="37"/>
      <c r="AEG416" s="37"/>
      <c r="AEH416" s="37"/>
      <c r="AEI416" s="37"/>
      <c r="AEJ416" s="37"/>
      <c r="AEK416" s="37"/>
      <c r="AEL416" s="37"/>
      <c r="AEM416" s="37"/>
      <c r="AEN416" s="37"/>
      <c r="AEO416" s="37"/>
      <c r="AEP416" s="37"/>
      <c r="AEQ416" s="37"/>
      <c r="AER416" s="37"/>
      <c r="AES416" s="37"/>
      <c r="AET416" s="37"/>
      <c r="AEU416" s="37"/>
      <c r="AEV416" s="37"/>
      <c r="AEW416" s="37"/>
      <c r="AEX416" s="37"/>
      <c r="AEY416" s="37"/>
      <c r="AEZ416" s="37"/>
      <c r="AFA416" s="37"/>
      <c r="AFB416" s="37"/>
      <c r="AFC416" s="37"/>
      <c r="AFD416" s="37"/>
      <c r="AFE416" s="37"/>
      <c r="AFF416" s="37"/>
      <c r="AFG416" s="37"/>
      <c r="AFH416" s="37"/>
      <c r="AFI416" s="37"/>
      <c r="AFJ416" s="37"/>
      <c r="AFK416" s="37"/>
      <c r="AFL416" s="37"/>
      <c r="AFM416" s="37"/>
      <c r="AFN416" s="37"/>
      <c r="AFO416" s="37"/>
      <c r="AFP416" s="37"/>
      <c r="AFQ416" s="37"/>
      <c r="AFR416" s="37"/>
      <c r="AFS416" s="37"/>
      <c r="AFT416" s="37"/>
      <c r="AFU416" s="37"/>
      <c r="AFV416" s="37"/>
      <c r="AFW416" s="37"/>
      <c r="AFX416" s="37"/>
      <c r="AFY416" s="37"/>
      <c r="AFZ416" s="37"/>
      <c r="AGA416" s="37"/>
      <c r="AGB416" s="37"/>
      <c r="AGC416" s="37"/>
      <c r="AGD416" s="37"/>
      <c r="AGE416" s="37"/>
      <c r="AGF416" s="37"/>
      <c r="AGG416" s="37"/>
      <c r="AGH416" s="37"/>
      <c r="AGI416" s="37"/>
      <c r="AGJ416" s="37"/>
      <c r="AGK416" s="37"/>
      <c r="AGL416" s="37"/>
      <c r="AGM416" s="37"/>
      <c r="AGN416" s="37"/>
      <c r="AGO416" s="37"/>
      <c r="AGP416" s="37"/>
      <c r="AGQ416" s="37"/>
      <c r="AGR416" s="37"/>
      <c r="AGS416" s="37"/>
      <c r="AGT416" s="37"/>
      <c r="AGU416" s="37"/>
      <c r="AGV416" s="37"/>
      <c r="AGW416" s="37"/>
      <c r="AGX416" s="37"/>
      <c r="AGY416" s="37"/>
      <c r="AGZ416" s="37"/>
      <c r="AHA416" s="37"/>
      <c r="AHB416" s="37"/>
      <c r="AHC416" s="37"/>
      <c r="AHD416" s="37"/>
      <c r="AHE416" s="37"/>
      <c r="AHF416" s="37"/>
      <c r="AHG416" s="37"/>
      <c r="AHH416" s="37"/>
      <c r="AHI416" s="37"/>
      <c r="AHJ416" s="37"/>
      <c r="AHK416" s="37"/>
      <c r="AHL416" s="37"/>
      <c r="AHM416" s="37"/>
      <c r="AHN416" s="37"/>
      <c r="AHO416" s="37"/>
      <c r="AHP416" s="37"/>
      <c r="AHQ416" s="37"/>
      <c r="AHR416" s="37"/>
      <c r="AHS416" s="37"/>
      <c r="AHT416" s="37"/>
      <c r="AHU416" s="37"/>
      <c r="AHV416" s="37"/>
      <c r="AHW416" s="37"/>
      <c r="AHX416" s="37"/>
      <c r="AHY416" s="37"/>
      <c r="AHZ416" s="37"/>
      <c r="AIA416" s="37"/>
      <c r="AIB416" s="37"/>
      <c r="AIC416" s="37"/>
      <c r="AID416" s="37"/>
      <c r="AIE416" s="37"/>
      <c r="AIF416" s="37"/>
      <c r="AIG416" s="37"/>
      <c r="AIH416" s="37"/>
      <c r="AII416" s="37"/>
      <c r="AIJ416" s="37"/>
      <c r="AIK416" s="37"/>
      <c r="AIL416" s="37"/>
      <c r="AIM416" s="37"/>
      <c r="AIN416" s="37"/>
      <c r="AIO416" s="37"/>
      <c r="AIP416" s="37"/>
      <c r="AIQ416" s="37"/>
      <c r="AIR416" s="37"/>
      <c r="AIS416" s="37"/>
      <c r="AIT416" s="37"/>
      <c r="AIU416" s="37"/>
      <c r="AIV416" s="37"/>
      <c r="AIW416" s="37"/>
      <c r="AIX416" s="37"/>
      <c r="AIY416" s="37"/>
      <c r="AIZ416" s="37"/>
      <c r="AJA416" s="37"/>
      <c r="AJB416" s="37"/>
      <c r="AJC416" s="37"/>
      <c r="AJD416" s="37"/>
      <c r="AJE416" s="37"/>
      <c r="AJF416" s="37"/>
      <c r="AJG416" s="37"/>
      <c r="AJH416" s="37"/>
      <c r="AJI416" s="37"/>
      <c r="AJJ416" s="37"/>
      <c r="AJK416" s="37"/>
      <c r="AJL416" s="37"/>
      <c r="AJM416" s="37"/>
      <c r="AJN416" s="37"/>
      <c r="AJO416" s="37"/>
      <c r="AJP416" s="37"/>
      <c r="AJQ416" s="37"/>
      <c r="AJR416" s="37"/>
      <c r="AJS416" s="37"/>
      <c r="AJT416" s="37"/>
      <c r="AJU416" s="37"/>
      <c r="AJV416" s="37"/>
      <c r="AJW416" s="37"/>
      <c r="AJX416" s="37"/>
      <c r="AJY416" s="37"/>
      <c r="AJZ416" s="37"/>
      <c r="AKA416" s="37"/>
      <c r="AKB416" s="37"/>
      <c r="AKC416" s="37"/>
      <c r="AKD416" s="37"/>
      <c r="AKE416" s="37"/>
      <c r="AKF416" s="37"/>
      <c r="AKG416" s="37"/>
      <c r="AKH416" s="37"/>
      <c r="AKI416" s="37"/>
      <c r="AKJ416" s="37"/>
      <c r="AKK416" s="37"/>
      <c r="AKL416" s="37"/>
      <c r="AKM416" s="37"/>
      <c r="AKN416" s="37"/>
      <c r="AKO416" s="37"/>
      <c r="AKP416" s="37"/>
      <c r="AKQ416" s="37"/>
      <c r="AKR416" s="37"/>
      <c r="AKS416" s="37"/>
      <c r="AKT416" s="37"/>
      <c r="AKU416" s="37"/>
      <c r="AKV416" s="37"/>
      <c r="AKW416" s="37"/>
      <c r="AKX416" s="37"/>
      <c r="AKY416" s="37"/>
      <c r="AKZ416" s="37"/>
      <c r="ALA416" s="37"/>
      <c r="ALB416" s="37"/>
      <c r="ALC416" s="37"/>
      <c r="ALD416" s="37"/>
      <c r="ALE416" s="37"/>
      <c r="ALF416" s="37"/>
      <c r="ALG416" s="37"/>
      <c r="ALH416" s="37"/>
      <c r="ALI416" s="37"/>
      <c r="ALJ416" s="37"/>
      <c r="ALK416" s="37"/>
      <c r="ALL416" s="37"/>
      <c r="ALM416" s="37"/>
      <c r="ALN416" s="37"/>
      <c r="ALO416" s="37"/>
      <c r="ALP416" s="37"/>
      <c r="ALQ416" s="37"/>
      <c r="ALR416" s="37"/>
      <c r="ALS416" s="37"/>
      <c r="ALT416" s="37"/>
      <c r="ALU416" s="37"/>
      <c r="ALV416" s="37"/>
      <c r="ALW416" s="37"/>
      <c r="ALX416" s="37"/>
      <c r="ALY416" s="37"/>
      <c r="ALZ416" s="37"/>
      <c r="AMA416" s="37"/>
      <c r="AMB416" s="37"/>
      <c r="AMC416" s="37"/>
    </row>
    <row r="417" spans="1:14" ht="15" x14ac:dyDescent="0.25">
      <c r="A417" s="267">
        <v>1040500</v>
      </c>
      <c r="B417" s="228" t="s">
        <v>111</v>
      </c>
      <c r="C417" s="170"/>
      <c r="D417" s="170"/>
      <c r="E417" s="170"/>
      <c r="F417" s="170">
        <v>2200000</v>
      </c>
      <c r="G417" s="170"/>
      <c r="H417" s="170"/>
      <c r="I417" s="170"/>
      <c r="J417" s="170"/>
      <c r="K417" s="9"/>
      <c r="L417" s="6"/>
      <c r="M417" s="70" t="s">
        <v>313</v>
      </c>
      <c r="N417" s="176" t="s">
        <v>513</v>
      </c>
    </row>
    <row r="418" spans="1:14" ht="15" x14ac:dyDescent="0.25">
      <c r="A418" s="268"/>
      <c r="B418" s="230"/>
      <c r="C418" s="173"/>
      <c r="D418" s="173"/>
      <c r="E418" s="173"/>
      <c r="F418" s="173">
        <v>15000000</v>
      </c>
      <c r="G418" s="173"/>
      <c r="H418" s="173"/>
      <c r="I418" s="173"/>
      <c r="J418" s="173"/>
      <c r="K418" s="73"/>
      <c r="L418" s="6"/>
      <c r="M418" s="71" t="s">
        <v>36</v>
      </c>
      <c r="N418" s="176" t="s">
        <v>513</v>
      </c>
    </row>
    <row r="419" spans="1:14" ht="15" x14ac:dyDescent="0.25">
      <c r="A419" s="268"/>
      <c r="B419" s="230"/>
      <c r="C419" s="173"/>
      <c r="D419" s="173"/>
      <c r="E419" s="173"/>
      <c r="F419" s="173"/>
      <c r="G419" s="173"/>
      <c r="H419" s="173">
        <v>3809255</v>
      </c>
      <c r="I419" s="173"/>
      <c r="J419" s="173"/>
      <c r="K419" s="73"/>
      <c r="L419" s="6"/>
      <c r="M419" s="71" t="s">
        <v>39</v>
      </c>
      <c r="N419" s="176" t="s">
        <v>513</v>
      </c>
    </row>
    <row r="420" spans="1:14" ht="15" x14ac:dyDescent="0.25">
      <c r="A420" s="268"/>
      <c r="B420" s="230"/>
      <c r="C420" s="173"/>
      <c r="D420" s="173"/>
      <c r="E420" s="173"/>
      <c r="F420" s="173"/>
      <c r="G420" s="173"/>
      <c r="H420" s="173">
        <v>3100000</v>
      </c>
      <c r="I420" s="173"/>
      <c r="J420" s="173"/>
      <c r="K420" s="73"/>
      <c r="L420" s="6"/>
      <c r="M420" s="71" t="s">
        <v>40</v>
      </c>
      <c r="N420" s="176" t="s">
        <v>513</v>
      </c>
    </row>
    <row r="421" spans="1:14" ht="15" x14ac:dyDescent="0.25">
      <c r="A421" s="268"/>
      <c r="B421" s="230"/>
      <c r="C421" s="173"/>
      <c r="D421" s="173"/>
      <c r="E421" s="173"/>
      <c r="F421" s="173"/>
      <c r="G421" s="173"/>
      <c r="H421" s="173">
        <v>3250000</v>
      </c>
      <c r="I421" s="173"/>
      <c r="J421" s="173"/>
      <c r="K421" s="73"/>
      <c r="L421" s="6"/>
      <c r="M421" s="71" t="s">
        <v>294</v>
      </c>
      <c r="N421" s="176" t="s">
        <v>513</v>
      </c>
    </row>
    <row r="422" spans="1:14" ht="15" x14ac:dyDescent="0.25">
      <c r="A422" s="268"/>
      <c r="B422" s="230"/>
      <c r="C422" s="173"/>
      <c r="D422" s="173"/>
      <c r="E422" s="173"/>
      <c r="F422" s="173"/>
      <c r="G422" s="173"/>
      <c r="H422" s="173">
        <v>35600000</v>
      </c>
      <c r="I422" s="173"/>
      <c r="J422" s="173"/>
      <c r="K422" s="73"/>
      <c r="L422" s="6"/>
      <c r="M422" s="71" t="s">
        <v>95</v>
      </c>
      <c r="N422" s="176" t="s">
        <v>513</v>
      </c>
    </row>
    <row r="423" spans="1:14" ht="15" x14ac:dyDescent="0.25">
      <c r="A423" s="268"/>
      <c r="B423" s="230"/>
      <c r="C423" s="173">
        <v>10000000</v>
      </c>
      <c r="D423" s="173"/>
      <c r="E423" s="173"/>
      <c r="F423" s="173"/>
      <c r="G423" s="173"/>
      <c r="H423" s="173"/>
      <c r="I423" s="173"/>
      <c r="J423" s="173"/>
      <c r="K423" s="73"/>
      <c r="L423" s="6"/>
      <c r="M423" s="71" t="s">
        <v>387</v>
      </c>
      <c r="N423" s="176" t="s">
        <v>513</v>
      </c>
    </row>
    <row r="424" spans="1:14" ht="15" x14ac:dyDescent="0.25">
      <c r="A424" s="268"/>
      <c r="B424" s="230"/>
      <c r="C424" s="173">
        <v>4000000</v>
      </c>
      <c r="D424" s="173"/>
      <c r="E424" s="173"/>
      <c r="F424" s="173"/>
      <c r="G424" s="173"/>
      <c r="H424" s="173"/>
      <c r="I424" s="173"/>
      <c r="J424" s="173"/>
      <c r="K424" s="73"/>
      <c r="L424" s="6"/>
      <c r="M424" s="71" t="s">
        <v>63</v>
      </c>
      <c r="N424" s="176" t="s">
        <v>513</v>
      </c>
    </row>
    <row r="425" spans="1:14" ht="15" x14ac:dyDescent="0.25">
      <c r="A425" s="268"/>
      <c r="B425" s="230"/>
      <c r="C425" s="173">
        <v>2295000</v>
      </c>
      <c r="D425" s="173"/>
      <c r="E425" s="173"/>
      <c r="F425" s="173"/>
      <c r="G425" s="173"/>
      <c r="H425" s="173"/>
      <c r="I425" s="173"/>
      <c r="J425" s="173"/>
      <c r="K425" s="73"/>
      <c r="L425" s="6"/>
      <c r="M425" s="71" t="s">
        <v>41</v>
      </c>
      <c r="N425" s="176" t="s">
        <v>513</v>
      </c>
    </row>
    <row r="426" spans="1:14" ht="15.75" thickBot="1" x14ac:dyDescent="0.3">
      <c r="A426" s="268"/>
      <c r="B426" s="230"/>
      <c r="C426" s="173">
        <v>2550055</v>
      </c>
      <c r="D426" s="173"/>
      <c r="E426" s="173"/>
      <c r="F426" s="173"/>
      <c r="G426" s="173"/>
      <c r="H426" s="173"/>
      <c r="I426" s="173"/>
      <c r="J426" s="173"/>
      <c r="K426" s="73"/>
      <c r="L426" s="6"/>
      <c r="M426" s="71" t="s">
        <v>96</v>
      </c>
      <c r="N426" s="176" t="s">
        <v>513</v>
      </c>
    </row>
    <row r="427" spans="1:14" ht="15" x14ac:dyDescent="0.2">
      <c r="A427" s="286" t="s">
        <v>0</v>
      </c>
      <c r="B427" s="287"/>
      <c r="C427" s="287"/>
      <c r="D427" s="287"/>
      <c r="E427" s="287"/>
      <c r="F427" s="287"/>
      <c r="G427" s="287"/>
      <c r="H427" s="287"/>
      <c r="I427" s="287"/>
      <c r="J427" s="287"/>
      <c r="K427" s="287"/>
      <c r="L427" s="287"/>
      <c r="M427" s="287"/>
      <c r="N427" s="288"/>
    </row>
    <row r="428" spans="1:14" ht="15" x14ac:dyDescent="0.2">
      <c r="A428" s="279" t="s">
        <v>1</v>
      </c>
      <c r="B428" s="280"/>
      <c r="C428" s="280"/>
      <c r="D428" s="280"/>
      <c r="E428" s="280"/>
      <c r="F428" s="280"/>
      <c r="G428" s="280"/>
      <c r="H428" s="280"/>
      <c r="I428" s="280"/>
      <c r="J428" s="280"/>
      <c r="K428" s="280"/>
      <c r="L428" s="280"/>
      <c r="M428" s="280"/>
      <c r="N428" s="281"/>
    </row>
    <row r="429" spans="1:14" ht="15" x14ac:dyDescent="0.2">
      <c r="A429" s="279" t="s">
        <v>2</v>
      </c>
      <c r="B429" s="280"/>
      <c r="C429" s="280"/>
      <c r="D429" s="280"/>
      <c r="E429" s="280"/>
      <c r="F429" s="280"/>
      <c r="G429" s="280"/>
      <c r="H429" s="280"/>
      <c r="I429" s="280"/>
      <c r="J429" s="280"/>
      <c r="K429" s="280"/>
      <c r="L429" s="280"/>
      <c r="M429" s="280"/>
      <c r="N429" s="281"/>
    </row>
    <row r="430" spans="1:14" ht="15" x14ac:dyDescent="0.2">
      <c r="A430" s="279" t="s">
        <v>3</v>
      </c>
      <c r="B430" s="280"/>
      <c r="C430" s="280"/>
      <c r="D430" s="280"/>
      <c r="E430" s="280"/>
      <c r="F430" s="280"/>
      <c r="G430" s="280"/>
      <c r="H430" s="280"/>
      <c r="I430" s="280"/>
      <c r="J430" s="280"/>
      <c r="K430" s="280"/>
      <c r="L430" s="280"/>
      <c r="M430" s="280"/>
      <c r="N430" s="281"/>
    </row>
    <row r="431" spans="1:14" ht="15" x14ac:dyDescent="0.2">
      <c r="A431" s="279" t="s">
        <v>4</v>
      </c>
      <c r="B431" s="280"/>
      <c r="C431" s="280"/>
      <c r="D431" s="280"/>
      <c r="E431" s="280"/>
      <c r="F431" s="280"/>
      <c r="G431" s="280"/>
      <c r="H431" s="280"/>
      <c r="I431" s="280"/>
      <c r="J431" s="280"/>
      <c r="K431" s="280"/>
      <c r="L431" s="280"/>
      <c r="M431" s="280"/>
      <c r="N431" s="281"/>
    </row>
    <row r="432" spans="1:14" ht="15.75" thickBot="1" x14ac:dyDescent="0.25">
      <c r="A432" s="282">
        <v>2023</v>
      </c>
      <c r="B432" s="283"/>
      <c r="C432" s="283"/>
      <c r="D432" s="283"/>
      <c r="E432" s="283"/>
      <c r="F432" s="283"/>
      <c r="G432" s="283"/>
      <c r="H432" s="283"/>
      <c r="I432" s="283"/>
      <c r="J432" s="283"/>
      <c r="K432" s="283"/>
      <c r="L432" s="283"/>
      <c r="M432" s="283"/>
      <c r="N432" s="284"/>
    </row>
    <row r="433" spans="1:14" ht="43.5" x14ac:dyDescent="0.25">
      <c r="A433" s="212" t="s">
        <v>5</v>
      </c>
      <c r="B433" s="212" t="s">
        <v>6</v>
      </c>
      <c r="C433" s="285" t="s">
        <v>7</v>
      </c>
      <c r="D433" s="285"/>
      <c r="E433" s="285"/>
      <c r="F433" s="285"/>
      <c r="G433" s="285"/>
      <c r="H433" s="285"/>
      <c r="I433" s="285"/>
      <c r="J433" s="285"/>
      <c r="K433" s="213" t="s">
        <v>8</v>
      </c>
      <c r="L433" s="214" t="s">
        <v>10</v>
      </c>
      <c r="M433" s="215" t="s">
        <v>11</v>
      </c>
      <c r="N433" s="216" t="s">
        <v>9</v>
      </c>
    </row>
    <row r="434" spans="1:14" ht="15" x14ac:dyDescent="0.25">
      <c r="A434" s="5"/>
      <c r="B434" s="5"/>
      <c r="C434" s="2" t="s">
        <v>12</v>
      </c>
      <c r="D434" s="2" t="s">
        <v>13</v>
      </c>
      <c r="E434" s="2" t="s">
        <v>14</v>
      </c>
      <c r="F434" s="2" t="s">
        <v>15</v>
      </c>
      <c r="G434" s="2" t="s">
        <v>16</v>
      </c>
      <c r="H434" s="2" t="s">
        <v>17</v>
      </c>
      <c r="I434" s="2" t="s">
        <v>18</v>
      </c>
      <c r="J434" s="2" t="s">
        <v>19</v>
      </c>
      <c r="K434" s="4" t="s">
        <v>20</v>
      </c>
      <c r="L434" s="6" t="s">
        <v>22</v>
      </c>
      <c r="M434" s="5"/>
    </row>
    <row r="435" spans="1:14" ht="15" x14ac:dyDescent="0.25">
      <c r="A435" s="268"/>
      <c r="B435" s="230"/>
      <c r="C435" s="173">
        <v>250000</v>
      </c>
      <c r="D435" s="173"/>
      <c r="E435" s="173"/>
      <c r="F435" s="173"/>
      <c r="G435" s="173"/>
      <c r="H435" s="173"/>
      <c r="I435" s="173"/>
      <c r="J435" s="173"/>
      <c r="K435" s="73"/>
      <c r="L435" s="6"/>
      <c r="M435" s="71" t="s">
        <v>64</v>
      </c>
      <c r="N435" s="176" t="s">
        <v>513</v>
      </c>
    </row>
    <row r="436" spans="1:14" ht="15" x14ac:dyDescent="0.25">
      <c r="A436" s="268"/>
      <c r="B436" s="230"/>
      <c r="C436" s="173">
        <v>2000000</v>
      </c>
      <c r="D436" s="173"/>
      <c r="E436" s="173"/>
      <c r="F436" s="173"/>
      <c r="G436" s="173"/>
      <c r="H436" s="173"/>
      <c r="I436" s="173"/>
      <c r="J436" s="173"/>
      <c r="K436" s="73"/>
      <c r="L436" s="6"/>
      <c r="M436" s="71" t="s">
        <v>27</v>
      </c>
      <c r="N436" s="176" t="s">
        <v>513</v>
      </c>
    </row>
    <row r="437" spans="1:14" ht="15" x14ac:dyDescent="0.25">
      <c r="A437" s="268"/>
      <c r="B437" s="230"/>
      <c r="C437" s="173">
        <v>10000000</v>
      </c>
      <c r="D437" s="173"/>
      <c r="E437" s="173"/>
      <c r="F437" s="173"/>
      <c r="G437" s="173"/>
      <c r="H437" s="173"/>
      <c r="I437" s="173"/>
      <c r="J437" s="173"/>
      <c r="K437" s="73"/>
      <c r="L437" s="6"/>
      <c r="M437" s="71" t="s">
        <v>97</v>
      </c>
      <c r="N437" s="176" t="s">
        <v>513</v>
      </c>
    </row>
    <row r="438" spans="1:14" ht="15" x14ac:dyDescent="0.25">
      <c r="A438" s="268"/>
      <c r="B438" s="230"/>
      <c r="C438" s="173">
        <v>26300000</v>
      </c>
      <c r="D438" s="173"/>
      <c r="E438" s="173"/>
      <c r="F438" s="173"/>
      <c r="G438" s="173"/>
      <c r="H438" s="173"/>
      <c r="I438" s="173"/>
      <c r="J438" s="173"/>
      <c r="K438" s="73"/>
      <c r="L438" s="6"/>
      <c r="M438" s="71" t="s">
        <v>103</v>
      </c>
      <c r="N438" s="176" t="s">
        <v>513</v>
      </c>
    </row>
    <row r="439" spans="1:14" ht="15" x14ac:dyDescent="0.25">
      <c r="A439" s="268"/>
      <c r="B439" s="230"/>
      <c r="C439" s="173"/>
      <c r="D439" s="173"/>
      <c r="E439" s="173"/>
      <c r="F439" s="173"/>
      <c r="G439" s="173"/>
      <c r="H439" s="173"/>
      <c r="I439" s="173"/>
      <c r="J439" s="173">
        <v>600000</v>
      </c>
      <c r="K439" s="73"/>
      <c r="L439" s="6"/>
      <c r="M439" s="71" t="s">
        <v>396</v>
      </c>
      <c r="N439" s="176" t="s">
        <v>513</v>
      </c>
    </row>
    <row r="440" spans="1:14" ht="15" x14ac:dyDescent="0.25">
      <c r="A440" s="268"/>
      <c r="B440" s="230"/>
      <c r="C440" s="173"/>
      <c r="D440" s="173"/>
      <c r="E440" s="173"/>
      <c r="F440" s="173"/>
      <c r="G440" s="173"/>
      <c r="H440" s="173"/>
      <c r="I440" s="173"/>
      <c r="J440" s="173">
        <v>3500000</v>
      </c>
      <c r="K440" s="73"/>
      <c r="L440" s="6"/>
      <c r="M440" s="71" t="s">
        <v>397</v>
      </c>
      <c r="N440" s="176" t="s">
        <v>513</v>
      </c>
    </row>
    <row r="441" spans="1:14" ht="15" x14ac:dyDescent="0.25">
      <c r="A441" s="268"/>
      <c r="B441" s="230"/>
      <c r="C441" s="173"/>
      <c r="D441" s="173">
        <v>15000000</v>
      </c>
      <c r="E441" s="173"/>
      <c r="F441" s="173"/>
      <c r="G441" s="173"/>
      <c r="H441" s="173"/>
      <c r="I441" s="173"/>
      <c r="J441" s="173"/>
      <c r="K441" s="73"/>
      <c r="L441" s="6"/>
      <c r="M441" s="71" t="s">
        <v>42</v>
      </c>
      <c r="N441" s="176" t="s">
        <v>513</v>
      </c>
    </row>
    <row r="442" spans="1:14" ht="15" x14ac:dyDescent="0.25">
      <c r="A442" s="268"/>
      <c r="B442" s="230"/>
      <c r="C442" s="173"/>
      <c r="D442" s="173">
        <v>17000000</v>
      </c>
      <c r="E442" s="173"/>
      <c r="F442" s="173"/>
      <c r="G442" s="173"/>
      <c r="H442" s="173"/>
      <c r="I442" s="173"/>
      <c r="J442" s="173"/>
      <c r="K442" s="73"/>
      <c r="L442" s="6"/>
      <c r="M442" s="71" t="s">
        <v>43</v>
      </c>
      <c r="N442" s="176" t="s">
        <v>513</v>
      </c>
    </row>
    <row r="443" spans="1:14" ht="15" x14ac:dyDescent="0.25">
      <c r="A443" s="268"/>
      <c r="B443" s="230"/>
      <c r="C443" s="173"/>
      <c r="D443" s="173">
        <v>5000000</v>
      </c>
      <c r="E443" s="173"/>
      <c r="F443" s="173"/>
      <c r="G443" s="173"/>
      <c r="H443" s="173"/>
      <c r="I443" s="173"/>
      <c r="J443" s="173"/>
      <c r="K443" s="73"/>
      <c r="L443" s="6"/>
      <c r="M443" s="71" t="s">
        <v>44</v>
      </c>
      <c r="N443" s="176" t="s">
        <v>513</v>
      </c>
    </row>
    <row r="444" spans="1:14" ht="15" x14ac:dyDescent="0.25">
      <c r="A444" s="268"/>
      <c r="B444" s="230"/>
      <c r="C444" s="173"/>
      <c r="D444" s="173">
        <v>1000000</v>
      </c>
      <c r="E444" s="173"/>
      <c r="F444" s="173"/>
      <c r="G444" s="173"/>
      <c r="H444" s="173"/>
      <c r="I444" s="173"/>
      <c r="J444" s="173"/>
      <c r="K444" s="73"/>
      <c r="L444" s="6"/>
      <c r="M444" s="71" t="s">
        <v>404</v>
      </c>
      <c r="N444" s="176" t="s">
        <v>513</v>
      </c>
    </row>
    <row r="445" spans="1:14" ht="15" x14ac:dyDescent="0.25">
      <c r="A445" s="268"/>
      <c r="B445" s="230"/>
      <c r="C445" s="173"/>
      <c r="D445" s="173">
        <v>25000000</v>
      </c>
      <c r="E445" s="173"/>
      <c r="F445" s="173"/>
      <c r="G445" s="173"/>
      <c r="H445" s="173"/>
      <c r="I445" s="173"/>
      <c r="J445" s="173"/>
      <c r="K445" s="73"/>
      <c r="L445" s="6"/>
      <c r="M445" s="71" t="s">
        <v>28</v>
      </c>
      <c r="N445" s="176" t="s">
        <v>513</v>
      </c>
    </row>
    <row r="446" spans="1:14" ht="15" x14ac:dyDescent="0.25">
      <c r="A446" s="268"/>
      <c r="B446" s="230"/>
      <c r="C446" s="173"/>
      <c r="D446" s="173">
        <v>33800000</v>
      </c>
      <c r="E446" s="173"/>
      <c r="F446" s="173"/>
      <c r="G446" s="173"/>
      <c r="H446" s="173"/>
      <c r="I446" s="173"/>
      <c r="J446" s="173"/>
      <c r="K446" s="73"/>
      <c r="L446" s="6"/>
      <c r="M446" s="71" t="s">
        <v>68</v>
      </c>
      <c r="N446" s="176" t="s">
        <v>513</v>
      </c>
    </row>
    <row r="447" spans="1:14" ht="15" x14ac:dyDescent="0.25">
      <c r="A447" s="268"/>
      <c r="B447" s="230"/>
      <c r="C447" s="173"/>
      <c r="D447" s="173">
        <v>40000000</v>
      </c>
      <c r="E447" s="173"/>
      <c r="F447" s="173"/>
      <c r="G447" s="173"/>
      <c r="H447" s="173"/>
      <c r="I447" s="173"/>
      <c r="J447" s="173"/>
      <c r="K447" s="73"/>
      <c r="L447" s="6"/>
      <c r="M447" s="71" t="s">
        <v>123</v>
      </c>
      <c r="N447" s="176" t="s">
        <v>513</v>
      </c>
    </row>
    <row r="448" spans="1:14" ht="15" x14ac:dyDescent="0.25">
      <c r="A448" s="268"/>
      <c r="B448" s="230"/>
      <c r="C448" s="173"/>
      <c r="D448" s="173"/>
      <c r="E448" s="173">
        <v>30000000</v>
      </c>
      <c r="F448" s="173"/>
      <c r="G448" s="173"/>
      <c r="H448" s="173"/>
      <c r="I448" s="173"/>
      <c r="J448" s="173"/>
      <c r="K448" s="73"/>
      <c r="L448" s="6"/>
      <c r="M448" s="71" t="s">
        <v>71</v>
      </c>
      <c r="N448" s="176" t="s">
        <v>513</v>
      </c>
    </row>
    <row r="449" spans="1:1017" ht="15" x14ac:dyDescent="0.25">
      <c r="A449" s="268"/>
      <c r="B449" s="230"/>
      <c r="C449" s="173"/>
      <c r="D449" s="173"/>
      <c r="E449" s="173">
        <v>12920000</v>
      </c>
      <c r="F449" s="173"/>
      <c r="G449" s="173"/>
      <c r="H449" s="173"/>
      <c r="I449" s="173"/>
      <c r="J449" s="173"/>
      <c r="K449" s="73"/>
      <c r="L449" s="6"/>
      <c r="M449" s="71" t="s">
        <v>422</v>
      </c>
      <c r="N449" s="176" t="s">
        <v>513</v>
      </c>
    </row>
    <row r="450" spans="1:1017" ht="15" x14ac:dyDescent="0.25">
      <c r="A450" s="268"/>
      <c r="B450" s="230"/>
      <c r="C450" s="173"/>
      <c r="D450" s="173"/>
      <c r="E450" s="173">
        <v>2500000</v>
      </c>
      <c r="F450" s="173"/>
      <c r="G450" s="173"/>
      <c r="H450" s="173"/>
      <c r="I450" s="173"/>
      <c r="J450" s="173"/>
      <c r="K450" s="10"/>
      <c r="L450" s="6"/>
      <c r="M450" s="71" t="s">
        <v>423</v>
      </c>
      <c r="N450" s="176" t="s">
        <v>513</v>
      </c>
    </row>
    <row r="451" spans="1:1017" ht="15" x14ac:dyDescent="0.25">
      <c r="A451" s="268"/>
      <c r="B451" s="247"/>
      <c r="C451" s="173"/>
      <c r="D451" s="173"/>
      <c r="E451" s="173">
        <v>42000000</v>
      </c>
      <c r="F451" s="173"/>
      <c r="G451" s="173"/>
      <c r="H451" s="173"/>
      <c r="I451" s="173"/>
      <c r="J451" s="173"/>
      <c r="K451" s="10"/>
      <c r="L451" s="6"/>
      <c r="M451" s="71" t="s">
        <v>448</v>
      </c>
      <c r="N451" s="176" t="s">
        <v>513</v>
      </c>
    </row>
    <row r="452" spans="1:1017" ht="15" x14ac:dyDescent="0.25">
      <c r="A452" s="268"/>
      <c r="B452" s="230"/>
      <c r="C452" s="173"/>
      <c r="D452" s="173"/>
      <c r="E452" s="173">
        <v>60000000</v>
      </c>
      <c r="F452" s="173"/>
      <c r="G452" s="173"/>
      <c r="H452" s="173"/>
      <c r="I452" s="173"/>
      <c r="J452" s="173"/>
      <c r="K452" s="10"/>
      <c r="L452" s="6"/>
      <c r="M452" s="71" t="s">
        <v>73</v>
      </c>
      <c r="N452" s="176" t="s">
        <v>513</v>
      </c>
    </row>
    <row r="453" spans="1:1017" ht="15" x14ac:dyDescent="0.25">
      <c r="A453" s="268"/>
      <c r="B453" s="247"/>
      <c r="C453" s="173"/>
      <c r="D453" s="173"/>
      <c r="E453" s="173">
        <v>70000000</v>
      </c>
      <c r="F453" s="173"/>
      <c r="G453" s="173"/>
      <c r="H453" s="173"/>
      <c r="I453" s="173"/>
      <c r="J453" s="173"/>
      <c r="K453" s="10"/>
      <c r="L453" s="6"/>
      <c r="M453" s="71" t="s">
        <v>124</v>
      </c>
      <c r="N453" s="176" t="s">
        <v>513</v>
      </c>
    </row>
    <row r="454" spans="1:1017" ht="15" x14ac:dyDescent="0.25">
      <c r="A454" s="268"/>
      <c r="B454" s="230"/>
      <c r="C454" s="173"/>
      <c r="D454" s="173"/>
      <c r="E454" s="173"/>
      <c r="F454" s="173"/>
      <c r="G454" s="173"/>
      <c r="H454" s="173"/>
      <c r="I454" s="173">
        <v>2000000</v>
      </c>
      <c r="J454" s="173"/>
      <c r="K454" s="10"/>
      <c r="L454" s="6"/>
      <c r="M454" s="71" t="s">
        <v>426</v>
      </c>
      <c r="N454" s="176" t="s">
        <v>513</v>
      </c>
    </row>
    <row r="455" spans="1:1017" ht="15" x14ac:dyDescent="0.25">
      <c r="A455" s="268"/>
      <c r="B455" s="247"/>
      <c r="C455" s="173"/>
      <c r="D455" s="173"/>
      <c r="E455" s="173"/>
      <c r="F455" s="173"/>
      <c r="G455" s="173"/>
      <c r="H455" s="173"/>
      <c r="I455" s="173">
        <v>15000000</v>
      </c>
      <c r="J455" s="173"/>
      <c r="K455" s="10"/>
      <c r="L455" s="6"/>
      <c r="M455" s="71" t="s">
        <v>46</v>
      </c>
      <c r="N455" s="176" t="s">
        <v>513</v>
      </c>
    </row>
    <row r="456" spans="1:1017" ht="15.75" thickBot="1" x14ac:dyDescent="0.3">
      <c r="A456" s="269"/>
      <c r="B456" s="250"/>
      <c r="C456" s="173"/>
      <c r="D456" s="173"/>
      <c r="E456" s="173"/>
      <c r="F456" s="173"/>
      <c r="G456" s="173"/>
      <c r="H456" s="173"/>
      <c r="I456" s="173">
        <v>239050</v>
      </c>
      <c r="J456" s="173"/>
      <c r="K456" s="10"/>
      <c r="L456" s="6"/>
      <c r="M456" s="71" t="s">
        <v>125</v>
      </c>
      <c r="N456" s="176" t="s">
        <v>513</v>
      </c>
    </row>
    <row r="457" spans="1:1017" ht="15.75" thickBot="1" x14ac:dyDescent="0.3">
      <c r="A457" s="270">
        <v>1040500</v>
      </c>
      <c r="B457" s="251" t="s">
        <v>112</v>
      </c>
      <c r="C457" s="22">
        <f t="shared" ref="C457:J457" si="10">SUM(C417:C456)</f>
        <v>57395055</v>
      </c>
      <c r="D457" s="22">
        <f t="shared" si="10"/>
        <v>136800000</v>
      </c>
      <c r="E457" s="22">
        <f t="shared" si="10"/>
        <v>217420000</v>
      </c>
      <c r="F457" s="22">
        <f t="shared" si="10"/>
        <v>17200000</v>
      </c>
      <c r="G457" s="22">
        <f t="shared" si="10"/>
        <v>0</v>
      </c>
      <c r="H457" s="22">
        <f t="shared" si="10"/>
        <v>45759255</v>
      </c>
      <c r="I457" s="22">
        <f t="shared" si="10"/>
        <v>17239050</v>
      </c>
      <c r="J457" s="22">
        <f t="shared" si="10"/>
        <v>4100000</v>
      </c>
      <c r="K457" s="22">
        <f>SUM(C457:J457)</f>
        <v>495913360</v>
      </c>
      <c r="L457" s="22">
        <f>+K457</f>
        <v>495913360</v>
      </c>
      <c r="M457" s="22"/>
      <c r="N457" s="14" t="s">
        <v>22</v>
      </c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  <c r="DK457" s="33"/>
      <c r="DL457" s="33"/>
      <c r="DM457" s="33"/>
      <c r="DN457" s="33"/>
      <c r="DO457" s="33"/>
      <c r="DP457" s="33"/>
      <c r="DQ457" s="33"/>
      <c r="DR457" s="33"/>
      <c r="DS457" s="33"/>
      <c r="DT457" s="33"/>
      <c r="DU457" s="33"/>
      <c r="DV457" s="33"/>
      <c r="DW457" s="33"/>
      <c r="DX457" s="33"/>
      <c r="DY457" s="33"/>
      <c r="DZ457" s="33"/>
      <c r="EA457" s="33"/>
      <c r="EB457" s="33"/>
      <c r="EC457" s="33"/>
      <c r="ED457" s="33"/>
      <c r="EE457" s="33"/>
      <c r="EF457" s="33"/>
      <c r="EG457" s="33"/>
      <c r="EH457" s="33"/>
      <c r="EI457" s="33"/>
      <c r="EJ457" s="33"/>
      <c r="EK457" s="33"/>
      <c r="EL457" s="33"/>
      <c r="EM457" s="33"/>
      <c r="EN457" s="33"/>
      <c r="EO457" s="33"/>
      <c r="EP457" s="33"/>
      <c r="EQ457" s="33"/>
      <c r="ER457" s="33"/>
      <c r="ES457" s="33"/>
      <c r="ET457" s="33"/>
      <c r="EU457" s="33"/>
      <c r="EV457" s="33"/>
      <c r="EW457" s="33"/>
      <c r="EX457" s="33"/>
      <c r="EY457" s="33"/>
      <c r="EZ457" s="33"/>
      <c r="FA457" s="33"/>
      <c r="FB457" s="33"/>
      <c r="FC457" s="33"/>
      <c r="FD457" s="33"/>
      <c r="FE457" s="33"/>
      <c r="FF457" s="33"/>
      <c r="FG457" s="33"/>
      <c r="FH457" s="33"/>
      <c r="FI457" s="33"/>
      <c r="FJ457" s="33"/>
      <c r="FK457" s="33"/>
      <c r="FL457" s="33"/>
      <c r="FM457" s="33"/>
      <c r="FN457" s="33"/>
      <c r="FO457" s="33"/>
      <c r="FP457" s="33"/>
      <c r="FQ457" s="33"/>
      <c r="FR457" s="33"/>
      <c r="FS457" s="33"/>
      <c r="FT457" s="33"/>
      <c r="FU457" s="33"/>
      <c r="FV457" s="33"/>
      <c r="FW457" s="33"/>
      <c r="FX457" s="33"/>
      <c r="FY457" s="33"/>
      <c r="FZ457" s="33"/>
      <c r="GA457" s="33"/>
      <c r="GB457" s="33"/>
      <c r="GC457" s="33"/>
      <c r="GD457" s="33"/>
      <c r="GE457" s="33"/>
      <c r="GF457" s="33"/>
      <c r="GG457" s="33"/>
      <c r="GH457" s="33"/>
      <c r="GI457" s="33"/>
      <c r="GJ457" s="33"/>
      <c r="GK457" s="33"/>
      <c r="GL457" s="33"/>
      <c r="GM457" s="33"/>
      <c r="GN457" s="33"/>
      <c r="GO457" s="33"/>
      <c r="GP457" s="33"/>
      <c r="GQ457" s="33"/>
      <c r="GR457" s="33"/>
      <c r="GS457" s="33"/>
      <c r="GT457" s="33"/>
      <c r="GU457" s="33"/>
      <c r="GV457" s="33"/>
      <c r="GW457" s="33"/>
      <c r="GX457" s="33"/>
      <c r="GY457" s="33"/>
      <c r="GZ457" s="33"/>
      <c r="HA457" s="33"/>
      <c r="HB457" s="33"/>
      <c r="HC457" s="33"/>
      <c r="HD457" s="33"/>
      <c r="HE457" s="33"/>
      <c r="HF457" s="33"/>
      <c r="HG457" s="33"/>
      <c r="HH457" s="33"/>
      <c r="HI457" s="33"/>
      <c r="HJ457" s="33"/>
      <c r="HK457" s="33"/>
      <c r="HL457" s="33"/>
      <c r="HM457" s="33"/>
      <c r="HN457" s="33"/>
      <c r="HO457" s="33"/>
      <c r="HP457" s="33"/>
      <c r="HQ457" s="33"/>
      <c r="HR457" s="33"/>
      <c r="HS457" s="33"/>
      <c r="HT457" s="33"/>
      <c r="HU457" s="33"/>
      <c r="HV457" s="33"/>
      <c r="HW457" s="33"/>
      <c r="HX457" s="33"/>
      <c r="HY457" s="33"/>
      <c r="HZ457" s="33"/>
      <c r="IA457" s="33"/>
      <c r="IB457" s="33"/>
      <c r="IC457" s="33"/>
      <c r="ID457" s="33"/>
      <c r="IE457" s="33"/>
      <c r="IF457" s="33"/>
      <c r="IG457" s="33"/>
      <c r="IH457" s="33"/>
      <c r="II457" s="33"/>
      <c r="IJ457" s="33"/>
      <c r="IK457" s="33"/>
      <c r="IL457" s="33"/>
      <c r="IM457" s="33"/>
      <c r="IN457" s="33"/>
      <c r="IO457" s="33"/>
      <c r="IP457" s="33"/>
      <c r="IQ457" s="33"/>
      <c r="IR457" s="33"/>
      <c r="IS457" s="33"/>
      <c r="IT457" s="33"/>
      <c r="IU457" s="33"/>
      <c r="IV457" s="33"/>
      <c r="IW457" s="33"/>
      <c r="IX457" s="33"/>
      <c r="IY457" s="33"/>
      <c r="IZ457" s="33"/>
      <c r="JA457" s="33"/>
      <c r="JB457" s="33"/>
      <c r="JC457" s="33"/>
      <c r="JD457" s="33"/>
      <c r="JE457" s="33"/>
      <c r="JF457" s="33"/>
      <c r="JG457" s="33"/>
      <c r="JH457" s="33"/>
      <c r="JI457" s="33"/>
      <c r="JJ457" s="33"/>
      <c r="JK457" s="33"/>
      <c r="JL457" s="33"/>
      <c r="JM457" s="33"/>
      <c r="JN457" s="33"/>
      <c r="JO457" s="33"/>
      <c r="JP457" s="33"/>
      <c r="JQ457" s="33"/>
      <c r="JR457" s="33"/>
      <c r="JS457" s="33"/>
      <c r="JT457" s="33"/>
      <c r="JU457" s="33"/>
      <c r="JV457" s="33"/>
      <c r="JW457" s="33"/>
      <c r="JX457" s="33"/>
      <c r="JY457" s="33"/>
      <c r="JZ457" s="33"/>
      <c r="KA457" s="33"/>
      <c r="KB457" s="33"/>
      <c r="KC457" s="33"/>
      <c r="KD457" s="33"/>
      <c r="KE457" s="33"/>
      <c r="KF457" s="33"/>
      <c r="KG457" s="33"/>
      <c r="KH457" s="33"/>
      <c r="KI457" s="33"/>
      <c r="KJ457" s="33"/>
      <c r="KK457" s="33"/>
      <c r="KL457" s="33"/>
      <c r="KM457" s="33"/>
      <c r="KN457" s="33"/>
      <c r="KO457" s="33"/>
      <c r="KP457" s="33"/>
      <c r="KQ457" s="33"/>
      <c r="KR457" s="33"/>
      <c r="KS457" s="33"/>
      <c r="KT457" s="33"/>
      <c r="KU457" s="33"/>
      <c r="KV457" s="33"/>
      <c r="KW457" s="33"/>
      <c r="KX457" s="33"/>
      <c r="KY457" s="33"/>
      <c r="KZ457" s="33"/>
      <c r="LA457" s="33"/>
      <c r="LB457" s="33"/>
      <c r="LC457" s="33"/>
      <c r="LD457" s="33"/>
      <c r="LE457" s="33"/>
      <c r="LF457" s="33"/>
      <c r="LG457" s="33"/>
      <c r="LH457" s="33"/>
      <c r="LI457" s="33"/>
      <c r="LJ457" s="33"/>
      <c r="LK457" s="33"/>
      <c r="LL457" s="33"/>
      <c r="LM457" s="33"/>
      <c r="LN457" s="33"/>
      <c r="LO457" s="33"/>
      <c r="LP457" s="33"/>
      <c r="LQ457" s="33"/>
      <c r="LR457" s="33"/>
      <c r="LS457" s="33"/>
      <c r="LT457" s="33"/>
      <c r="LU457" s="33"/>
      <c r="LV457" s="33"/>
      <c r="LW457" s="33"/>
      <c r="LX457" s="33"/>
      <c r="LY457" s="33"/>
      <c r="LZ457" s="33"/>
      <c r="MA457" s="33"/>
      <c r="MB457" s="33"/>
      <c r="MC457" s="33"/>
      <c r="MD457" s="33"/>
      <c r="ME457" s="33"/>
      <c r="MF457" s="33"/>
      <c r="MG457" s="33"/>
      <c r="MH457" s="33"/>
      <c r="MI457" s="33"/>
      <c r="MJ457" s="33"/>
      <c r="MK457" s="33"/>
      <c r="ML457" s="33"/>
      <c r="MM457" s="33"/>
      <c r="MN457" s="33"/>
      <c r="MO457" s="33"/>
      <c r="MP457" s="33"/>
      <c r="MQ457" s="33"/>
      <c r="MR457" s="33"/>
      <c r="MS457" s="33"/>
      <c r="MT457" s="33"/>
      <c r="MU457" s="33"/>
      <c r="MV457" s="33"/>
      <c r="MW457" s="33"/>
      <c r="MX457" s="33"/>
      <c r="MY457" s="33"/>
      <c r="MZ457" s="33"/>
      <c r="NA457" s="33"/>
      <c r="NB457" s="33"/>
      <c r="NC457" s="33"/>
      <c r="ND457" s="33"/>
      <c r="NE457" s="33"/>
      <c r="NF457" s="33"/>
      <c r="NG457" s="33"/>
      <c r="NH457" s="33"/>
      <c r="NI457" s="33"/>
      <c r="NJ457" s="33"/>
      <c r="NK457" s="33"/>
      <c r="NL457" s="33"/>
      <c r="NM457" s="33"/>
      <c r="NN457" s="33"/>
      <c r="NO457" s="33"/>
      <c r="NP457" s="33"/>
      <c r="NQ457" s="33"/>
      <c r="NR457" s="33"/>
      <c r="NS457" s="33"/>
      <c r="NT457" s="33"/>
      <c r="NU457" s="33"/>
      <c r="NV457" s="33"/>
      <c r="NW457" s="33"/>
      <c r="NX457" s="33"/>
      <c r="NY457" s="33"/>
      <c r="NZ457" s="33"/>
      <c r="OA457" s="33"/>
      <c r="OB457" s="33"/>
      <c r="OC457" s="33"/>
      <c r="OD457" s="33"/>
      <c r="OE457" s="33"/>
      <c r="OF457" s="33"/>
      <c r="OG457" s="33"/>
      <c r="OH457" s="33"/>
      <c r="OI457" s="33"/>
      <c r="OJ457" s="33"/>
      <c r="OK457" s="33"/>
      <c r="OL457" s="33"/>
      <c r="OM457" s="33"/>
      <c r="ON457" s="33"/>
      <c r="OO457" s="33"/>
      <c r="OP457" s="33"/>
      <c r="OQ457" s="33"/>
      <c r="OR457" s="33"/>
      <c r="OS457" s="33"/>
      <c r="OT457" s="33"/>
      <c r="OU457" s="33"/>
      <c r="OV457" s="33"/>
      <c r="OW457" s="33"/>
      <c r="OX457" s="33"/>
      <c r="OY457" s="33"/>
      <c r="OZ457" s="33"/>
      <c r="PA457" s="33"/>
      <c r="PB457" s="33"/>
      <c r="PC457" s="33"/>
      <c r="PD457" s="33"/>
      <c r="PE457" s="33"/>
      <c r="PF457" s="33"/>
      <c r="PG457" s="33"/>
      <c r="PH457" s="33"/>
      <c r="PI457" s="33"/>
      <c r="PJ457" s="33"/>
      <c r="PK457" s="33"/>
      <c r="PL457" s="33"/>
      <c r="PM457" s="33"/>
      <c r="PN457" s="33"/>
      <c r="PO457" s="33"/>
      <c r="PP457" s="33"/>
      <c r="PQ457" s="33"/>
      <c r="PR457" s="33"/>
      <c r="PS457" s="33"/>
      <c r="PT457" s="33"/>
      <c r="PU457" s="33"/>
      <c r="PV457" s="33"/>
      <c r="PW457" s="33"/>
      <c r="PX457" s="33"/>
      <c r="PY457" s="33"/>
      <c r="PZ457" s="33"/>
      <c r="QA457" s="33"/>
      <c r="QB457" s="33"/>
      <c r="QC457" s="33"/>
      <c r="QD457" s="33"/>
      <c r="QE457" s="33"/>
      <c r="QF457" s="33"/>
      <c r="QG457" s="33"/>
      <c r="QH457" s="33"/>
      <c r="QI457" s="33"/>
      <c r="QJ457" s="33"/>
      <c r="QK457" s="33"/>
      <c r="QL457" s="33"/>
      <c r="QM457" s="33"/>
      <c r="QN457" s="33"/>
      <c r="QO457" s="33"/>
      <c r="QP457" s="33"/>
      <c r="QQ457" s="33"/>
      <c r="QR457" s="33"/>
      <c r="QS457" s="33"/>
      <c r="QT457" s="33"/>
      <c r="QU457" s="33"/>
      <c r="QV457" s="33"/>
      <c r="QW457" s="33"/>
      <c r="QX457" s="33"/>
      <c r="QY457" s="33"/>
      <c r="QZ457" s="33"/>
      <c r="RA457" s="33"/>
      <c r="RB457" s="33"/>
      <c r="RC457" s="33"/>
      <c r="RD457" s="33"/>
      <c r="RE457" s="33"/>
      <c r="RF457" s="33"/>
      <c r="RG457" s="33"/>
      <c r="RH457" s="33"/>
      <c r="RI457" s="33"/>
      <c r="RJ457" s="33"/>
      <c r="RK457" s="33"/>
      <c r="RL457" s="33"/>
      <c r="RM457" s="33"/>
      <c r="RN457" s="33"/>
      <c r="RO457" s="33"/>
      <c r="RP457" s="33"/>
      <c r="RQ457" s="33"/>
      <c r="RR457" s="33"/>
      <c r="RS457" s="33"/>
      <c r="RT457" s="33"/>
      <c r="RU457" s="33"/>
      <c r="RV457" s="33"/>
      <c r="RW457" s="33"/>
      <c r="RX457" s="33"/>
      <c r="RY457" s="33"/>
      <c r="RZ457" s="33"/>
      <c r="SA457" s="33"/>
      <c r="SB457" s="33"/>
      <c r="SC457" s="33"/>
      <c r="SD457" s="33"/>
      <c r="SE457" s="33"/>
      <c r="SF457" s="33"/>
      <c r="SG457" s="33"/>
      <c r="SH457" s="33"/>
      <c r="SI457" s="33"/>
      <c r="SJ457" s="33"/>
      <c r="SK457" s="33"/>
      <c r="SL457" s="33"/>
      <c r="SM457" s="33"/>
      <c r="SN457" s="33"/>
      <c r="SO457" s="33"/>
      <c r="SP457" s="33"/>
      <c r="SQ457" s="33"/>
      <c r="SR457" s="33"/>
      <c r="SS457" s="33"/>
      <c r="ST457" s="33"/>
      <c r="SU457" s="33"/>
      <c r="SV457" s="33"/>
      <c r="SW457" s="33"/>
      <c r="SX457" s="33"/>
      <c r="SY457" s="33"/>
      <c r="SZ457" s="33"/>
      <c r="TA457" s="33"/>
      <c r="TB457" s="33"/>
      <c r="TC457" s="33"/>
      <c r="TD457" s="33"/>
      <c r="TE457" s="33"/>
      <c r="TF457" s="33"/>
      <c r="TG457" s="33"/>
      <c r="TH457" s="33"/>
      <c r="TI457" s="33"/>
      <c r="TJ457" s="33"/>
      <c r="TK457" s="33"/>
      <c r="TL457" s="33"/>
      <c r="TM457" s="33"/>
      <c r="TN457" s="33"/>
      <c r="TO457" s="33"/>
      <c r="TP457" s="33"/>
      <c r="TQ457" s="33"/>
      <c r="TR457" s="33"/>
      <c r="TS457" s="33"/>
      <c r="TT457" s="33"/>
      <c r="TU457" s="33"/>
      <c r="TV457" s="33"/>
      <c r="TW457" s="33"/>
      <c r="TX457" s="33"/>
      <c r="TY457" s="33"/>
      <c r="TZ457" s="33"/>
      <c r="UA457" s="33"/>
      <c r="UB457" s="33"/>
      <c r="UC457" s="33"/>
      <c r="UD457" s="33"/>
      <c r="UE457" s="33"/>
      <c r="UF457" s="33"/>
      <c r="UG457" s="33"/>
      <c r="UH457" s="33"/>
      <c r="UI457" s="33"/>
      <c r="UJ457" s="33"/>
      <c r="UK457" s="33"/>
      <c r="UL457" s="33"/>
      <c r="UM457" s="33"/>
      <c r="UN457" s="33"/>
      <c r="UO457" s="33"/>
      <c r="UP457" s="33"/>
      <c r="UQ457" s="33"/>
      <c r="UR457" s="33"/>
      <c r="US457" s="33"/>
      <c r="UT457" s="33"/>
      <c r="UU457" s="33"/>
      <c r="UV457" s="33"/>
      <c r="UW457" s="33"/>
      <c r="UX457" s="33"/>
      <c r="UY457" s="33"/>
      <c r="UZ457" s="33"/>
      <c r="VA457" s="33"/>
      <c r="VB457" s="33"/>
      <c r="VC457" s="33"/>
      <c r="VD457" s="33"/>
      <c r="VE457" s="33"/>
      <c r="VF457" s="33"/>
      <c r="VG457" s="33"/>
      <c r="VH457" s="33"/>
      <c r="VI457" s="33"/>
      <c r="VJ457" s="33"/>
      <c r="VK457" s="33"/>
      <c r="VL457" s="33"/>
      <c r="VM457" s="33"/>
      <c r="VN457" s="33"/>
      <c r="VO457" s="33"/>
      <c r="VP457" s="33"/>
      <c r="VQ457" s="33"/>
      <c r="VR457" s="33"/>
      <c r="VS457" s="33"/>
      <c r="VT457" s="33"/>
      <c r="VU457" s="33"/>
      <c r="VV457" s="33"/>
      <c r="VW457" s="33"/>
      <c r="VX457" s="33"/>
      <c r="VY457" s="33"/>
      <c r="VZ457" s="33"/>
      <c r="WA457" s="33"/>
      <c r="WB457" s="33"/>
      <c r="WC457" s="33"/>
      <c r="WD457" s="33"/>
      <c r="WE457" s="33"/>
      <c r="WF457" s="33"/>
      <c r="WG457" s="33"/>
      <c r="WH457" s="33"/>
      <c r="WI457" s="33"/>
      <c r="WJ457" s="33"/>
      <c r="WK457" s="33"/>
      <c r="WL457" s="33"/>
      <c r="WM457" s="33"/>
      <c r="WN457" s="33"/>
      <c r="WO457" s="33"/>
      <c r="WP457" s="33"/>
      <c r="WQ457" s="33"/>
      <c r="WR457" s="33"/>
      <c r="WS457" s="33"/>
      <c r="WT457" s="33"/>
      <c r="WU457" s="33"/>
      <c r="WV457" s="33"/>
      <c r="WW457" s="33"/>
      <c r="WX457" s="33"/>
      <c r="WY457" s="33"/>
      <c r="WZ457" s="33"/>
      <c r="XA457" s="33"/>
      <c r="XB457" s="33"/>
      <c r="XC457" s="33"/>
      <c r="XD457" s="33"/>
      <c r="XE457" s="33"/>
      <c r="XF457" s="33"/>
      <c r="XG457" s="33"/>
      <c r="XH457" s="33"/>
      <c r="XI457" s="33"/>
      <c r="XJ457" s="33"/>
      <c r="XK457" s="33"/>
      <c r="XL457" s="33"/>
      <c r="XM457" s="33"/>
      <c r="XN457" s="33"/>
      <c r="XO457" s="33"/>
      <c r="XP457" s="33"/>
      <c r="XQ457" s="33"/>
      <c r="XR457" s="33"/>
      <c r="XS457" s="33"/>
      <c r="XT457" s="33"/>
      <c r="XU457" s="33"/>
      <c r="XV457" s="33"/>
      <c r="XW457" s="33"/>
      <c r="XX457" s="33"/>
      <c r="XY457" s="33"/>
      <c r="XZ457" s="33"/>
      <c r="YA457" s="33"/>
      <c r="YB457" s="33"/>
      <c r="YC457" s="33"/>
      <c r="YD457" s="33"/>
      <c r="YE457" s="33"/>
      <c r="YF457" s="33"/>
      <c r="YG457" s="33"/>
      <c r="YH457" s="33"/>
      <c r="YI457" s="33"/>
      <c r="YJ457" s="33"/>
      <c r="YK457" s="33"/>
      <c r="YL457" s="33"/>
      <c r="YM457" s="33"/>
      <c r="YN457" s="33"/>
      <c r="YO457" s="33"/>
      <c r="YP457" s="33"/>
      <c r="YQ457" s="33"/>
      <c r="YR457" s="33"/>
      <c r="YS457" s="33"/>
      <c r="YT457" s="33"/>
      <c r="YU457" s="33"/>
      <c r="YV457" s="33"/>
      <c r="YW457" s="33"/>
      <c r="YX457" s="33"/>
      <c r="YY457" s="33"/>
      <c r="YZ457" s="33"/>
      <c r="ZA457" s="33"/>
      <c r="ZB457" s="33"/>
      <c r="ZC457" s="33"/>
      <c r="ZD457" s="33"/>
      <c r="ZE457" s="33"/>
      <c r="ZF457" s="33"/>
      <c r="ZG457" s="33"/>
      <c r="ZH457" s="33"/>
      <c r="ZI457" s="33"/>
      <c r="ZJ457" s="33"/>
      <c r="ZK457" s="33"/>
      <c r="ZL457" s="33"/>
      <c r="ZM457" s="33"/>
      <c r="ZN457" s="33"/>
      <c r="ZO457" s="33"/>
      <c r="ZP457" s="33"/>
      <c r="ZQ457" s="33"/>
      <c r="ZR457" s="33"/>
      <c r="ZS457" s="33"/>
      <c r="ZT457" s="33"/>
      <c r="ZU457" s="33"/>
      <c r="ZV457" s="33"/>
      <c r="ZW457" s="33"/>
      <c r="ZX457" s="33"/>
      <c r="ZY457" s="33"/>
      <c r="ZZ457" s="33"/>
      <c r="AAA457" s="33"/>
      <c r="AAB457" s="33"/>
      <c r="AAC457" s="33"/>
      <c r="AAD457" s="33"/>
      <c r="AAE457" s="33"/>
      <c r="AAF457" s="33"/>
      <c r="AAG457" s="33"/>
      <c r="AAH457" s="33"/>
      <c r="AAI457" s="33"/>
      <c r="AAJ457" s="33"/>
      <c r="AAK457" s="33"/>
      <c r="AAL457" s="33"/>
      <c r="AAM457" s="33"/>
      <c r="AAN457" s="33"/>
      <c r="AAO457" s="33"/>
      <c r="AAP457" s="33"/>
      <c r="AAQ457" s="33"/>
      <c r="AAR457" s="33"/>
      <c r="AAS457" s="33"/>
      <c r="AAT457" s="33"/>
      <c r="AAU457" s="33"/>
      <c r="AAV457" s="33"/>
      <c r="AAW457" s="33"/>
      <c r="AAX457" s="33"/>
      <c r="AAY457" s="33"/>
      <c r="AAZ457" s="33"/>
      <c r="ABA457" s="33"/>
      <c r="ABB457" s="33"/>
      <c r="ABC457" s="33"/>
      <c r="ABD457" s="33"/>
      <c r="ABE457" s="33"/>
      <c r="ABF457" s="33"/>
      <c r="ABG457" s="33"/>
      <c r="ABH457" s="33"/>
      <c r="ABI457" s="33"/>
      <c r="ABJ457" s="33"/>
      <c r="ABK457" s="33"/>
      <c r="ABL457" s="33"/>
      <c r="ABM457" s="33"/>
      <c r="ABN457" s="33"/>
      <c r="ABO457" s="33"/>
      <c r="ABP457" s="33"/>
      <c r="ABQ457" s="33"/>
      <c r="ABR457" s="33"/>
      <c r="ABS457" s="33"/>
      <c r="ABT457" s="33"/>
      <c r="ABU457" s="33"/>
      <c r="ABV457" s="33"/>
      <c r="ABW457" s="33"/>
      <c r="ABX457" s="33"/>
      <c r="ABY457" s="33"/>
      <c r="ABZ457" s="33"/>
      <c r="ACA457" s="33"/>
      <c r="ACB457" s="33"/>
      <c r="ACC457" s="33"/>
      <c r="ACD457" s="33"/>
      <c r="ACE457" s="33"/>
      <c r="ACF457" s="33"/>
      <c r="ACG457" s="33"/>
      <c r="ACH457" s="33"/>
      <c r="ACI457" s="33"/>
      <c r="ACJ457" s="33"/>
      <c r="ACK457" s="33"/>
      <c r="ACL457" s="33"/>
      <c r="ACM457" s="33"/>
      <c r="ACN457" s="33"/>
      <c r="ACO457" s="33"/>
      <c r="ACP457" s="33"/>
      <c r="ACQ457" s="33"/>
      <c r="ACR457" s="33"/>
      <c r="ACS457" s="33"/>
      <c r="ACT457" s="33"/>
      <c r="ACU457" s="33"/>
      <c r="ACV457" s="33"/>
      <c r="ACW457" s="33"/>
      <c r="ACX457" s="33"/>
      <c r="ACY457" s="33"/>
      <c r="ACZ457" s="33"/>
      <c r="ADA457" s="33"/>
      <c r="ADB457" s="33"/>
      <c r="ADC457" s="33"/>
      <c r="ADD457" s="33"/>
      <c r="ADE457" s="33"/>
      <c r="ADF457" s="33"/>
      <c r="ADG457" s="33"/>
      <c r="ADH457" s="33"/>
      <c r="ADI457" s="33"/>
      <c r="ADJ457" s="33"/>
      <c r="ADK457" s="33"/>
      <c r="ADL457" s="33"/>
      <c r="ADM457" s="33"/>
      <c r="ADN457" s="33"/>
      <c r="ADO457" s="33"/>
      <c r="ADP457" s="33"/>
      <c r="ADQ457" s="33"/>
      <c r="ADR457" s="33"/>
      <c r="ADS457" s="33"/>
      <c r="ADT457" s="33"/>
      <c r="ADU457" s="33"/>
      <c r="ADV457" s="33"/>
      <c r="ADW457" s="33"/>
      <c r="ADX457" s="33"/>
      <c r="ADY457" s="33"/>
      <c r="ADZ457" s="33"/>
      <c r="AEA457" s="33"/>
      <c r="AEB457" s="33"/>
      <c r="AEC457" s="33"/>
      <c r="AED457" s="33"/>
      <c r="AEE457" s="33"/>
      <c r="AEF457" s="33"/>
      <c r="AEG457" s="33"/>
      <c r="AEH457" s="33"/>
      <c r="AEI457" s="33"/>
      <c r="AEJ457" s="33"/>
      <c r="AEK457" s="33"/>
      <c r="AEL457" s="33"/>
      <c r="AEM457" s="33"/>
      <c r="AEN457" s="33"/>
      <c r="AEO457" s="33"/>
      <c r="AEP457" s="33"/>
      <c r="AEQ457" s="33"/>
      <c r="AER457" s="33"/>
      <c r="AES457" s="33"/>
      <c r="AET457" s="33"/>
      <c r="AEU457" s="33"/>
      <c r="AEV457" s="33"/>
      <c r="AEW457" s="33"/>
      <c r="AEX457" s="33"/>
      <c r="AEY457" s="33"/>
      <c r="AEZ457" s="33"/>
      <c r="AFA457" s="33"/>
      <c r="AFB457" s="33"/>
      <c r="AFC457" s="33"/>
      <c r="AFD457" s="33"/>
      <c r="AFE457" s="33"/>
      <c r="AFF457" s="33"/>
      <c r="AFG457" s="33"/>
      <c r="AFH457" s="33"/>
      <c r="AFI457" s="33"/>
      <c r="AFJ457" s="33"/>
      <c r="AFK457" s="33"/>
      <c r="AFL457" s="33"/>
      <c r="AFM457" s="33"/>
      <c r="AFN457" s="33"/>
      <c r="AFO457" s="33"/>
      <c r="AFP457" s="33"/>
      <c r="AFQ457" s="33"/>
      <c r="AFR457" s="33"/>
      <c r="AFS457" s="33"/>
      <c r="AFT457" s="33"/>
      <c r="AFU457" s="33"/>
      <c r="AFV457" s="33"/>
      <c r="AFW457" s="33"/>
      <c r="AFX457" s="33"/>
      <c r="AFY457" s="33"/>
      <c r="AFZ457" s="33"/>
      <c r="AGA457" s="33"/>
      <c r="AGB457" s="33"/>
      <c r="AGC457" s="33"/>
      <c r="AGD457" s="33"/>
      <c r="AGE457" s="33"/>
      <c r="AGF457" s="33"/>
      <c r="AGG457" s="33"/>
      <c r="AGH457" s="33"/>
      <c r="AGI457" s="33"/>
      <c r="AGJ457" s="33"/>
      <c r="AGK457" s="33"/>
      <c r="AGL457" s="33"/>
      <c r="AGM457" s="33"/>
      <c r="AGN457" s="33"/>
      <c r="AGO457" s="33"/>
      <c r="AGP457" s="33"/>
      <c r="AGQ457" s="33"/>
      <c r="AGR457" s="33"/>
      <c r="AGS457" s="33"/>
      <c r="AGT457" s="33"/>
      <c r="AGU457" s="33"/>
      <c r="AGV457" s="33"/>
      <c r="AGW457" s="33"/>
      <c r="AGX457" s="33"/>
      <c r="AGY457" s="33"/>
      <c r="AGZ457" s="33"/>
      <c r="AHA457" s="33"/>
      <c r="AHB457" s="33"/>
      <c r="AHC457" s="33"/>
      <c r="AHD457" s="33"/>
      <c r="AHE457" s="33"/>
      <c r="AHF457" s="33"/>
      <c r="AHG457" s="33"/>
      <c r="AHH457" s="33"/>
      <c r="AHI457" s="33"/>
      <c r="AHJ457" s="33"/>
      <c r="AHK457" s="33"/>
      <c r="AHL457" s="33"/>
      <c r="AHM457" s="33"/>
      <c r="AHN457" s="33"/>
      <c r="AHO457" s="33"/>
      <c r="AHP457" s="33"/>
      <c r="AHQ457" s="33"/>
      <c r="AHR457" s="33"/>
      <c r="AHS457" s="33"/>
      <c r="AHT457" s="33"/>
      <c r="AHU457" s="33"/>
      <c r="AHV457" s="33"/>
      <c r="AHW457" s="33"/>
      <c r="AHX457" s="33"/>
      <c r="AHY457" s="33"/>
      <c r="AHZ457" s="33"/>
      <c r="AIA457" s="33"/>
      <c r="AIB457" s="33"/>
      <c r="AIC457" s="33"/>
      <c r="AID457" s="33"/>
      <c r="AIE457" s="33"/>
      <c r="AIF457" s="33"/>
      <c r="AIG457" s="33"/>
      <c r="AIH457" s="33"/>
      <c r="AII457" s="33"/>
      <c r="AIJ457" s="33"/>
      <c r="AIK457" s="33"/>
      <c r="AIL457" s="33"/>
      <c r="AIM457" s="33"/>
      <c r="AIN457" s="33"/>
      <c r="AIO457" s="33"/>
      <c r="AIP457" s="33"/>
      <c r="AIQ457" s="33"/>
      <c r="AIR457" s="33"/>
      <c r="AIS457" s="33"/>
      <c r="AIT457" s="33"/>
      <c r="AIU457" s="33"/>
      <c r="AIV457" s="33"/>
      <c r="AIW457" s="33"/>
      <c r="AIX457" s="33"/>
      <c r="AIY457" s="33"/>
      <c r="AIZ457" s="33"/>
      <c r="AJA457" s="33"/>
      <c r="AJB457" s="33"/>
      <c r="AJC457" s="33"/>
      <c r="AJD457" s="33"/>
      <c r="AJE457" s="33"/>
      <c r="AJF457" s="33"/>
      <c r="AJG457" s="33"/>
      <c r="AJH457" s="33"/>
      <c r="AJI457" s="33"/>
      <c r="AJJ457" s="33"/>
      <c r="AJK457" s="33"/>
      <c r="AJL457" s="33"/>
      <c r="AJM457" s="33"/>
      <c r="AJN457" s="33"/>
      <c r="AJO457" s="33"/>
      <c r="AJP457" s="33"/>
      <c r="AJQ457" s="33"/>
      <c r="AJR457" s="33"/>
      <c r="AJS457" s="33"/>
      <c r="AJT457" s="33"/>
      <c r="AJU457" s="33"/>
      <c r="AJV457" s="33"/>
      <c r="AJW457" s="33"/>
      <c r="AJX457" s="33"/>
      <c r="AJY457" s="33"/>
      <c r="AJZ457" s="33"/>
      <c r="AKA457" s="33"/>
      <c r="AKB457" s="33"/>
      <c r="AKC457" s="33"/>
      <c r="AKD457" s="33"/>
      <c r="AKE457" s="33"/>
      <c r="AKF457" s="33"/>
      <c r="AKG457" s="33"/>
      <c r="AKH457" s="33"/>
      <c r="AKI457" s="33"/>
      <c r="AKJ457" s="33"/>
      <c r="AKK457" s="33"/>
      <c r="AKL457" s="33"/>
      <c r="AKM457" s="33"/>
      <c r="AKN457" s="33"/>
      <c r="AKO457" s="33"/>
      <c r="AKP457" s="33"/>
      <c r="AKQ457" s="33"/>
      <c r="AKR457" s="33"/>
      <c r="AKS457" s="33"/>
      <c r="AKT457" s="33"/>
      <c r="AKU457" s="33"/>
      <c r="AKV457" s="33"/>
      <c r="AKW457" s="33"/>
      <c r="AKX457" s="33"/>
      <c r="AKY457" s="33"/>
      <c r="AKZ457" s="33"/>
      <c r="ALA457" s="33"/>
      <c r="ALB457" s="33"/>
      <c r="ALC457" s="33"/>
      <c r="ALD457" s="33"/>
      <c r="ALE457" s="33"/>
      <c r="ALF457" s="33"/>
      <c r="ALG457" s="33"/>
      <c r="ALH457" s="33"/>
      <c r="ALI457" s="33"/>
      <c r="ALJ457" s="33"/>
      <c r="ALK457" s="33"/>
      <c r="ALL457" s="33"/>
      <c r="ALM457" s="33"/>
      <c r="ALN457" s="33"/>
      <c r="ALO457" s="33"/>
      <c r="ALP457" s="33"/>
      <c r="ALQ457" s="33"/>
      <c r="ALR457" s="33"/>
      <c r="ALS457" s="33"/>
      <c r="ALT457" s="33"/>
      <c r="ALU457" s="33"/>
      <c r="ALV457" s="33"/>
      <c r="ALW457" s="33"/>
      <c r="ALX457" s="33"/>
      <c r="ALY457" s="33"/>
      <c r="ALZ457" s="33"/>
      <c r="AMA457" s="33"/>
      <c r="AMB457" s="33"/>
      <c r="AMC457" s="33"/>
    </row>
    <row r="458" spans="1:1017" ht="15" x14ac:dyDescent="0.25">
      <c r="A458" s="267">
        <v>1040600</v>
      </c>
      <c r="B458" s="228" t="s">
        <v>113</v>
      </c>
      <c r="C458" s="170"/>
      <c r="D458" s="170"/>
      <c r="E458" s="170"/>
      <c r="F458" s="170">
        <v>1800000</v>
      </c>
      <c r="G458" s="170"/>
      <c r="H458" s="170"/>
      <c r="I458" s="170"/>
      <c r="J458" s="170"/>
      <c r="K458" s="171">
        <v>1800000</v>
      </c>
      <c r="L458" s="6"/>
      <c r="M458" s="70" t="s">
        <v>300</v>
      </c>
      <c r="N458" s="176" t="s">
        <v>513</v>
      </c>
    </row>
    <row r="459" spans="1:1017" ht="15" x14ac:dyDescent="0.25">
      <c r="A459" s="268"/>
      <c r="B459" s="230"/>
      <c r="C459" s="173"/>
      <c r="D459" s="173"/>
      <c r="E459" s="173"/>
      <c r="F459" s="173">
        <v>200000</v>
      </c>
      <c r="G459" s="173"/>
      <c r="H459" s="173"/>
      <c r="I459" s="173"/>
      <c r="J459" s="173"/>
      <c r="K459" s="174">
        <v>200000</v>
      </c>
      <c r="L459" s="6"/>
      <c r="M459" s="71" t="s">
        <v>58</v>
      </c>
      <c r="N459" s="176" t="s">
        <v>513</v>
      </c>
    </row>
    <row r="460" spans="1:1017" ht="15" x14ac:dyDescent="0.25">
      <c r="A460" s="268"/>
      <c r="B460" s="230"/>
      <c r="C460" s="173"/>
      <c r="D460" s="173"/>
      <c r="E460" s="173"/>
      <c r="F460" s="173">
        <v>4000000</v>
      </c>
      <c r="G460" s="173"/>
      <c r="H460" s="173"/>
      <c r="I460" s="173"/>
      <c r="J460" s="173"/>
      <c r="K460" s="174">
        <v>4000000</v>
      </c>
      <c r="L460" s="6"/>
      <c r="M460" s="71" t="s">
        <v>36</v>
      </c>
      <c r="N460" s="176" t="s">
        <v>513</v>
      </c>
    </row>
    <row r="461" spans="1:1017" ht="15" x14ac:dyDescent="0.25">
      <c r="A461" s="268"/>
      <c r="B461" s="230"/>
      <c r="C461" s="173"/>
      <c r="D461" s="173"/>
      <c r="E461" s="173"/>
      <c r="F461" s="173">
        <v>2500000</v>
      </c>
      <c r="G461" s="173"/>
      <c r="H461" s="173"/>
      <c r="I461" s="173"/>
      <c r="J461" s="173"/>
      <c r="K461" s="174">
        <v>2500000</v>
      </c>
      <c r="L461" s="6"/>
      <c r="M461" s="71" t="s">
        <v>59</v>
      </c>
      <c r="N461" s="176" t="s">
        <v>513</v>
      </c>
    </row>
    <row r="462" spans="1:1017" ht="15" x14ac:dyDescent="0.25">
      <c r="A462" s="268"/>
      <c r="B462" s="230"/>
      <c r="C462" s="173"/>
      <c r="D462" s="173"/>
      <c r="E462" s="173"/>
      <c r="F462" s="173"/>
      <c r="G462" s="173"/>
      <c r="H462" s="173">
        <v>500000</v>
      </c>
      <c r="I462" s="173"/>
      <c r="J462" s="173"/>
      <c r="K462" s="174">
        <v>500000</v>
      </c>
      <c r="L462" s="6"/>
      <c r="M462" s="71" t="s">
        <v>450</v>
      </c>
      <c r="N462" s="176" t="s">
        <v>513</v>
      </c>
    </row>
    <row r="463" spans="1:1017" ht="15" x14ac:dyDescent="0.25">
      <c r="A463" s="268"/>
      <c r="B463" s="230"/>
      <c r="C463" s="173"/>
      <c r="D463" s="173"/>
      <c r="E463" s="173"/>
      <c r="F463" s="173"/>
      <c r="G463" s="173"/>
      <c r="H463" s="173">
        <v>1000000</v>
      </c>
      <c r="I463" s="173"/>
      <c r="J463" s="173"/>
      <c r="K463" s="174">
        <v>1000000</v>
      </c>
      <c r="L463" s="6"/>
      <c r="M463" s="71" t="s">
        <v>95</v>
      </c>
      <c r="N463" s="176" t="s">
        <v>513</v>
      </c>
    </row>
    <row r="464" spans="1:1017" ht="15" x14ac:dyDescent="0.25">
      <c r="A464" s="268"/>
      <c r="B464" s="230"/>
      <c r="C464" s="173">
        <v>250000</v>
      </c>
      <c r="D464" s="173"/>
      <c r="E464" s="173"/>
      <c r="F464" s="173"/>
      <c r="G464" s="173"/>
      <c r="H464" s="173"/>
      <c r="I464" s="173"/>
      <c r="J464" s="173"/>
      <c r="K464" s="174">
        <v>250000</v>
      </c>
      <c r="L464" s="6"/>
      <c r="M464" s="71" t="s">
        <v>389</v>
      </c>
      <c r="N464" s="176" t="s">
        <v>513</v>
      </c>
    </row>
    <row r="465" spans="1:14" ht="15" x14ac:dyDescent="0.25">
      <c r="A465" s="268"/>
      <c r="B465" s="230"/>
      <c r="C465" s="173">
        <v>250000</v>
      </c>
      <c r="D465" s="173"/>
      <c r="E465" s="173"/>
      <c r="F465" s="173"/>
      <c r="G465" s="173"/>
      <c r="H465" s="173"/>
      <c r="I465" s="173"/>
      <c r="J465" s="173"/>
      <c r="K465" s="174">
        <v>250000</v>
      </c>
      <c r="L465" s="6"/>
      <c r="M465" s="71" t="s">
        <v>41</v>
      </c>
      <c r="N465" s="176" t="s">
        <v>513</v>
      </c>
    </row>
    <row r="466" spans="1:14" ht="15" x14ac:dyDescent="0.25">
      <c r="A466" s="268"/>
      <c r="B466" s="230"/>
      <c r="C466" s="173">
        <v>487500</v>
      </c>
      <c r="D466" s="173"/>
      <c r="E466" s="173"/>
      <c r="F466" s="173"/>
      <c r="G466" s="173"/>
      <c r="H466" s="173"/>
      <c r="I466" s="173"/>
      <c r="J466" s="173"/>
      <c r="K466" s="174">
        <v>487500</v>
      </c>
      <c r="L466" s="6"/>
      <c r="M466" s="71" t="s">
        <v>96</v>
      </c>
      <c r="N466" s="176" t="s">
        <v>513</v>
      </c>
    </row>
    <row r="467" spans="1:14" ht="15" x14ac:dyDescent="0.25">
      <c r="A467" s="268"/>
      <c r="B467" s="230"/>
      <c r="C467" s="173">
        <v>22430000</v>
      </c>
      <c r="D467" s="173"/>
      <c r="E467" s="173"/>
      <c r="F467" s="173"/>
      <c r="G467" s="173"/>
      <c r="H467" s="173"/>
      <c r="I467" s="173"/>
      <c r="J467" s="173"/>
      <c r="K467" s="174">
        <v>22430000</v>
      </c>
      <c r="L467" s="6"/>
      <c r="M467" s="71" t="s">
        <v>97</v>
      </c>
      <c r="N467" s="176" t="s">
        <v>513</v>
      </c>
    </row>
    <row r="468" spans="1:14" ht="15" x14ac:dyDescent="0.25">
      <c r="A468" s="268"/>
      <c r="B468" s="230"/>
      <c r="C468" s="173"/>
      <c r="D468" s="173"/>
      <c r="E468" s="173"/>
      <c r="F468" s="173"/>
      <c r="G468" s="173"/>
      <c r="H468" s="173"/>
      <c r="I468" s="173"/>
      <c r="J468" s="173">
        <v>5650000</v>
      </c>
      <c r="K468" s="174">
        <v>5650000</v>
      </c>
      <c r="L468" s="6"/>
      <c r="M468" s="71" t="s">
        <v>392</v>
      </c>
      <c r="N468" s="176" t="s">
        <v>513</v>
      </c>
    </row>
    <row r="469" spans="1:14" ht="15" x14ac:dyDescent="0.25">
      <c r="A469" s="268"/>
      <c r="B469" s="230"/>
      <c r="C469" s="173"/>
      <c r="D469" s="173"/>
      <c r="E469" s="173"/>
      <c r="F469" s="173"/>
      <c r="G469" s="173"/>
      <c r="H469" s="173"/>
      <c r="I469" s="173"/>
      <c r="J469" s="173">
        <v>16583202.41</v>
      </c>
      <c r="K469" s="174">
        <v>16583202.41</v>
      </c>
      <c r="L469" s="6"/>
      <c r="M469" s="71" t="s">
        <v>67</v>
      </c>
      <c r="N469" s="176" t="s">
        <v>513</v>
      </c>
    </row>
    <row r="470" spans="1:14" ht="15" x14ac:dyDescent="0.25">
      <c r="A470" s="268"/>
      <c r="B470" s="230"/>
      <c r="C470" s="173"/>
      <c r="D470" s="173">
        <v>2602986964.4899998</v>
      </c>
      <c r="E470" s="173"/>
      <c r="F470" s="173"/>
      <c r="G470" s="173"/>
      <c r="H470" s="173"/>
      <c r="I470" s="173"/>
      <c r="J470" s="173"/>
      <c r="K470" s="174">
        <v>2602986964.4899998</v>
      </c>
      <c r="L470" s="6"/>
      <c r="M470" s="71" t="s">
        <v>44</v>
      </c>
      <c r="N470" s="176" t="s">
        <v>513</v>
      </c>
    </row>
    <row r="471" spans="1:14" ht="15" x14ac:dyDescent="0.25">
      <c r="A471" s="268"/>
      <c r="B471" s="230"/>
      <c r="C471" s="173"/>
      <c r="D471" s="173">
        <v>50000000</v>
      </c>
      <c r="E471" s="173"/>
      <c r="F471" s="173"/>
      <c r="G471" s="173"/>
      <c r="H471" s="173"/>
      <c r="I471" s="173"/>
      <c r="J471" s="173"/>
      <c r="K471" s="174">
        <v>50000000</v>
      </c>
      <c r="L471" s="6"/>
      <c r="M471" s="71" t="s">
        <v>123</v>
      </c>
      <c r="N471" s="176" t="s">
        <v>513</v>
      </c>
    </row>
    <row r="472" spans="1:14" ht="15" x14ac:dyDescent="0.25">
      <c r="A472" s="268"/>
      <c r="B472" s="230"/>
      <c r="C472" s="173"/>
      <c r="D472" s="173"/>
      <c r="E472" s="173">
        <v>1500000</v>
      </c>
      <c r="F472" s="173"/>
      <c r="G472" s="173"/>
      <c r="H472" s="173"/>
      <c r="I472" s="173"/>
      <c r="J472" s="173"/>
      <c r="K472" s="174">
        <v>1500000</v>
      </c>
      <c r="L472" s="6"/>
      <c r="M472" s="71" t="s">
        <v>73</v>
      </c>
      <c r="N472" s="176" t="s">
        <v>513</v>
      </c>
    </row>
    <row r="473" spans="1:14" x14ac:dyDescent="0.2">
      <c r="A473" s="268"/>
      <c r="B473" s="252"/>
      <c r="C473" s="173"/>
      <c r="D473" s="173"/>
      <c r="E473" s="173"/>
      <c r="F473" s="173"/>
      <c r="G473" s="173"/>
      <c r="H473" s="173"/>
      <c r="I473" s="173">
        <v>1800000</v>
      </c>
      <c r="J473" s="173"/>
      <c r="K473" s="174">
        <v>1800000</v>
      </c>
      <c r="L473" s="6"/>
      <c r="M473" s="71" t="s">
        <v>75</v>
      </c>
      <c r="N473" s="176" t="s">
        <v>513</v>
      </c>
    </row>
    <row r="474" spans="1:14" x14ac:dyDescent="0.2">
      <c r="A474" s="268"/>
      <c r="B474" s="252"/>
      <c r="C474" s="173"/>
      <c r="D474" s="173"/>
      <c r="E474" s="173"/>
      <c r="F474" s="173"/>
      <c r="G474" s="173"/>
      <c r="H474" s="173"/>
      <c r="I474" s="173">
        <v>2500000</v>
      </c>
      <c r="J474" s="173"/>
      <c r="K474" s="174">
        <v>2500000</v>
      </c>
      <c r="L474" s="6"/>
      <c r="M474" s="71" t="s">
        <v>296</v>
      </c>
      <c r="N474" s="176" t="s">
        <v>513</v>
      </c>
    </row>
    <row r="475" spans="1:14" x14ac:dyDescent="0.2">
      <c r="A475" s="268"/>
      <c r="B475" s="252"/>
      <c r="C475" s="173"/>
      <c r="D475" s="173"/>
      <c r="E475" s="173"/>
      <c r="F475" s="173"/>
      <c r="G475" s="173"/>
      <c r="H475" s="173"/>
      <c r="I475" s="173">
        <v>4000000</v>
      </c>
      <c r="J475" s="173"/>
      <c r="K475" s="174">
        <v>4000000</v>
      </c>
      <c r="L475" s="6"/>
      <c r="M475" s="71" t="s">
        <v>429</v>
      </c>
      <c r="N475" s="176" t="s">
        <v>513</v>
      </c>
    </row>
    <row r="476" spans="1:14" x14ac:dyDescent="0.2">
      <c r="A476" s="268"/>
      <c r="B476" s="252"/>
      <c r="C476" s="173"/>
      <c r="D476" s="173"/>
      <c r="E476" s="173"/>
      <c r="F476" s="173"/>
      <c r="G476" s="173"/>
      <c r="H476" s="173"/>
      <c r="I476" s="173">
        <v>150000</v>
      </c>
      <c r="J476" s="173"/>
      <c r="K476" s="174">
        <v>150000</v>
      </c>
      <c r="L476" s="6"/>
      <c r="M476" s="71" t="s">
        <v>47</v>
      </c>
      <c r="N476" s="176" t="s">
        <v>513</v>
      </c>
    </row>
    <row r="477" spans="1:14" x14ac:dyDescent="0.2">
      <c r="A477" s="268"/>
      <c r="B477" s="252"/>
      <c r="C477" s="173"/>
      <c r="D477" s="173"/>
      <c r="E477" s="173"/>
      <c r="F477" s="173"/>
      <c r="G477" s="173"/>
      <c r="H477" s="173"/>
      <c r="I477" s="173">
        <v>1700000</v>
      </c>
      <c r="J477" s="173"/>
      <c r="K477" s="174">
        <v>1700000</v>
      </c>
      <c r="L477" s="6"/>
      <c r="M477" s="71" t="s">
        <v>430</v>
      </c>
      <c r="N477" s="176" t="s">
        <v>513</v>
      </c>
    </row>
    <row r="478" spans="1:14" x14ac:dyDescent="0.2">
      <c r="A478" s="268"/>
      <c r="B478" s="252"/>
      <c r="C478" s="173"/>
      <c r="D478" s="173"/>
      <c r="E478" s="173"/>
      <c r="F478" s="173"/>
      <c r="G478" s="173"/>
      <c r="H478" s="173"/>
      <c r="I478" s="173">
        <v>1000000</v>
      </c>
      <c r="J478" s="173"/>
      <c r="K478" s="174">
        <v>1000000</v>
      </c>
      <c r="L478" s="6"/>
      <c r="M478" s="71" t="s">
        <v>433</v>
      </c>
      <c r="N478" s="176" t="s">
        <v>513</v>
      </c>
    </row>
    <row r="479" spans="1:14" x14ac:dyDescent="0.2">
      <c r="A479" s="268"/>
      <c r="B479" s="252"/>
      <c r="C479" s="173"/>
      <c r="D479" s="173"/>
      <c r="E479" s="173"/>
      <c r="F479" s="173"/>
      <c r="G479" s="173"/>
      <c r="H479" s="173"/>
      <c r="I479" s="173">
        <v>110000000</v>
      </c>
      <c r="J479" s="173"/>
      <c r="K479" s="174">
        <v>110000000</v>
      </c>
      <c r="L479" s="6"/>
      <c r="M479" s="71" t="s">
        <v>87</v>
      </c>
      <c r="N479" s="176" t="s">
        <v>513</v>
      </c>
    </row>
    <row r="480" spans="1:14" x14ac:dyDescent="0.2">
      <c r="A480" s="268"/>
      <c r="B480" s="252"/>
      <c r="C480" s="173"/>
      <c r="D480" s="173"/>
      <c r="E480" s="173"/>
      <c r="F480" s="173"/>
      <c r="G480" s="173"/>
      <c r="H480" s="173"/>
      <c r="I480" s="173">
        <v>400000</v>
      </c>
      <c r="J480" s="173"/>
      <c r="K480" s="174">
        <v>400000</v>
      </c>
      <c r="L480" s="6"/>
      <c r="M480" s="71" t="s">
        <v>99</v>
      </c>
      <c r="N480" s="176" t="s">
        <v>513</v>
      </c>
    </row>
    <row r="481" spans="1:14" x14ac:dyDescent="0.2">
      <c r="A481" s="268"/>
      <c r="B481" s="252"/>
      <c r="C481" s="173"/>
      <c r="D481" s="173"/>
      <c r="E481" s="173"/>
      <c r="F481" s="173"/>
      <c r="G481" s="173"/>
      <c r="H481" s="173"/>
      <c r="I481" s="173">
        <v>34000000</v>
      </c>
      <c r="J481" s="173"/>
      <c r="K481" s="174">
        <v>34000000</v>
      </c>
      <c r="L481" s="6"/>
      <c r="M481" s="71" t="s">
        <v>434</v>
      </c>
      <c r="N481" s="176" t="s">
        <v>513</v>
      </c>
    </row>
    <row r="482" spans="1:14" x14ac:dyDescent="0.2">
      <c r="A482" s="268"/>
      <c r="B482" s="252"/>
      <c r="C482" s="173"/>
      <c r="D482" s="173"/>
      <c r="E482" s="173"/>
      <c r="F482" s="173"/>
      <c r="G482" s="173"/>
      <c r="H482" s="173"/>
      <c r="I482" s="173">
        <v>500000</v>
      </c>
      <c r="J482" s="173"/>
      <c r="K482" s="174">
        <v>500000</v>
      </c>
      <c r="L482" s="6"/>
      <c r="M482" s="71" t="s">
        <v>88</v>
      </c>
      <c r="N482" s="176" t="s">
        <v>513</v>
      </c>
    </row>
    <row r="483" spans="1:14" x14ac:dyDescent="0.2">
      <c r="A483" s="268"/>
      <c r="B483" s="252"/>
      <c r="C483" s="173"/>
      <c r="D483" s="173"/>
      <c r="E483" s="173"/>
      <c r="F483" s="173"/>
      <c r="G483" s="173"/>
      <c r="H483" s="173"/>
      <c r="I483" s="173">
        <v>8000000</v>
      </c>
      <c r="J483" s="173"/>
      <c r="K483" s="174">
        <v>8000000</v>
      </c>
      <c r="L483" s="6"/>
      <c r="M483" s="71" t="s">
        <v>438</v>
      </c>
      <c r="N483" s="176" t="s">
        <v>513</v>
      </c>
    </row>
    <row r="484" spans="1:14" x14ac:dyDescent="0.2">
      <c r="A484" s="268"/>
      <c r="B484" s="252"/>
      <c r="C484" s="173"/>
      <c r="D484" s="173"/>
      <c r="E484" s="173"/>
      <c r="F484" s="173"/>
      <c r="G484" s="173"/>
      <c r="H484" s="173"/>
      <c r="I484" s="173">
        <v>100000000</v>
      </c>
      <c r="J484" s="173"/>
      <c r="K484" s="174">
        <v>100000000</v>
      </c>
      <c r="L484" s="6"/>
      <c r="M484" s="71" t="s">
        <v>439</v>
      </c>
      <c r="N484" s="176" t="s">
        <v>513</v>
      </c>
    </row>
    <row r="485" spans="1:14" x14ac:dyDescent="0.2">
      <c r="A485" s="268"/>
      <c r="B485" s="252"/>
      <c r="C485" s="173"/>
      <c r="D485" s="173"/>
      <c r="E485" s="173"/>
      <c r="F485" s="173"/>
      <c r="G485" s="173"/>
      <c r="H485" s="173"/>
      <c r="I485" s="173">
        <v>30000000</v>
      </c>
      <c r="J485" s="173"/>
      <c r="K485" s="174">
        <v>30000000</v>
      </c>
      <c r="L485" s="6"/>
      <c r="M485" s="71" t="s">
        <v>442</v>
      </c>
      <c r="N485" s="176" t="s">
        <v>513</v>
      </c>
    </row>
    <row r="486" spans="1:14" x14ac:dyDescent="0.2">
      <c r="A486" s="268"/>
      <c r="B486" s="252"/>
      <c r="C486" s="173"/>
      <c r="D486" s="173"/>
      <c r="E486" s="173"/>
      <c r="F486" s="173"/>
      <c r="G486" s="173"/>
      <c r="H486" s="173"/>
      <c r="I486" s="173">
        <v>48150865.799999997</v>
      </c>
      <c r="J486" s="173"/>
      <c r="K486" s="174">
        <v>48150865.799999997</v>
      </c>
      <c r="L486" s="6"/>
      <c r="M486" s="71" t="s">
        <v>31</v>
      </c>
      <c r="N486" s="176" t="s">
        <v>513</v>
      </c>
    </row>
    <row r="487" spans="1:14" x14ac:dyDescent="0.2">
      <c r="A487" s="268"/>
      <c r="B487" s="252"/>
      <c r="C487" s="173"/>
      <c r="D487" s="173"/>
      <c r="E487" s="173"/>
      <c r="F487" s="173"/>
      <c r="G487" s="173"/>
      <c r="H487" s="173"/>
      <c r="I487" s="173">
        <v>5000000</v>
      </c>
      <c r="J487" s="173"/>
      <c r="K487" s="174">
        <v>5000000</v>
      </c>
      <c r="L487" s="6"/>
      <c r="M487" s="71" t="s">
        <v>125</v>
      </c>
      <c r="N487" s="176" t="s">
        <v>513</v>
      </c>
    </row>
    <row r="488" spans="1:14" x14ac:dyDescent="0.2">
      <c r="A488" s="268"/>
      <c r="B488" s="252"/>
      <c r="C488" s="173"/>
      <c r="D488" s="173"/>
      <c r="E488" s="173"/>
      <c r="F488" s="173"/>
      <c r="G488" s="173"/>
      <c r="H488" s="173"/>
      <c r="I488" s="173">
        <v>2000000</v>
      </c>
      <c r="J488" s="173"/>
      <c r="K488" s="174">
        <v>2000000</v>
      </c>
      <c r="L488" s="6"/>
      <c r="M488" s="71" t="s">
        <v>32</v>
      </c>
      <c r="N488" s="176" t="s">
        <v>513</v>
      </c>
    </row>
    <row r="489" spans="1:14" ht="15" thickBot="1" x14ac:dyDescent="0.25">
      <c r="A489" s="269"/>
      <c r="B489" s="261"/>
      <c r="C489" s="173"/>
      <c r="D489" s="173"/>
      <c r="E489" s="173"/>
      <c r="F489" s="173"/>
      <c r="G489" s="173"/>
      <c r="H489" s="173"/>
      <c r="I489" s="173">
        <v>38000000</v>
      </c>
      <c r="J489" s="173"/>
      <c r="K489" s="174">
        <v>38000000</v>
      </c>
      <c r="L489" s="6"/>
      <c r="M489" s="71" t="s">
        <v>33</v>
      </c>
      <c r="N489" s="176" t="s">
        <v>513</v>
      </c>
    </row>
    <row r="490" spans="1:14" ht="15.75" thickBot="1" x14ac:dyDescent="0.3">
      <c r="A490" s="270">
        <v>1040600</v>
      </c>
      <c r="B490" s="251" t="s">
        <v>114</v>
      </c>
      <c r="C490" s="22">
        <f t="shared" ref="C490:J490" si="11">SUM(C458:C489)</f>
        <v>23417500</v>
      </c>
      <c r="D490" s="22">
        <f t="shared" si="11"/>
        <v>2652986964.4899998</v>
      </c>
      <c r="E490" s="22">
        <f t="shared" si="11"/>
        <v>1500000</v>
      </c>
      <c r="F490" s="22">
        <f t="shared" si="11"/>
        <v>8500000</v>
      </c>
      <c r="G490" s="22">
        <f t="shared" si="11"/>
        <v>0</v>
      </c>
      <c r="H490" s="22">
        <f t="shared" si="11"/>
        <v>1500000</v>
      </c>
      <c r="I490" s="22">
        <f t="shared" si="11"/>
        <v>387200865.80000001</v>
      </c>
      <c r="J490" s="22">
        <f t="shared" si="11"/>
        <v>22233202.41</v>
      </c>
      <c r="K490" s="22">
        <f>SUM(C490:J490)</f>
        <v>3097338532.6999998</v>
      </c>
      <c r="L490" s="22">
        <f>+K490</f>
        <v>3097338532.6999998</v>
      </c>
      <c r="M490" s="39"/>
      <c r="N490" s="14" t="s">
        <v>22</v>
      </c>
    </row>
    <row r="491" spans="1:14" x14ac:dyDescent="0.2">
      <c r="A491" s="267">
        <v>1049900</v>
      </c>
      <c r="B491" s="243" t="s">
        <v>115</v>
      </c>
      <c r="C491" s="170"/>
      <c r="D491" s="170"/>
      <c r="E491" s="170"/>
      <c r="F491" s="170">
        <v>45000000</v>
      </c>
      <c r="G491" s="170"/>
      <c r="H491" s="170"/>
      <c r="I491" s="170"/>
      <c r="J491" s="170"/>
      <c r="K491" s="171">
        <v>45000000</v>
      </c>
      <c r="L491" s="6"/>
      <c r="M491" s="70" t="s">
        <v>298</v>
      </c>
      <c r="N491" s="176" t="s">
        <v>513</v>
      </c>
    </row>
    <row r="492" spans="1:14" x14ac:dyDescent="0.2">
      <c r="A492" s="268"/>
      <c r="B492" s="252"/>
      <c r="C492" s="173"/>
      <c r="D492" s="173"/>
      <c r="E492" s="173"/>
      <c r="F492" s="173">
        <v>1000000</v>
      </c>
      <c r="G492" s="173"/>
      <c r="H492" s="173"/>
      <c r="I492" s="173"/>
      <c r="J492" s="173"/>
      <c r="K492" s="174">
        <v>1000000</v>
      </c>
      <c r="L492" s="6"/>
      <c r="M492" s="71" t="s">
        <v>299</v>
      </c>
      <c r="N492" s="176" t="s">
        <v>513</v>
      </c>
    </row>
    <row r="493" spans="1:14" x14ac:dyDescent="0.2">
      <c r="A493" s="268"/>
      <c r="B493" s="252"/>
      <c r="C493" s="173"/>
      <c r="D493" s="173"/>
      <c r="E493" s="173"/>
      <c r="F493" s="173">
        <v>850000</v>
      </c>
      <c r="G493" s="173"/>
      <c r="H493" s="173"/>
      <c r="I493" s="173"/>
      <c r="J493" s="173"/>
      <c r="K493" s="174">
        <v>850000</v>
      </c>
      <c r="L493" s="6"/>
      <c r="M493" s="71" t="s">
        <v>300</v>
      </c>
      <c r="N493" s="176" t="s">
        <v>513</v>
      </c>
    </row>
    <row r="494" spans="1:14" x14ac:dyDescent="0.2">
      <c r="A494" s="268"/>
      <c r="B494" s="252"/>
      <c r="C494" s="173"/>
      <c r="D494" s="173"/>
      <c r="E494" s="173"/>
      <c r="F494" s="173">
        <v>600000</v>
      </c>
      <c r="G494" s="173"/>
      <c r="H494" s="173"/>
      <c r="I494" s="173"/>
      <c r="J494" s="173"/>
      <c r="K494" s="174">
        <v>600000</v>
      </c>
      <c r="L494" s="6"/>
      <c r="M494" s="71" t="s">
        <v>302</v>
      </c>
      <c r="N494" s="176" t="s">
        <v>513</v>
      </c>
    </row>
    <row r="495" spans="1:14" x14ac:dyDescent="0.2">
      <c r="A495" s="268"/>
      <c r="B495" s="252"/>
      <c r="C495" s="173"/>
      <c r="D495" s="173"/>
      <c r="E495" s="173"/>
      <c r="F495" s="173">
        <v>200000</v>
      </c>
      <c r="G495" s="173"/>
      <c r="H495" s="173"/>
      <c r="I495" s="173"/>
      <c r="J495" s="173"/>
      <c r="K495" s="174">
        <v>200000</v>
      </c>
      <c r="L495" s="6"/>
      <c r="M495" s="71" t="s">
        <v>303</v>
      </c>
      <c r="N495" s="176" t="s">
        <v>513</v>
      </c>
    </row>
    <row r="496" spans="1:14" x14ac:dyDescent="0.2">
      <c r="A496" s="268"/>
      <c r="B496" s="252"/>
      <c r="C496" s="173"/>
      <c r="D496" s="173"/>
      <c r="E496" s="173"/>
      <c r="F496" s="173">
        <v>80000000</v>
      </c>
      <c r="G496" s="173"/>
      <c r="H496" s="173"/>
      <c r="I496" s="173"/>
      <c r="J496" s="173"/>
      <c r="K496" s="174">
        <v>80000000</v>
      </c>
      <c r="L496" s="6"/>
      <c r="M496" s="71" t="s">
        <v>56</v>
      </c>
      <c r="N496" s="176" t="s">
        <v>513</v>
      </c>
    </row>
    <row r="497" spans="1:14" x14ac:dyDescent="0.2">
      <c r="A497" s="268"/>
      <c r="B497" s="252"/>
      <c r="C497" s="173"/>
      <c r="D497" s="173"/>
      <c r="E497" s="173"/>
      <c r="F497" s="173">
        <v>4000000</v>
      </c>
      <c r="G497" s="173"/>
      <c r="H497" s="173"/>
      <c r="I497" s="173"/>
      <c r="J497" s="173"/>
      <c r="K497" s="174">
        <v>4000000</v>
      </c>
      <c r="L497" s="6"/>
      <c r="M497" s="71" t="s">
        <v>314</v>
      </c>
      <c r="N497" s="176" t="s">
        <v>513</v>
      </c>
    </row>
    <row r="498" spans="1:14" x14ac:dyDescent="0.2">
      <c r="A498" s="268"/>
      <c r="B498" s="252"/>
      <c r="C498" s="173"/>
      <c r="D498" s="173"/>
      <c r="E498" s="173"/>
      <c r="F498" s="173">
        <v>400000</v>
      </c>
      <c r="G498" s="173"/>
      <c r="H498" s="173"/>
      <c r="I498" s="173"/>
      <c r="J498" s="173"/>
      <c r="K498" s="174">
        <v>400000</v>
      </c>
      <c r="L498" s="6"/>
      <c r="M498" s="71" t="s">
        <v>318</v>
      </c>
      <c r="N498" s="176" t="s">
        <v>513</v>
      </c>
    </row>
    <row r="499" spans="1:14" x14ac:dyDescent="0.2">
      <c r="A499" s="268"/>
      <c r="B499" s="252"/>
      <c r="C499" s="173"/>
      <c r="D499" s="173"/>
      <c r="E499" s="173"/>
      <c r="F499" s="173">
        <v>500000</v>
      </c>
      <c r="G499" s="173"/>
      <c r="H499" s="173"/>
      <c r="I499" s="173"/>
      <c r="J499" s="173"/>
      <c r="K499" s="174">
        <v>500000</v>
      </c>
      <c r="L499" s="6"/>
      <c r="M499" s="71" t="s">
        <v>58</v>
      </c>
      <c r="N499" s="176" t="s">
        <v>513</v>
      </c>
    </row>
    <row r="500" spans="1:14" x14ac:dyDescent="0.2">
      <c r="A500" s="268"/>
      <c r="B500" s="252"/>
      <c r="C500" s="173"/>
      <c r="D500" s="173"/>
      <c r="E500" s="173"/>
      <c r="F500" s="173">
        <v>4546145</v>
      </c>
      <c r="G500" s="173"/>
      <c r="H500" s="173"/>
      <c r="I500" s="173"/>
      <c r="J500" s="173"/>
      <c r="K500" s="174">
        <v>4546145</v>
      </c>
      <c r="L500" s="6"/>
      <c r="M500" s="71" t="s">
        <v>25</v>
      </c>
      <c r="N500" s="176" t="s">
        <v>513</v>
      </c>
    </row>
    <row r="501" spans="1:14" x14ac:dyDescent="0.2">
      <c r="A501" s="268"/>
      <c r="B501" s="252"/>
      <c r="C501" s="173"/>
      <c r="D501" s="173"/>
      <c r="E501" s="173"/>
      <c r="F501" s="173">
        <v>2860000</v>
      </c>
      <c r="G501" s="173"/>
      <c r="H501" s="173"/>
      <c r="I501" s="173"/>
      <c r="J501" s="173"/>
      <c r="K501" s="174">
        <v>2860000</v>
      </c>
      <c r="L501" s="6"/>
      <c r="M501" s="71" t="s">
        <v>36</v>
      </c>
      <c r="N501" s="176" t="s">
        <v>513</v>
      </c>
    </row>
    <row r="502" spans="1:14" x14ac:dyDescent="0.2">
      <c r="A502" s="268"/>
      <c r="B502" s="252"/>
      <c r="C502" s="173"/>
      <c r="D502" s="173"/>
      <c r="E502" s="173"/>
      <c r="F502" s="173">
        <v>3250000</v>
      </c>
      <c r="G502" s="173"/>
      <c r="H502" s="173"/>
      <c r="I502" s="173"/>
      <c r="J502" s="173"/>
      <c r="K502" s="174">
        <v>3250000</v>
      </c>
      <c r="L502" s="6"/>
      <c r="M502" s="71" t="s">
        <v>59</v>
      </c>
      <c r="N502" s="176" t="s">
        <v>513</v>
      </c>
    </row>
    <row r="503" spans="1:14" x14ac:dyDescent="0.2">
      <c r="A503" s="268"/>
      <c r="B503" s="252"/>
      <c r="C503" s="173"/>
      <c r="D503" s="173"/>
      <c r="E503" s="173"/>
      <c r="F503" s="173"/>
      <c r="G503" s="173"/>
      <c r="H503" s="173">
        <v>6000000</v>
      </c>
      <c r="I503" s="173"/>
      <c r="J503" s="173"/>
      <c r="K503" s="174">
        <v>6000000</v>
      </c>
      <c r="L503" s="6"/>
      <c r="M503" s="71" t="s">
        <v>91</v>
      </c>
      <c r="N503" s="176" t="s">
        <v>513</v>
      </c>
    </row>
    <row r="504" spans="1:14" x14ac:dyDescent="0.2">
      <c r="A504" s="268"/>
      <c r="B504" s="252"/>
      <c r="C504" s="173"/>
      <c r="D504" s="173"/>
      <c r="E504" s="173"/>
      <c r="F504" s="173"/>
      <c r="G504" s="173"/>
      <c r="H504" s="173">
        <v>7000000</v>
      </c>
      <c r="I504" s="173"/>
      <c r="J504" s="173"/>
      <c r="K504" s="174">
        <v>7000000</v>
      </c>
      <c r="L504" s="6"/>
      <c r="M504" s="71" t="s">
        <v>349</v>
      </c>
      <c r="N504" s="176" t="s">
        <v>513</v>
      </c>
    </row>
    <row r="505" spans="1:14" x14ac:dyDescent="0.2">
      <c r="A505" s="268"/>
      <c r="B505" s="252"/>
      <c r="C505" s="173"/>
      <c r="D505" s="173"/>
      <c r="E505" s="173"/>
      <c r="F505" s="173"/>
      <c r="G505" s="173"/>
      <c r="H505" s="173">
        <v>13460000</v>
      </c>
      <c r="I505" s="173"/>
      <c r="J505" s="173"/>
      <c r="K505" s="174">
        <v>13460000</v>
      </c>
      <c r="L505" s="6"/>
      <c r="M505" s="71" t="s">
        <v>289</v>
      </c>
      <c r="N505" s="176" t="s">
        <v>513</v>
      </c>
    </row>
    <row r="506" spans="1:14" x14ac:dyDescent="0.2">
      <c r="A506" s="268"/>
      <c r="B506" s="252"/>
      <c r="C506" s="173"/>
      <c r="D506" s="173"/>
      <c r="E506" s="173"/>
      <c r="F506" s="173"/>
      <c r="G506" s="173"/>
      <c r="H506" s="173">
        <v>400000</v>
      </c>
      <c r="I506" s="173"/>
      <c r="J506" s="173"/>
      <c r="K506" s="174">
        <v>400000</v>
      </c>
      <c r="L506" s="6"/>
      <c r="M506" s="71" t="s">
        <v>451</v>
      </c>
      <c r="N506" s="176" t="s">
        <v>513</v>
      </c>
    </row>
    <row r="507" spans="1:14" x14ac:dyDescent="0.2">
      <c r="A507" s="268"/>
      <c r="B507" s="252"/>
      <c r="C507" s="173"/>
      <c r="D507" s="173"/>
      <c r="E507" s="173"/>
      <c r="F507" s="173"/>
      <c r="G507" s="173"/>
      <c r="H507" s="173">
        <v>17000000</v>
      </c>
      <c r="I507" s="173"/>
      <c r="J507" s="173"/>
      <c r="K507" s="174">
        <v>17000000</v>
      </c>
      <c r="L507" s="6"/>
      <c r="M507" s="71" t="s">
        <v>37</v>
      </c>
      <c r="N507" s="176" t="s">
        <v>513</v>
      </c>
    </row>
    <row r="508" spans="1:14" x14ac:dyDescent="0.2">
      <c r="A508" s="268"/>
      <c r="B508" s="252"/>
      <c r="C508" s="173"/>
      <c r="D508" s="173"/>
      <c r="E508" s="173"/>
      <c r="F508" s="173"/>
      <c r="G508" s="173"/>
      <c r="H508" s="173">
        <v>32480000</v>
      </c>
      <c r="I508" s="173"/>
      <c r="J508" s="173"/>
      <c r="K508" s="174">
        <v>32480000</v>
      </c>
      <c r="L508" s="6"/>
      <c r="M508" s="71" t="s">
        <v>60</v>
      </c>
      <c r="N508" s="176" t="s">
        <v>513</v>
      </c>
    </row>
    <row r="509" spans="1:14" x14ac:dyDescent="0.2">
      <c r="A509" s="268"/>
      <c r="B509" s="252"/>
      <c r="C509" s="173"/>
      <c r="D509" s="173"/>
      <c r="E509" s="173"/>
      <c r="F509" s="173"/>
      <c r="G509" s="173"/>
      <c r="H509" s="173">
        <v>1142490</v>
      </c>
      <c r="I509" s="173"/>
      <c r="J509" s="173"/>
      <c r="K509" s="174">
        <v>1142490</v>
      </c>
      <c r="L509" s="6"/>
      <c r="M509" s="71" t="s">
        <v>353</v>
      </c>
      <c r="N509" s="176" t="s">
        <v>513</v>
      </c>
    </row>
    <row r="510" spans="1:14" ht="28.5" x14ac:dyDescent="0.2">
      <c r="A510" s="268"/>
      <c r="B510" s="252"/>
      <c r="C510" s="173"/>
      <c r="D510" s="173"/>
      <c r="E510" s="173"/>
      <c r="F510" s="173"/>
      <c r="G510" s="173"/>
      <c r="H510" s="173">
        <v>150000</v>
      </c>
      <c r="I510" s="173"/>
      <c r="J510" s="173"/>
      <c r="K510" s="174">
        <v>150000</v>
      </c>
      <c r="L510" s="6"/>
      <c r="M510" s="71" t="s">
        <v>83</v>
      </c>
      <c r="N510" s="176" t="s">
        <v>513</v>
      </c>
    </row>
    <row r="511" spans="1:14" x14ac:dyDescent="0.2">
      <c r="A511" s="268"/>
      <c r="B511" s="252"/>
      <c r="C511" s="173"/>
      <c r="D511" s="173"/>
      <c r="E511" s="173"/>
      <c r="F511" s="173"/>
      <c r="G511" s="173"/>
      <c r="H511" s="173">
        <v>1600000</v>
      </c>
      <c r="I511" s="173"/>
      <c r="J511" s="173"/>
      <c r="K511" s="174">
        <v>1600000</v>
      </c>
      <c r="L511" s="6"/>
      <c r="M511" s="71" t="s">
        <v>362</v>
      </c>
      <c r="N511" s="176" t="s">
        <v>513</v>
      </c>
    </row>
    <row r="512" spans="1:14" x14ac:dyDescent="0.2">
      <c r="A512" s="268"/>
      <c r="B512" s="252"/>
      <c r="C512" s="173"/>
      <c r="D512" s="173"/>
      <c r="E512" s="173"/>
      <c r="F512" s="173"/>
      <c r="G512" s="173"/>
      <c r="H512" s="173">
        <v>450000</v>
      </c>
      <c r="I512" s="173"/>
      <c r="J512" s="173"/>
      <c r="K512" s="174">
        <v>450000</v>
      </c>
      <c r="L512" s="6"/>
      <c r="M512" s="71" t="s">
        <v>364</v>
      </c>
      <c r="N512" s="176" t="s">
        <v>513</v>
      </c>
    </row>
    <row r="513" spans="1:14" x14ac:dyDescent="0.2">
      <c r="A513" s="268"/>
      <c r="B513" s="252"/>
      <c r="C513" s="173"/>
      <c r="D513" s="173"/>
      <c r="E513" s="173"/>
      <c r="F513" s="173"/>
      <c r="G513" s="173"/>
      <c r="H513" s="173">
        <v>1000000</v>
      </c>
      <c r="I513" s="173"/>
      <c r="J513" s="173"/>
      <c r="K513" s="174">
        <v>1000000</v>
      </c>
      <c r="L513" s="6"/>
      <c r="M513" s="71" t="s">
        <v>291</v>
      </c>
      <c r="N513" s="176" t="s">
        <v>513</v>
      </c>
    </row>
    <row r="514" spans="1:14" x14ac:dyDescent="0.2">
      <c r="A514" s="268"/>
      <c r="B514" s="252"/>
      <c r="C514" s="173"/>
      <c r="D514" s="173"/>
      <c r="E514" s="173"/>
      <c r="F514" s="173"/>
      <c r="G514" s="173"/>
      <c r="H514" s="173">
        <v>978796</v>
      </c>
      <c r="I514" s="173"/>
      <c r="J514" s="173"/>
      <c r="K514" s="174">
        <v>978796</v>
      </c>
      <c r="L514" s="6"/>
      <c r="M514" s="71" t="s">
        <v>368</v>
      </c>
      <c r="N514" s="176" t="s">
        <v>513</v>
      </c>
    </row>
    <row r="515" spans="1:14" x14ac:dyDescent="0.2">
      <c r="A515" s="268"/>
      <c r="B515" s="252"/>
      <c r="C515" s="173"/>
      <c r="D515" s="173"/>
      <c r="E515" s="173"/>
      <c r="F515" s="173"/>
      <c r="G515" s="173"/>
      <c r="H515" s="173">
        <v>1125000</v>
      </c>
      <c r="I515" s="173"/>
      <c r="J515" s="173"/>
      <c r="K515" s="174">
        <v>1125000</v>
      </c>
      <c r="L515" s="6"/>
      <c r="M515" s="71" t="s">
        <v>452</v>
      </c>
      <c r="N515" s="176" t="s">
        <v>513</v>
      </c>
    </row>
    <row r="516" spans="1:14" x14ac:dyDescent="0.2">
      <c r="A516" s="268"/>
      <c r="B516" s="252"/>
      <c r="C516" s="173"/>
      <c r="D516" s="173"/>
      <c r="E516" s="173"/>
      <c r="F516" s="173"/>
      <c r="G516" s="173"/>
      <c r="H516" s="173">
        <v>200000</v>
      </c>
      <c r="I516" s="173"/>
      <c r="J516" s="173"/>
      <c r="K516" s="174">
        <v>200000</v>
      </c>
      <c r="L516" s="6"/>
      <c r="M516" s="71" t="s">
        <v>372</v>
      </c>
      <c r="N516" s="176" t="s">
        <v>513</v>
      </c>
    </row>
    <row r="517" spans="1:14" x14ac:dyDescent="0.2">
      <c r="A517" s="268"/>
      <c r="B517" s="252"/>
      <c r="C517" s="173"/>
      <c r="D517" s="173"/>
      <c r="E517" s="173"/>
      <c r="F517" s="173"/>
      <c r="G517" s="173"/>
      <c r="H517" s="173">
        <v>900000</v>
      </c>
      <c r="I517" s="173"/>
      <c r="J517" s="173"/>
      <c r="K517" s="174">
        <v>900000</v>
      </c>
      <c r="L517" s="6"/>
      <c r="M517" s="71" t="s">
        <v>380</v>
      </c>
      <c r="N517" s="176" t="s">
        <v>513</v>
      </c>
    </row>
    <row r="518" spans="1:14" x14ac:dyDescent="0.2">
      <c r="A518" s="268"/>
      <c r="B518" s="252"/>
      <c r="C518" s="173"/>
      <c r="D518" s="173"/>
      <c r="E518" s="173"/>
      <c r="F518" s="173"/>
      <c r="G518" s="173"/>
      <c r="H518" s="173">
        <v>2000000</v>
      </c>
      <c r="I518" s="173"/>
      <c r="J518" s="173"/>
      <c r="K518" s="174">
        <v>2000000</v>
      </c>
      <c r="L518" s="6"/>
      <c r="M518" s="71" t="s">
        <v>381</v>
      </c>
      <c r="N518" s="176" t="s">
        <v>513</v>
      </c>
    </row>
    <row r="519" spans="1:14" x14ac:dyDescent="0.2">
      <c r="A519" s="268"/>
      <c r="B519" s="252"/>
      <c r="C519" s="173"/>
      <c r="D519" s="173"/>
      <c r="E519" s="173"/>
      <c r="F519" s="173"/>
      <c r="G519" s="173"/>
      <c r="H519" s="173">
        <v>550000</v>
      </c>
      <c r="I519" s="173"/>
      <c r="J519" s="173"/>
      <c r="K519" s="174">
        <v>550000</v>
      </c>
      <c r="L519" s="6"/>
      <c r="M519" s="71" t="s">
        <v>383</v>
      </c>
      <c r="N519" s="176" t="s">
        <v>513</v>
      </c>
    </row>
    <row r="520" spans="1:14" x14ac:dyDescent="0.2">
      <c r="A520" s="268"/>
      <c r="B520" s="252"/>
      <c r="C520" s="173"/>
      <c r="D520" s="173"/>
      <c r="E520" s="173"/>
      <c r="F520" s="173"/>
      <c r="G520" s="173"/>
      <c r="H520" s="173">
        <v>500000</v>
      </c>
      <c r="I520" s="173"/>
      <c r="J520" s="173"/>
      <c r="K520" s="174">
        <v>500000</v>
      </c>
      <c r="L520" s="6"/>
      <c r="M520" s="71" t="s">
        <v>385</v>
      </c>
      <c r="N520" s="176" t="s">
        <v>513</v>
      </c>
    </row>
    <row r="521" spans="1:14" x14ac:dyDescent="0.2">
      <c r="A521" s="268"/>
      <c r="B521" s="252"/>
      <c r="C521" s="173"/>
      <c r="D521" s="173"/>
      <c r="E521" s="173"/>
      <c r="F521" s="173"/>
      <c r="G521" s="173"/>
      <c r="H521" s="173">
        <v>8337480</v>
      </c>
      <c r="I521" s="173"/>
      <c r="J521" s="173"/>
      <c r="K521" s="174">
        <v>8337480</v>
      </c>
      <c r="L521" s="6"/>
      <c r="M521" s="71" t="s">
        <v>39</v>
      </c>
      <c r="N521" s="176" t="s">
        <v>513</v>
      </c>
    </row>
    <row r="522" spans="1:14" x14ac:dyDescent="0.2">
      <c r="A522" s="268"/>
      <c r="B522" s="252"/>
      <c r="C522" s="173"/>
      <c r="D522" s="173"/>
      <c r="E522" s="173"/>
      <c r="F522" s="173"/>
      <c r="G522" s="173"/>
      <c r="H522" s="173">
        <v>36000000</v>
      </c>
      <c r="I522" s="173"/>
      <c r="J522" s="173"/>
      <c r="K522" s="174">
        <v>36000000</v>
      </c>
      <c r="L522" s="6"/>
      <c r="M522" s="71" t="s">
        <v>40</v>
      </c>
      <c r="N522" s="176" t="s">
        <v>513</v>
      </c>
    </row>
    <row r="523" spans="1:14" x14ac:dyDescent="0.2">
      <c r="A523" s="268"/>
      <c r="B523" s="252"/>
      <c r="C523" s="173"/>
      <c r="D523" s="173"/>
      <c r="E523" s="173"/>
      <c r="F523" s="173"/>
      <c r="G523" s="173"/>
      <c r="H523" s="173">
        <v>6818144</v>
      </c>
      <c r="I523" s="173"/>
      <c r="J523" s="173"/>
      <c r="K523" s="174">
        <v>6818144</v>
      </c>
      <c r="L523" s="6"/>
      <c r="M523" s="71" t="s">
        <v>94</v>
      </c>
      <c r="N523" s="176" t="s">
        <v>513</v>
      </c>
    </row>
    <row r="524" spans="1:14" x14ac:dyDescent="0.2">
      <c r="A524" s="268"/>
      <c r="B524" s="252"/>
      <c r="C524" s="173"/>
      <c r="D524" s="173"/>
      <c r="E524" s="173"/>
      <c r="F524" s="173"/>
      <c r="G524" s="173"/>
      <c r="H524" s="173">
        <v>2240000</v>
      </c>
      <c r="I524" s="173"/>
      <c r="J524" s="173"/>
      <c r="K524" s="174">
        <v>2240000</v>
      </c>
      <c r="L524" s="6"/>
      <c r="M524" s="71" t="s">
        <v>294</v>
      </c>
      <c r="N524" s="176" t="s">
        <v>513</v>
      </c>
    </row>
    <row r="525" spans="1:14" x14ac:dyDescent="0.2">
      <c r="A525" s="268"/>
      <c r="B525" s="252"/>
      <c r="C525" s="173"/>
      <c r="D525" s="173"/>
      <c r="E525" s="173"/>
      <c r="F525" s="173"/>
      <c r="G525" s="173"/>
      <c r="H525" s="173">
        <v>4150000</v>
      </c>
      <c r="I525" s="173"/>
      <c r="J525" s="173"/>
      <c r="K525" s="174">
        <v>4150000</v>
      </c>
      <c r="L525" s="6"/>
      <c r="M525" s="71" t="s">
        <v>95</v>
      </c>
      <c r="N525" s="176" t="s">
        <v>513</v>
      </c>
    </row>
    <row r="526" spans="1:14" x14ac:dyDescent="0.2">
      <c r="A526" s="268"/>
      <c r="B526" s="252"/>
      <c r="C526" s="173">
        <v>7000000</v>
      </c>
      <c r="D526" s="173"/>
      <c r="E526" s="173"/>
      <c r="F526" s="173"/>
      <c r="G526" s="173"/>
      <c r="H526" s="173"/>
      <c r="I526" s="173"/>
      <c r="J526" s="173"/>
      <c r="K526" s="174">
        <v>7000000</v>
      </c>
      <c r="L526" s="6"/>
      <c r="M526" s="71" t="s">
        <v>387</v>
      </c>
      <c r="N526" s="176" t="s">
        <v>513</v>
      </c>
    </row>
    <row r="527" spans="1:14" x14ac:dyDescent="0.2">
      <c r="A527" s="268"/>
      <c r="B527" s="252"/>
      <c r="C527" s="173">
        <v>32000000</v>
      </c>
      <c r="D527" s="173"/>
      <c r="E527" s="173"/>
      <c r="F527" s="173"/>
      <c r="G527" s="173"/>
      <c r="H527" s="173"/>
      <c r="I527" s="173"/>
      <c r="J527" s="173"/>
      <c r="K527" s="174">
        <v>32000000</v>
      </c>
      <c r="L527" s="6"/>
      <c r="M527" s="71" t="s">
        <v>388</v>
      </c>
      <c r="N527" s="176" t="s">
        <v>513</v>
      </c>
    </row>
    <row r="528" spans="1:14" x14ac:dyDescent="0.2">
      <c r="A528" s="268"/>
      <c r="B528" s="252"/>
      <c r="C528" s="173">
        <v>84996064</v>
      </c>
      <c r="D528" s="173"/>
      <c r="E528" s="173"/>
      <c r="F528" s="173"/>
      <c r="G528" s="173"/>
      <c r="H528" s="173"/>
      <c r="I528" s="173"/>
      <c r="J528" s="173"/>
      <c r="K528" s="174">
        <v>84996064</v>
      </c>
      <c r="L528" s="6"/>
      <c r="M528" s="71" t="s">
        <v>84</v>
      </c>
      <c r="N528" s="176" t="s">
        <v>513</v>
      </c>
    </row>
    <row r="529" spans="1:14" x14ac:dyDescent="0.2">
      <c r="A529" s="268"/>
      <c r="B529" s="252"/>
      <c r="C529" s="173">
        <v>7500000</v>
      </c>
      <c r="D529" s="173"/>
      <c r="E529" s="173"/>
      <c r="F529" s="173"/>
      <c r="G529" s="173"/>
      <c r="H529" s="173"/>
      <c r="I529" s="173"/>
      <c r="J529" s="173"/>
      <c r="K529" s="174">
        <v>7500000</v>
      </c>
      <c r="L529" s="6"/>
      <c r="M529" s="71" t="s">
        <v>389</v>
      </c>
      <c r="N529" s="176" t="s">
        <v>513</v>
      </c>
    </row>
    <row r="530" spans="1:14" x14ac:dyDescent="0.2">
      <c r="A530" s="268"/>
      <c r="B530" s="252"/>
      <c r="C530" s="173">
        <v>12000000</v>
      </c>
      <c r="D530" s="173"/>
      <c r="E530" s="173"/>
      <c r="F530" s="173"/>
      <c r="G530" s="173"/>
      <c r="H530" s="173"/>
      <c r="I530" s="173"/>
      <c r="J530" s="173"/>
      <c r="K530" s="174">
        <v>12000000</v>
      </c>
      <c r="L530" s="6"/>
      <c r="M530" s="71" t="s">
        <v>63</v>
      </c>
      <c r="N530" s="176" t="s">
        <v>513</v>
      </c>
    </row>
    <row r="531" spans="1:14" x14ac:dyDescent="0.2">
      <c r="A531" s="268"/>
      <c r="B531" s="252"/>
      <c r="C531" s="173">
        <v>10250000</v>
      </c>
      <c r="D531" s="173"/>
      <c r="E531" s="173"/>
      <c r="F531" s="173"/>
      <c r="G531" s="173"/>
      <c r="H531" s="173"/>
      <c r="I531" s="173"/>
      <c r="J531" s="173"/>
      <c r="K531" s="174">
        <v>10250000</v>
      </c>
      <c r="L531" s="6"/>
      <c r="M531" s="71" t="s">
        <v>51</v>
      </c>
      <c r="N531" s="176" t="s">
        <v>513</v>
      </c>
    </row>
    <row r="532" spans="1:14" x14ac:dyDescent="0.2">
      <c r="A532" s="268"/>
      <c r="B532" s="252"/>
      <c r="C532" s="173">
        <v>11000000</v>
      </c>
      <c r="D532" s="173"/>
      <c r="E532" s="173"/>
      <c r="F532" s="173"/>
      <c r="G532" s="173"/>
      <c r="H532" s="173"/>
      <c r="I532" s="173"/>
      <c r="J532" s="173"/>
      <c r="K532" s="174">
        <v>11000000</v>
      </c>
      <c r="L532" s="6"/>
      <c r="M532" s="71" t="s">
        <v>390</v>
      </c>
      <c r="N532" s="176" t="s">
        <v>513</v>
      </c>
    </row>
    <row r="533" spans="1:14" x14ac:dyDescent="0.2">
      <c r="A533" s="268"/>
      <c r="B533" s="252"/>
      <c r="C533" s="173">
        <v>28087500</v>
      </c>
      <c r="D533" s="173"/>
      <c r="E533" s="173"/>
      <c r="F533" s="173"/>
      <c r="G533" s="173"/>
      <c r="H533" s="173"/>
      <c r="I533" s="173"/>
      <c r="J533" s="173"/>
      <c r="K533" s="174">
        <v>28087500</v>
      </c>
      <c r="L533" s="6"/>
      <c r="M533" s="71" t="s">
        <v>41</v>
      </c>
      <c r="N533" s="176" t="s">
        <v>513</v>
      </c>
    </row>
    <row r="534" spans="1:14" x14ac:dyDescent="0.2">
      <c r="A534" s="268"/>
      <c r="B534" s="252"/>
      <c r="C534" s="173">
        <v>8912070</v>
      </c>
      <c r="D534" s="173"/>
      <c r="E534" s="173"/>
      <c r="F534" s="173"/>
      <c r="G534" s="173"/>
      <c r="H534" s="173"/>
      <c r="I534" s="173"/>
      <c r="J534" s="173"/>
      <c r="K534" s="174">
        <v>8912070</v>
      </c>
      <c r="L534" s="6"/>
      <c r="M534" s="71" t="s">
        <v>96</v>
      </c>
      <c r="N534" s="176" t="s">
        <v>513</v>
      </c>
    </row>
    <row r="535" spans="1:14" x14ac:dyDescent="0.2">
      <c r="A535" s="268"/>
      <c r="B535" s="252"/>
      <c r="C535" s="173">
        <v>6000000</v>
      </c>
      <c r="D535" s="173"/>
      <c r="E535" s="173"/>
      <c r="F535" s="173"/>
      <c r="G535" s="173"/>
      <c r="H535" s="173"/>
      <c r="I535" s="173"/>
      <c r="J535" s="173"/>
      <c r="K535" s="174">
        <v>6000000</v>
      </c>
      <c r="L535" s="6"/>
      <c r="M535" s="71" t="s">
        <v>26</v>
      </c>
      <c r="N535" s="176" t="s">
        <v>513</v>
      </c>
    </row>
    <row r="536" spans="1:14" ht="15" thickBot="1" x14ac:dyDescent="0.25">
      <c r="A536" s="268"/>
      <c r="B536" s="252"/>
      <c r="C536" s="173">
        <v>8100000</v>
      </c>
      <c r="D536" s="173"/>
      <c r="E536" s="173"/>
      <c r="F536" s="173"/>
      <c r="G536" s="173"/>
      <c r="H536" s="173"/>
      <c r="I536" s="173"/>
      <c r="J536" s="173"/>
      <c r="K536" s="174">
        <v>8100000</v>
      </c>
      <c r="L536" s="6"/>
      <c r="M536" s="71" t="s">
        <v>27</v>
      </c>
      <c r="N536" s="176" t="s">
        <v>513</v>
      </c>
    </row>
    <row r="537" spans="1:14" ht="15" x14ac:dyDescent="0.2">
      <c r="A537" s="286" t="s">
        <v>0</v>
      </c>
      <c r="B537" s="287"/>
      <c r="C537" s="287"/>
      <c r="D537" s="287"/>
      <c r="E537" s="287"/>
      <c r="F537" s="287"/>
      <c r="G537" s="287"/>
      <c r="H537" s="287"/>
      <c r="I537" s="287"/>
      <c r="J537" s="287"/>
      <c r="K537" s="287"/>
      <c r="L537" s="287"/>
      <c r="M537" s="287"/>
      <c r="N537" s="288"/>
    </row>
    <row r="538" spans="1:14" ht="15" x14ac:dyDescent="0.2">
      <c r="A538" s="279" t="s">
        <v>1</v>
      </c>
      <c r="B538" s="280"/>
      <c r="C538" s="280"/>
      <c r="D538" s="280"/>
      <c r="E538" s="280"/>
      <c r="F538" s="280"/>
      <c r="G538" s="280"/>
      <c r="H538" s="280"/>
      <c r="I538" s="280"/>
      <c r="J538" s="280"/>
      <c r="K538" s="280"/>
      <c r="L538" s="280"/>
      <c r="M538" s="280"/>
      <c r="N538" s="281"/>
    </row>
    <row r="539" spans="1:14" ht="15" x14ac:dyDescent="0.2">
      <c r="A539" s="279" t="s">
        <v>2</v>
      </c>
      <c r="B539" s="280"/>
      <c r="C539" s="280"/>
      <c r="D539" s="280"/>
      <c r="E539" s="280"/>
      <c r="F539" s="280"/>
      <c r="G539" s="280"/>
      <c r="H539" s="280"/>
      <c r="I539" s="280"/>
      <c r="J539" s="280"/>
      <c r="K539" s="280"/>
      <c r="L539" s="280"/>
      <c r="M539" s="280"/>
      <c r="N539" s="281"/>
    </row>
    <row r="540" spans="1:14" ht="15" x14ac:dyDescent="0.2">
      <c r="A540" s="279" t="s">
        <v>3</v>
      </c>
      <c r="B540" s="280"/>
      <c r="C540" s="280"/>
      <c r="D540" s="280"/>
      <c r="E540" s="280"/>
      <c r="F540" s="280"/>
      <c r="G540" s="280"/>
      <c r="H540" s="280"/>
      <c r="I540" s="280"/>
      <c r="J540" s="280"/>
      <c r="K540" s="280"/>
      <c r="L540" s="280"/>
      <c r="M540" s="280"/>
      <c r="N540" s="281"/>
    </row>
    <row r="541" spans="1:14" ht="15" x14ac:dyDescent="0.2">
      <c r="A541" s="279" t="s">
        <v>4</v>
      </c>
      <c r="B541" s="280"/>
      <c r="C541" s="280"/>
      <c r="D541" s="280"/>
      <c r="E541" s="280"/>
      <c r="F541" s="280"/>
      <c r="G541" s="280"/>
      <c r="H541" s="280"/>
      <c r="I541" s="280"/>
      <c r="J541" s="280"/>
      <c r="K541" s="280"/>
      <c r="L541" s="280"/>
      <c r="M541" s="280"/>
      <c r="N541" s="281"/>
    </row>
    <row r="542" spans="1:14" ht="15.75" thickBot="1" x14ac:dyDescent="0.25">
      <c r="A542" s="282">
        <v>2023</v>
      </c>
      <c r="B542" s="283"/>
      <c r="C542" s="283"/>
      <c r="D542" s="283"/>
      <c r="E542" s="283"/>
      <c r="F542" s="283"/>
      <c r="G542" s="283"/>
      <c r="H542" s="283"/>
      <c r="I542" s="283"/>
      <c r="J542" s="283"/>
      <c r="K542" s="283"/>
      <c r="L542" s="283"/>
      <c r="M542" s="283"/>
      <c r="N542" s="284"/>
    </row>
    <row r="543" spans="1:14" ht="43.5" x14ac:dyDescent="0.25">
      <c r="A543" s="212" t="s">
        <v>5</v>
      </c>
      <c r="B543" s="212" t="s">
        <v>6</v>
      </c>
      <c r="C543" s="285" t="s">
        <v>7</v>
      </c>
      <c r="D543" s="285"/>
      <c r="E543" s="285"/>
      <c r="F543" s="285"/>
      <c r="G543" s="285"/>
      <c r="H543" s="285"/>
      <c r="I543" s="285"/>
      <c r="J543" s="285"/>
      <c r="K543" s="213" t="s">
        <v>8</v>
      </c>
      <c r="L543" s="214" t="s">
        <v>10</v>
      </c>
      <c r="M543" s="215" t="s">
        <v>11</v>
      </c>
      <c r="N543" s="216" t="s">
        <v>9</v>
      </c>
    </row>
    <row r="544" spans="1:14" ht="15" x14ac:dyDescent="0.25">
      <c r="A544" s="5"/>
      <c r="B544" s="5"/>
      <c r="C544" s="2" t="s">
        <v>12</v>
      </c>
      <c r="D544" s="2" t="s">
        <v>13</v>
      </c>
      <c r="E544" s="2" t="s">
        <v>14</v>
      </c>
      <c r="F544" s="2" t="s">
        <v>15</v>
      </c>
      <c r="G544" s="2" t="s">
        <v>16</v>
      </c>
      <c r="H544" s="2" t="s">
        <v>17</v>
      </c>
      <c r="I544" s="2" t="s">
        <v>18</v>
      </c>
      <c r="J544" s="2" t="s">
        <v>19</v>
      </c>
      <c r="K544" s="4" t="s">
        <v>20</v>
      </c>
      <c r="L544" s="6" t="s">
        <v>22</v>
      </c>
      <c r="M544" s="5"/>
    </row>
    <row r="545" spans="1:14" x14ac:dyDescent="0.2">
      <c r="A545" s="268"/>
      <c r="B545" s="252"/>
      <c r="C545" s="173">
        <v>28000000</v>
      </c>
      <c r="D545" s="173"/>
      <c r="E545" s="173"/>
      <c r="F545" s="173"/>
      <c r="G545" s="173"/>
      <c r="H545" s="173"/>
      <c r="I545" s="173"/>
      <c r="J545" s="173"/>
      <c r="K545" s="174">
        <v>28000000</v>
      </c>
      <c r="L545" s="6"/>
      <c r="M545" s="71" t="s">
        <v>97</v>
      </c>
      <c r="N545" s="176" t="s">
        <v>513</v>
      </c>
    </row>
    <row r="546" spans="1:14" x14ac:dyDescent="0.2">
      <c r="A546" s="268"/>
      <c r="B546" s="252"/>
      <c r="C546" s="173">
        <v>13500000</v>
      </c>
      <c r="D546" s="173"/>
      <c r="E546" s="173"/>
      <c r="F546" s="173"/>
      <c r="G546" s="173"/>
      <c r="H546" s="173"/>
      <c r="I546" s="173"/>
      <c r="J546" s="173"/>
      <c r="K546" s="174">
        <v>13500000</v>
      </c>
      <c r="L546" s="6"/>
      <c r="M546" s="71" t="s">
        <v>103</v>
      </c>
      <c r="N546" s="176" t="s">
        <v>513</v>
      </c>
    </row>
    <row r="547" spans="1:14" x14ac:dyDescent="0.2">
      <c r="A547" s="268"/>
      <c r="B547" s="252"/>
      <c r="C547" s="173"/>
      <c r="D547" s="173"/>
      <c r="E547" s="173"/>
      <c r="F547" s="173"/>
      <c r="G547" s="173"/>
      <c r="H547" s="173"/>
      <c r="I547" s="173"/>
      <c r="J547" s="173">
        <v>2300000</v>
      </c>
      <c r="K547" s="174">
        <v>2300000</v>
      </c>
      <c r="L547" s="6"/>
      <c r="M547" s="71" t="s">
        <v>391</v>
      </c>
      <c r="N547" s="176" t="s">
        <v>513</v>
      </c>
    </row>
    <row r="548" spans="1:14" x14ac:dyDescent="0.2">
      <c r="A548" s="268"/>
      <c r="B548" s="252"/>
      <c r="C548" s="173"/>
      <c r="D548" s="173"/>
      <c r="E548" s="173"/>
      <c r="F548" s="173"/>
      <c r="G548" s="173"/>
      <c r="H548" s="173"/>
      <c r="I548" s="173"/>
      <c r="J548" s="173">
        <v>1000000</v>
      </c>
      <c r="K548" s="174">
        <v>1000000</v>
      </c>
      <c r="L548" s="6"/>
      <c r="M548" s="71" t="s">
        <v>65</v>
      </c>
      <c r="N548" s="176" t="s">
        <v>513</v>
      </c>
    </row>
    <row r="549" spans="1:14" x14ac:dyDescent="0.2">
      <c r="A549" s="268"/>
      <c r="B549" s="252"/>
      <c r="C549" s="173"/>
      <c r="D549" s="173"/>
      <c r="E549" s="173"/>
      <c r="F549" s="173"/>
      <c r="G549" s="173"/>
      <c r="H549" s="173"/>
      <c r="I549" s="173"/>
      <c r="J549" s="173">
        <v>5650000</v>
      </c>
      <c r="K549" s="174">
        <v>5650000</v>
      </c>
      <c r="L549" s="6"/>
      <c r="M549" s="71" t="s">
        <v>392</v>
      </c>
      <c r="N549" s="176" t="s">
        <v>513</v>
      </c>
    </row>
    <row r="550" spans="1:14" x14ac:dyDescent="0.2">
      <c r="A550" s="268"/>
      <c r="B550" s="252"/>
      <c r="C550" s="173"/>
      <c r="D550" s="173"/>
      <c r="E550" s="173"/>
      <c r="F550" s="173"/>
      <c r="G550" s="173"/>
      <c r="H550" s="173"/>
      <c r="I550" s="173"/>
      <c r="J550" s="173">
        <v>7200000</v>
      </c>
      <c r="K550" s="174">
        <v>7200000</v>
      </c>
      <c r="L550" s="6"/>
      <c r="M550" s="71" t="s">
        <v>85</v>
      </c>
      <c r="N550" s="176" t="s">
        <v>513</v>
      </c>
    </row>
    <row r="551" spans="1:14" x14ac:dyDescent="0.2">
      <c r="A551" s="268"/>
      <c r="B551" s="252"/>
      <c r="C551" s="173"/>
      <c r="D551" s="173"/>
      <c r="E551" s="173"/>
      <c r="F551" s="173"/>
      <c r="G551" s="173"/>
      <c r="H551" s="173"/>
      <c r="I551" s="173"/>
      <c r="J551" s="173">
        <v>12000000</v>
      </c>
      <c r="K551" s="174">
        <v>12000000</v>
      </c>
      <c r="L551" s="6"/>
      <c r="M551" s="71" t="s">
        <v>395</v>
      </c>
      <c r="N551" s="176" t="s">
        <v>513</v>
      </c>
    </row>
    <row r="552" spans="1:14" x14ac:dyDescent="0.2">
      <c r="A552" s="268"/>
      <c r="B552" s="252"/>
      <c r="C552" s="173"/>
      <c r="D552" s="173"/>
      <c r="E552" s="173"/>
      <c r="F552" s="173"/>
      <c r="G552" s="173"/>
      <c r="H552" s="173"/>
      <c r="I552" s="173"/>
      <c r="J552" s="173">
        <v>7000000</v>
      </c>
      <c r="K552" s="174">
        <v>7000000</v>
      </c>
      <c r="L552" s="6"/>
      <c r="M552" s="71" t="s">
        <v>66</v>
      </c>
      <c r="N552" s="176" t="s">
        <v>513</v>
      </c>
    </row>
    <row r="553" spans="1:14" x14ac:dyDescent="0.2">
      <c r="A553" s="268"/>
      <c r="B553" s="252"/>
      <c r="C553" s="173"/>
      <c r="D553" s="173"/>
      <c r="E553" s="173"/>
      <c r="F553" s="173"/>
      <c r="G553" s="173"/>
      <c r="H553" s="173"/>
      <c r="I553" s="173"/>
      <c r="J553" s="173">
        <v>995740</v>
      </c>
      <c r="K553" s="174">
        <v>995740</v>
      </c>
      <c r="L553" s="6"/>
      <c r="M553" s="71" t="s">
        <v>396</v>
      </c>
      <c r="N553" s="176" t="s">
        <v>513</v>
      </c>
    </row>
    <row r="554" spans="1:14" x14ac:dyDescent="0.2">
      <c r="A554" s="268"/>
      <c r="B554" s="252"/>
      <c r="C554" s="173"/>
      <c r="D554" s="173"/>
      <c r="E554" s="173"/>
      <c r="F554" s="173"/>
      <c r="G554" s="173"/>
      <c r="H554" s="173"/>
      <c r="I554" s="173"/>
      <c r="J554" s="173">
        <v>7000000</v>
      </c>
      <c r="K554" s="174">
        <v>7000000</v>
      </c>
      <c r="L554" s="6"/>
      <c r="M554" s="71" t="s">
        <v>397</v>
      </c>
      <c r="N554" s="176" t="s">
        <v>513</v>
      </c>
    </row>
    <row r="555" spans="1:14" x14ac:dyDescent="0.2">
      <c r="A555" s="268"/>
      <c r="B555" s="252"/>
      <c r="C555" s="173"/>
      <c r="D555" s="173">
        <v>1000000</v>
      </c>
      <c r="E555" s="173"/>
      <c r="F555" s="173"/>
      <c r="G555" s="173"/>
      <c r="H555" s="173"/>
      <c r="I555" s="173"/>
      <c r="J555" s="173"/>
      <c r="K555" s="174">
        <v>1000000</v>
      </c>
      <c r="L555" s="6"/>
      <c r="M555" s="71" t="s">
        <v>42</v>
      </c>
      <c r="N555" s="176" t="s">
        <v>513</v>
      </c>
    </row>
    <row r="556" spans="1:14" x14ac:dyDescent="0.2">
      <c r="A556" s="268"/>
      <c r="B556" s="252"/>
      <c r="C556" s="173"/>
      <c r="D556" s="173">
        <v>3000000</v>
      </c>
      <c r="E556" s="173"/>
      <c r="F556" s="173"/>
      <c r="G556" s="173"/>
      <c r="H556" s="173"/>
      <c r="I556" s="173"/>
      <c r="J556" s="173"/>
      <c r="K556" s="174">
        <v>3000000</v>
      </c>
      <c r="L556" s="6"/>
      <c r="M556" s="71" t="s">
        <v>398</v>
      </c>
      <c r="N556" s="176" t="s">
        <v>513</v>
      </c>
    </row>
    <row r="557" spans="1:14" x14ac:dyDescent="0.2">
      <c r="A557" s="268"/>
      <c r="B557" s="252"/>
      <c r="C557" s="173"/>
      <c r="D557" s="173">
        <v>250000000</v>
      </c>
      <c r="E557" s="173"/>
      <c r="F557" s="173"/>
      <c r="G557" s="173"/>
      <c r="H557" s="173"/>
      <c r="I557" s="173"/>
      <c r="J557" s="173"/>
      <c r="K557" s="174">
        <v>250000000</v>
      </c>
      <c r="L557" s="6"/>
      <c r="M557" s="71" t="s">
        <v>454</v>
      </c>
      <c r="N557" s="176" t="s">
        <v>513</v>
      </c>
    </row>
    <row r="558" spans="1:14" x14ac:dyDescent="0.2">
      <c r="A558" s="268"/>
      <c r="B558" s="252"/>
      <c r="C558" s="173"/>
      <c r="D558" s="173">
        <v>2500000</v>
      </c>
      <c r="E558" s="173"/>
      <c r="F558" s="173"/>
      <c r="G558" s="173"/>
      <c r="H558" s="173"/>
      <c r="I558" s="173"/>
      <c r="J558" s="173"/>
      <c r="K558" s="174">
        <v>2500000</v>
      </c>
      <c r="L558" s="6"/>
      <c r="M558" s="71" t="s">
        <v>399</v>
      </c>
      <c r="N558" s="176" t="s">
        <v>513</v>
      </c>
    </row>
    <row r="559" spans="1:14" x14ac:dyDescent="0.2">
      <c r="A559" s="268"/>
      <c r="B559" s="252"/>
      <c r="C559" s="173"/>
      <c r="D559" s="173">
        <v>2500000</v>
      </c>
      <c r="E559" s="173"/>
      <c r="F559" s="173"/>
      <c r="G559" s="173"/>
      <c r="H559" s="173"/>
      <c r="I559" s="173"/>
      <c r="J559" s="173"/>
      <c r="K559" s="174">
        <v>2500000</v>
      </c>
      <c r="L559" s="6"/>
      <c r="M559" s="71" t="s">
        <v>44</v>
      </c>
      <c r="N559" s="176" t="s">
        <v>513</v>
      </c>
    </row>
    <row r="560" spans="1:14" x14ac:dyDescent="0.2">
      <c r="A560" s="268"/>
      <c r="B560" s="252"/>
      <c r="C560" s="173"/>
      <c r="D560" s="173">
        <v>1000000</v>
      </c>
      <c r="E560" s="173"/>
      <c r="F560" s="173"/>
      <c r="G560" s="173"/>
      <c r="H560" s="173"/>
      <c r="I560" s="173"/>
      <c r="J560" s="173"/>
      <c r="K560" s="174">
        <v>1000000</v>
      </c>
      <c r="L560" s="6"/>
      <c r="M560" s="71" t="s">
        <v>404</v>
      </c>
      <c r="N560" s="176" t="s">
        <v>513</v>
      </c>
    </row>
    <row r="561" spans="1:14" x14ac:dyDescent="0.2">
      <c r="A561" s="268"/>
      <c r="B561" s="252"/>
      <c r="C561" s="173"/>
      <c r="D561" s="173">
        <v>6000000</v>
      </c>
      <c r="E561" s="173"/>
      <c r="F561" s="173"/>
      <c r="G561" s="173"/>
      <c r="H561" s="173"/>
      <c r="I561" s="173"/>
      <c r="J561" s="173"/>
      <c r="K561" s="174">
        <v>6000000</v>
      </c>
      <c r="L561" s="6"/>
      <c r="M561" s="71" t="s">
        <v>28</v>
      </c>
      <c r="N561" s="176" t="s">
        <v>513</v>
      </c>
    </row>
    <row r="562" spans="1:14" x14ac:dyDescent="0.2">
      <c r="A562" s="268"/>
      <c r="B562" s="252"/>
      <c r="C562" s="173"/>
      <c r="D562" s="173">
        <v>27350000</v>
      </c>
      <c r="E562" s="173"/>
      <c r="F562" s="173"/>
      <c r="G562" s="173"/>
      <c r="H562" s="173"/>
      <c r="I562" s="173"/>
      <c r="J562" s="173"/>
      <c r="K562" s="174">
        <v>27350000</v>
      </c>
      <c r="L562" s="6"/>
      <c r="M562" s="71" t="s">
        <v>68</v>
      </c>
      <c r="N562" s="176" t="s">
        <v>513</v>
      </c>
    </row>
    <row r="563" spans="1:14" x14ac:dyDescent="0.2">
      <c r="A563" s="268"/>
      <c r="B563" s="252"/>
      <c r="C563" s="173"/>
      <c r="D563" s="173">
        <v>40000000</v>
      </c>
      <c r="E563" s="173"/>
      <c r="F563" s="173"/>
      <c r="G563" s="173"/>
      <c r="H563" s="173"/>
      <c r="I563" s="173"/>
      <c r="J563" s="173"/>
      <c r="K563" s="174">
        <v>40000000</v>
      </c>
      <c r="L563" s="6"/>
      <c r="M563" s="71" t="s">
        <v>123</v>
      </c>
      <c r="N563" s="176" t="s">
        <v>513</v>
      </c>
    </row>
    <row r="564" spans="1:14" x14ac:dyDescent="0.2">
      <c r="A564" s="268"/>
      <c r="B564" s="252"/>
      <c r="C564" s="173"/>
      <c r="D564" s="173"/>
      <c r="E564" s="173">
        <v>1000000</v>
      </c>
      <c r="F564" s="173"/>
      <c r="G564" s="173"/>
      <c r="H564" s="173"/>
      <c r="I564" s="173"/>
      <c r="J564" s="173"/>
      <c r="K564" s="174">
        <v>1000000</v>
      </c>
      <c r="L564" s="6"/>
      <c r="M564" s="71" t="s">
        <v>70</v>
      </c>
      <c r="N564" s="176" t="s">
        <v>513</v>
      </c>
    </row>
    <row r="565" spans="1:14" x14ac:dyDescent="0.2">
      <c r="A565" s="268"/>
      <c r="B565" s="252"/>
      <c r="C565" s="173"/>
      <c r="D565" s="173"/>
      <c r="E565" s="173">
        <v>4000000</v>
      </c>
      <c r="F565" s="173"/>
      <c r="G565" s="173"/>
      <c r="H565" s="173"/>
      <c r="I565" s="173"/>
      <c r="J565" s="173"/>
      <c r="K565" s="174">
        <v>4000000</v>
      </c>
      <c r="L565" s="6"/>
      <c r="M565" s="71" t="s">
        <v>71</v>
      </c>
      <c r="N565" s="176" t="s">
        <v>513</v>
      </c>
    </row>
    <row r="566" spans="1:14" x14ac:dyDescent="0.2">
      <c r="A566" s="268"/>
      <c r="B566" s="252"/>
      <c r="C566" s="173"/>
      <c r="D566" s="173"/>
      <c r="E566" s="173">
        <v>3750000</v>
      </c>
      <c r="F566" s="173"/>
      <c r="G566" s="173"/>
      <c r="H566" s="173"/>
      <c r="I566" s="173"/>
      <c r="J566" s="173"/>
      <c r="K566" s="174">
        <v>3750000</v>
      </c>
      <c r="L566" s="6"/>
      <c r="M566" s="71" t="s">
        <v>406</v>
      </c>
      <c r="N566" s="176" t="s">
        <v>513</v>
      </c>
    </row>
    <row r="567" spans="1:14" x14ac:dyDescent="0.2">
      <c r="A567" s="268"/>
      <c r="B567" s="252"/>
      <c r="C567" s="173"/>
      <c r="D567" s="173"/>
      <c r="E567" s="173">
        <v>600000</v>
      </c>
      <c r="F567" s="173"/>
      <c r="G567" s="173"/>
      <c r="H567" s="173"/>
      <c r="I567" s="173"/>
      <c r="J567" s="173"/>
      <c r="K567" s="174">
        <v>600000</v>
      </c>
      <c r="L567" s="6"/>
      <c r="M567" s="71" t="s">
        <v>98</v>
      </c>
      <c r="N567" s="176" t="s">
        <v>513</v>
      </c>
    </row>
    <row r="568" spans="1:14" x14ac:dyDescent="0.2">
      <c r="A568" s="268"/>
      <c r="B568" s="252"/>
      <c r="C568" s="173"/>
      <c r="D568" s="173"/>
      <c r="E568" s="173">
        <v>11250000</v>
      </c>
      <c r="F568" s="173"/>
      <c r="G568" s="173"/>
      <c r="H568" s="173"/>
      <c r="I568" s="173"/>
      <c r="J568" s="173"/>
      <c r="K568" s="174">
        <v>11250000</v>
      </c>
      <c r="L568" s="6"/>
      <c r="M568" s="71" t="s">
        <v>295</v>
      </c>
      <c r="N568" s="176" t="s">
        <v>513</v>
      </c>
    </row>
    <row r="569" spans="1:14" x14ac:dyDescent="0.2">
      <c r="A569" s="268"/>
      <c r="B569" s="252"/>
      <c r="C569" s="173"/>
      <c r="D569" s="173"/>
      <c r="E569" s="173">
        <v>600000</v>
      </c>
      <c r="F569" s="173"/>
      <c r="G569" s="173"/>
      <c r="H569" s="173"/>
      <c r="I569" s="173"/>
      <c r="J569" s="173"/>
      <c r="K569" s="174">
        <v>600000</v>
      </c>
      <c r="L569" s="6"/>
      <c r="M569" s="71" t="s">
        <v>411</v>
      </c>
      <c r="N569" s="176" t="s">
        <v>513</v>
      </c>
    </row>
    <row r="570" spans="1:14" x14ac:dyDescent="0.2">
      <c r="A570" s="268"/>
      <c r="B570" s="252"/>
      <c r="C570" s="173"/>
      <c r="D570" s="173"/>
      <c r="E570" s="173">
        <v>75000</v>
      </c>
      <c r="F570" s="173"/>
      <c r="G570" s="173"/>
      <c r="H570" s="173"/>
      <c r="I570" s="173"/>
      <c r="J570" s="173"/>
      <c r="K570" s="174">
        <v>75000</v>
      </c>
      <c r="L570" s="6"/>
      <c r="M570" s="71" t="s">
        <v>413</v>
      </c>
      <c r="N570" s="176" t="s">
        <v>513</v>
      </c>
    </row>
    <row r="571" spans="1:14" x14ac:dyDescent="0.2">
      <c r="A571" s="268"/>
      <c r="B571" s="252"/>
      <c r="C571" s="173"/>
      <c r="D571" s="173"/>
      <c r="E571" s="173">
        <v>1000000</v>
      </c>
      <c r="F571" s="173"/>
      <c r="G571" s="173"/>
      <c r="H571" s="173"/>
      <c r="I571" s="173"/>
      <c r="J571" s="173"/>
      <c r="K571" s="174">
        <v>1000000</v>
      </c>
      <c r="L571" s="6"/>
      <c r="M571" s="71" t="s">
        <v>421</v>
      </c>
      <c r="N571" s="176" t="s">
        <v>513</v>
      </c>
    </row>
    <row r="572" spans="1:14" x14ac:dyDescent="0.2">
      <c r="A572" s="268"/>
      <c r="B572" s="252"/>
      <c r="C572" s="173"/>
      <c r="D572" s="173"/>
      <c r="E572" s="173">
        <v>55000000</v>
      </c>
      <c r="F572" s="173"/>
      <c r="G572" s="173"/>
      <c r="H572" s="173"/>
      <c r="I572" s="173"/>
      <c r="J572" s="173"/>
      <c r="K572" s="174">
        <v>55000000</v>
      </c>
      <c r="L572" s="6"/>
      <c r="M572" s="71" t="s">
        <v>424</v>
      </c>
      <c r="N572" s="176" t="s">
        <v>513</v>
      </c>
    </row>
    <row r="573" spans="1:14" x14ac:dyDescent="0.2">
      <c r="A573" s="268"/>
      <c r="B573" s="252"/>
      <c r="C573" s="173"/>
      <c r="D573" s="173"/>
      <c r="E573" s="173">
        <v>6000000</v>
      </c>
      <c r="F573" s="173"/>
      <c r="G573" s="173"/>
      <c r="H573" s="173"/>
      <c r="I573" s="173"/>
      <c r="J573" s="173"/>
      <c r="K573" s="174">
        <v>6000000</v>
      </c>
      <c r="L573" s="6"/>
      <c r="M573" s="71" t="s">
        <v>448</v>
      </c>
      <c r="N573" s="176" t="s">
        <v>513</v>
      </c>
    </row>
    <row r="574" spans="1:14" x14ac:dyDescent="0.2">
      <c r="A574" s="268"/>
      <c r="B574" s="252"/>
      <c r="C574" s="173"/>
      <c r="D574" s="173"/>
      <c r="E574" s="173">
        <v>1000000</v>
      </c>
      <c r="F574" s="173"/>
      <c r="G574" s="173"/>
      <c r="H574" s="173"/>
      <c r="I574" s="173"/>
      <c r="J574" s="173"/>
      <c r="K574" s="174">
        <v>1000000</v>
      </c>
      <c r="L574" s="6"/>
      <c r="M574" s="71" t="s">
        <v>73</v>
      </c>
      <c r="N574" s="176" t="s">
        <v>513</v>
      </c>
    </row>
    <row r="575" spans="1:14" x14ac:dyDescent="0.2">
      <c r="A575" s="268"/>
      <c r="B575" s="252"/>
      <c r="C575" s="173"/>
      <c r="D575" s="173"/>
      <c r="E575" s="173">
        <v>20000000</v>
      </c>
      <c r="F575" s="173"/>
      <c r="G575" s="173"/>
      <c r="H575" s="173"/>
      <c r="I575" s="173"/>
      <c r="J575" s="173"/>
      <c r="K575" s="174">
        <v>20000000</v>
      </c>
      <c r="L575" s="6"/>
      <c r="M575" s="71" t="s">
        <v>124</v>
      </c>
      <c r="N575" s="176" t="s">
        <v>513</v>
      </c>
    </row>
    <row r="576" spans="1:14" x14ac:dyDescent="0.2">
      <c r="A576" s="268"/>
      <c r="B576" s="252"/>
      <c r="C576" s="173"/>
      <c r="D576" s="173"/>
      <c r="E576" s="173">
        <v>2500000</v>
      </c>
      <c r="F576" s="173"/>
      <c r="G576" s="173"/>
      <c r="H576" s="173"/>
      <c r="I576" s="173"/>
      <c r="J576" s="173"/>
      <c r="K576" s="174">
        <v>2500000</v>
      </c>
      <c r="L576" s="6"/>
      <c r="M576" s="71" t="s">
        <v>455</v>
      </c>
      <c r="N576" s="176" t="s">
        <v>513</v>
      </c>
    </row>
    <row r="577" spans="1:14" x14ac:dyDescent="0.2">
      <c r="A577" s="268"/>
      <c r="B577" s="252"/>
      <c r="C577" s="173"/>
      <c r="D577" s="173"/>
      <c r="E577" s="173"/>
      <c r="F577" s="173"/>
      <c r="G577" s="173"/>
      <c r="H577" s="173"/>
      <c r="I577" s="173">
        <v>3731538.6</v>
      </c>
      <c r="J577" s="173"/>
      <c r="K577" s="174">
        <v>3731538.6</v>
      </c>
      <c r="L577" s="6"/>
      <c r="M577" s="71" t="s">
        <v>52</v>
      </c>
      <c r="N577" s="176" t="s">
        <v>513</v>
      </c>
    </row>
    <row r="578" spans="1:14" x14ac:dyDescent="0.2">
      <c r="A578" s="268"/>
      <c r="B578" s="252"/>
      <c r="C578" s="173"/>
      <c r="D578" s="173"/>
      <c r="E578" s="173"/>
      <c r="F578" s="173"/>
      <c r="G578" s="173"/>
      <c r="H578" s="173"/>
      <c r="I578" s="173">
        <v>3000000</v>
      </c>
      <c r="J578" s="173"/>
      <c r="K578" s="174">
        <v>3000000</v>
      </c>
      <c r="L578" s="6"/>
      <c r="M578" s="71" t="s">
        <v>74</v>
      </c>
      <c r="N578" s="176" t="s">
        <v>513</v>
      </c>
    </row>
    <row r="579" spans="1:14" x14ac:dyDescent="0.2">
      <c r="A579" s="268"/>
      <c r="B579" s="252"/>
      <c r="C579" s="173"/>
      <c r="D579" s="173"/>
      <c r="E579" s="173"/>
      <c r="F579" s="173"/>
      <c r="G579" s="173"/>
      <c r="H579" s="173"/>
      <c r="I579" s="173">
        <v>14000000</v>
      </c>
      <c r="J579" s="173"/>
      <c r="K579" s="174">
        <v>14000000</v>
      </c>
      <c r="L579" s="6"/>
      <c r="M579" s="71" t="s">
        <v>45</v>
      </c>
      <c r="N579" s="176" t="s">
        <v>513</v>
      </c>
    </row>
    <row r="580" spans="1:14" x14ac:dyDescent="0.2">
      <c r="A580" s="268"/>
      <c r="B580" s="252"/>
      <c r="C580" s="173"/>
      <c r="D580" s="173"/>
      <c r="E580" s="173"/>
      <c r="F580" s="173"/>
      <c r="G580" s="173"/>
      <c r="H580" s="173"/>
      <c r="I580" s="173">
        <v>1500000</v>
      </c>
      <c r="J580" s="173"/>
      <c r="K580" s="174">
        <v>1500000</v>
      </c>
      <c r="L580" s="6"/>
      <c r="M580" s="71" t="s">
        <v>75</v>
      </c>
      <c r="N580" s="176" t="s">
        <v>513</v>
      </c>
    </row>
    <row r="581" spans="1:14" x14ac:dyDescent="0.2">
      <c r="A581" s="268"/>
      <c r="B581" s="252"/>
      <c r="C581" s="173"/>
      <c r="D581" s="173"/>
      <c r="E581" s="173"/>
      <c r="F581" s="173"/>
      <c r="G581" s="173"/>
      <c r="H581" s="173"/>
      <c r="I581" s="173">
        <v>6000000</v>
      </c>
      <c r="J581" s="173"/>
      <c r="K581" s="174">
        <v>6000000</v>
      </c>
      <c r="L581" s="6"/>
      <c r="M581" s="71" t="s">
        <v>76</v>
      </c>
      <c r="N581" s="176" t="s">
        <v>513</v>
      </c>
    </row>
    <row r="582" spans="1:14" x14ac:dyDescent="0.2">
      <c r="A582" s="268"/>
      <c r="B582" s="252"/>
      <c r="C582" s="173"/>
      <c r="D582" s="173"/>
      <c r="E582" s="173"/>
      <c r="F582" s="173"/>
      <c r="G582" s="173"/>
      <c r="H582" s="173"/>
      <c r="I582" s="173">
        <v>150000</v>
      </c>
      <c r="J582" s="173"/>
      <c r="K582" s="174">
        <v>150000</v>
      </c>
      <c r="L582" s="6"/>
      <c r="M582" s="71" t="s">
        <v>426</v>
      </c>
      <c r="N582" s="176" t="s">
        <v>513</v>
      </c>
    </row>
    <row r="583" spans="1:14" x14ac:dyDescent="0.2">
      <c r="A583" s="268"/>
      <c r="B583" s="252"/>
      <c r="C583" s="173"/>
      <c r="D583" s="173"/>
      <c r="E583" s="173"/>
      <c r="F583" s="173"/>
      <c r="G583" s="173"/>
      <c r="H583" s="173"/>
      <c r="I583" s="173">
        <v>500000</v>
      </c>
      <c r="J583" s="173"/>
      <c r="K583" s="174">
        <v>500000</v>
      </c>
      <c r="L583" s="6"/>
      <c r="M583" s="71" t="s">
        <v>86</v>
      </c>
      <c r="N583" s="176" t="s">
        <v>513</v>
      </c>
    </row>
    <row r="584" spans="1:14" x14ac:dyDescent="0.2">
      <c r="A584" s="268"/>
      <c r="B584" s="252"/>
      <c r="C584" s="173"/>
      <c r="D584" s="173"/>
      <c r="E584" s="173"/>
      <c r="F584" s="173"/>
      <c r="G584" s="173"/>
      <c r="H584" s="173"/>
      <c r="I584" s="173">
        <v>8000000</v>
      </c>
      <c r="J584" s="173"/>
      <c r="K584" s="174">
        <v>8000000</v>
      </c>
      <c r="L584" s="6"/>
      <c r="M584" s="71" t="s">
        <v>296</v>
      </c>
      <c r="N584" s="176" t="s">
        <v>513</v>
      </c>
    </row>
    <row r="585" spans="1:14" x14ac:dyDescent="0.2">
      <c r="A585" s="268"/>
      <c r="B585" s="252"/>
      <c r="C585" s="173"/>
      <c r="D585" s="173"/>
      <c r="E585" s="173"/>
      <c r="F585" s="173"/>
      <c r="G585" s="173"/>
      <c r="H585" s="173"/>
      <c r="I585" s="173">
        <v>15000000</v>
      </c>
      <c r="J585" s="173"/>
      <c r="K585" s="174">
        <v>15000000</v>
      </c>
      <c r="L585" s="6"/>
      <c r="M585" s="71" t="s">
        <v>46</v>
      </c>
      <c r="N585" s="176" t="s">
        <v>513</v>
      </c>
    </row>
    <row r="586" spans="1:14" x14ac:dyDescent="0.2">
      <c r="A586" s="268"/>
      <c r="B586" s="252"/>
      <c r="C586" s="173"/>
      <c r="D586" s="173"/>
      <c r="E586" s="173"/>
      <c r="F586" s="173"/>
      <c r="G586" s="173"/>
      <c r="H586" s="173"/>
      <c r="I586" s="173">
        <v>3000000</v>
      </c>
      <c r="J586" s="173"/>
      <c r="K586" s="174">
        <v>3000000</v>
      </c>
      <c r="L586" s="6"/>
      <c r="M586" s="71" t="s">
        <v>429</v>
      </c>
      <c r="N586" s="176" t="s">
        <v>513</v>
      </c>
    </row>
    <row r="587" spans="1:14" x14ac:dyDescent="0.2">
      <c r="A587" s="268"/>
      <c r="B587" s="252"/>
      <c r="C587" s="173"/>
      <c r="D587" s="173"/>
      <c r="E587" s="173"/>
      <c r="F587" s="173"/>
      <c r="G587" s="173"/>
      <c r="H587" s="173"/>
      <c r="I587" s="173">
        <v>2000000</v>
      </c>
      <c r="J587" s="173"/>
      <c r="K587" s="174">
        <v>2000000</v>
      </c>
      <c r="L587" s="6"/>
      <c r="M587" s="71" t="s">
        <v>430</v>
      </c>
      <c r="N587" s="176" t="s">
        <v>513</v>
      </c>
    </row>
    <row r="588" spans="1:14" x14ac:dyDescent="0.2">
      <c r="A588" s="268"/>
      <c r="B588" s="252"/>
      <c r="C588" s="173"/>
      <c r="D588" s="173"/>
      <c r="E588" s="173"/>
      <c r="F588" s="173"/>
      <c r="G588" s="173"/>
      <c r="H588" s="173"/>
      <c r="I588" s="173">
        <v>1200000</v>
      </c>
      <c r="J588" s="173"/>
      <c r="K588" s="174">
        <v>1200000</v>
      </c>
      <c r="L588" s="6"/>
      <c r="M588" s="71" t="s">
        <v>77</v>
      </c>
      <c r="N588" s="176" t="s">
        <v>513</v>
      </c>
    </row>
    <row r="589" spans="1:14" x14ac:dyDescent="0.2">
      <c r="A589" s="268"/>
      <c r="B589" s="252"/>
      <c r="C589" s="173"/>
      <c r="D589" s="173"/>
      <c r="E589" s="173"/>
      <c r="F589" s="173"/>
      <c r="G589" s="173"/>
      <c r="H589" s="173"/>
      <c r="I589" s="173">
        <v>1000000</v>
      </c>
      <c r="J589" s="173"/>
      <c r="K589" s="174">
        <v>1000000</v>
      </c>
      <c r="L589" s="6"/>
      <c r="M589" s="71" t="s">
        <v>431</v>
      </c>
      <c r="N589" s="176" t="s">
        <v>513</v>
      </c>
    </row>
    <row r="590" spans="1:14" x14ac:dyDescent="0.2">
      <c r="A590" s="268"/>
      <c r="B590" s="252"/>
      <c r="C590" s="173"/>
      <c r="D590" s="173"/>
      <c r="E590" s="173"/>
      <c r="F590" s="173"/>
      <c r="G590" s="173"/>
      <c r="H590" s="173"/>
      <c r="I590" s="173">
        <v>3150000</v>
      </c>
      <c r="J590" s="173"/>
      <c r="K590" s="174">
        <v>3150000</v>
      </c>
      <c r="L590" s="6"/>
      <c r="M590" s="71" t="s">
        <v>432</v>
      </c>
      <c r="N590" s="176" t="s">
        <v>513</v>
      </c>
    </row>
    <row r="591" spans="1:14" x14ac:dyDescent="0.2">
      <c r="A591" s="268"/>
      <c r="B591" s="252"/>
      <c r="C591" s="173"/>
      <c r="D591" s="173"/>
      <c r="E591" s="173"/>
      <c r="F591" s="173"/>
      <c r="G591" s="173"/>
      <c r="H591" s="173"/>
      <c r="I591" s="173">
        <v>3500000</v>
      </c>
      <c r="J591" s="173"/>
      <c r="K591" s="174">
        <v>3500000</v>
      </c>
      <c r="L591" s="6"/>
      <c r="M591" s="71" t="s">
        <v>433</v>
      </c>
      <c r="N591" s="176" t="s">
        <v>513</v>
      </c>
    </row>
    <row r="592" spans="1:14" x14ac:dyDescent="0.2">
      <c r="A592" s="268"/>
      <c r="B592" s="252"/>
      <c r="C592" s="173"/>
      <c r="D592" s="173"/>
      <c r="E592" s="173"/>
      <c r="F592" s="173"/>
      <c r="G592" s="173"/>
      <c r="H592" s="173"/>
      <c r="I592" s="173">
        <v>700000</v>
      </c>
      <c r="J592" s="173"/>
      <c r="K592" s="174">
        <v>700000</v>
      </c>
      <c r="L592" s="6"/>
      <c r="M592" s="71" t="s">
        <v>99</v>
      </c>
      <c r="N592" s="176" t="s">
        <v>513</v>
      </c>
    </row>
    <row r="593" spans="1:14" x14ac:dyDescent="0.2">
      <c r="A593" s="268"/>
      <c r="B593" s="252"/>
      <c r="C593" s="173"/>
      <c r="D593" s="173"/>
      <c r="E593" s="173"/>
      <c r="F593" s="173"/>
      <c r="G593" s="173"/>
      <c r="H593" s="173"/>
      <c r="I593" s="173">
        <v>3000000</v>
      </c>
      <c r="J593" s="173"/>
      <c r="K593" s="174">
        <v>3000000</v>
      </c>
      <c r="L593" s="6"/>
      <c r="M593" s="71" t="s">
        <v>88</v>
      </c>
      <c r="N593" s="176" t="s">
        <v>513</v>
      </c>
    </row>
    <row r="594" spans="1:14" x14ac:dyDescent="0.2">
      <c r="A594" s="268"/>
      <c r="B594" s="252"/>
      <c r="C594" s="173"/>
      <c r="D594" s="173"/>
      <c r="E594" s="173"/>
      <c r="F594" s="173"/>
      <c r="G594" s="173"/>
      <c r="H594" s="173"/>
      <c r="I594" s="173">
        <v>4500000</v>
      </c>
      <c r="J594" s="173"/>
      <c r="K594" s="174">
        <v>4500000</v>
      </c>
      <c r="L594" s="6"/>
      <c r="M594" s="71" t="s">
        <v>438</v>
      </c>
      <c r="N594" s="176" t="s">
        <v>513</v>
      </c>
    </row>
    <row r="595" spans="1:14" x14ac:dyDescent="0.2">
      <c r="A595" s="268"/>
      <c r="B595" s="252"/>
      <c r="C595" s="173"/>
      <c r="D595" s="173"/>
      <c r="E595" s="173"/>
      <c r="F595" s="173"/>
      <c r="G595" s="173"/>
      <c r="H595" s="173"/>
      <c r="I595" s="173">
        <v>1000000</v>
      </c>
      <c r="J595" s="173"/>
      <c r="K595" s="174">
        <v>1000000</v>
      </c>
      <c r="L595" s="6"/>
      <c r="M595" s="71" t="s">
        <v>440</v>
      </c>
      <c r="N595" s="176" t="s">
        <v>513</v>
      </c>
    </row>
    <row r="596" spans="1:14" x14ac:dyDescent="0.2">
      <c r="A596" s="268"/>
      <c r="B596" s="252"/>
      <c r="C596" s="173"/>
      <c r="D596" s="173"/>
      <c r="E596" s="173"/>
      <c r="F596" s="173"/>
      <c r="G596" s="173"/>
      <c r="H596" s="173"/>
      <c r="I596" s="173">
        <v>1000000</v>
      </c>
      <c r="J596" s="173"/>
      <c r="K596" s="174">
        <v>1000000</v>
      </c>
      <c r="L596" s="6"/>
      <c r="M596" s="71" t="s">
        <v>78</v>
      </c>
      <c r="N596" s="176" t="s">
        <v>513</v>
      </c>
    </row>
    <row r="597" spans="1:14" x14ac:dyDescent="0.2">
      <c r="A597" s="268"/>
      <c r="B597" s="252"/>
      <c r="C597" s="173"/>
      <c r="D597" s="173"/>
      <c r="E597" s="173"/>
      <c r="F597" s="173"/>
      <c r="G597" s="173"/>
      <c r="H597" s="173"/>
      <c r="I597" s="173">
        <v>8000000</v>
      </c>
      <c r="J597" s="173"/>
      <c r="K597" s="174">
        <v>8000000</v>
      </c>
      <c r="L597" s="6"/>
      <c r="M597" s="71" t="s">
        <v>48</v>
      </c>
      <c r="N597" s="176" t="s">
        <v>513</v>
      </c>
    </row>
    <row r="598" spans="1:14" x14ac:dyDescent="0.2">
      <c r="A598" s="268"/>
      <c r="B598" s="252"/>
      <c r="C598" s="173"/>
      <c r="D598" s="173"/>
      <c r="E598" s="173"/>
      <c r="F598" s="173"/>
      <c r="G598" s="173"/>
      <c r="H598" s="173"/>
      <c r="I598" s="173">
        <v>10000000</v>
      </c>
      <c r="J598" s="173"/>
      <c r="K598" s="174">
        <v>10000000</v>
      </c>
      <c r="L598" s="6"/>
      <c r="M598" s="71" t="s">
        <v>443</v>
      </c>
      <c r="N598" s="176" t="s">
        <v>513</v>
      </c>
    </row>
    <row r="599" spans="1:14" x14ac:dyDescent="0.2">
      <c r="A599" s="268"/>
      <c r="B599" s="252"/>
      <c r="C599" s="173"/>
      <c r="D599" s="173"/>
      <c r="E599" s="173"/>
      <c r="F599" s="173"/>
      <c r="G599" s="173"/>
      <c r="H599" s="173"/>
      <c r="I599" s="173">
        <v>1800000</v>
      </c>
      <c r="J599" s="173"/>
      <c r="K599" s="174">
        <v>1800000</v>
      </c>
      <c r="L599" s="6"/>
      <c r="M599" s="71" t="s">
        <v>444</v>
      </c>
      <c r="N599" s="176" t="s">
        <v>513</v>
      </c>
    </row>
    <row r="600" spans="1:14" x14ac:dyDescent="0.2">
      <c r="A600" s="268"/>
      <c r="B600" s="252"/>
      <c r="C600" s="173"/>
      <c r="D600" s="173"/>
      <c r="E600" s="173"/>
      <c r="F600" s="173"/>
      <c r="G600" s="173"/>
      <c r="H600" s="173"/>
      <c r="I600" s="173">
        <v>500000</v>
      </c>
      <c r="J600" s="173"/>
      <c r="K600" s="174">
        <v>500000</v>
      </c>
      <c r="L600" s="6"/>
      <c r="M600" s="71" t="s">
        <v>445</v>
      </c>
      <c r="N600" s="176" t="s">
        <v>513</v>
      </c>
    </row>
    <row r="601" spans="1:14" x14ac:dyDescent="0.2">
      <c r="A601" s="268"/>
      <c r="B601" s="252"/>
      <c r="C601" s="173"/>
      <c r="D601" s="173"/>
      <c r="E601" s="173"/>
      <c r="F601" s="173"/>
      <c r="G601" s="173"/>
      <c r="H601" s="173"/>
      <c r="I601" s="173">
        <v>9650000</v>
      </c>
      <c r="J601" s="173"/>
      <c r="K601" s="174">
        <v>9650000</v>
      </c>
      <c r="L601" s="6"/>
      <c r="M601" s="71" t="s">
        <v>30</v>
      </c>
      <c r="N601" s="176" t="s">
        <v>513</v>
      </c>
    </row>
    <row r="602" spans="1:14" x14ac:dyDescent="0.2">
      <c r="A602" s="268"/>
      <c r="B602" s="252"/>
      <c r="C602" s="173"/>
      <c r="D602" s="173"/>
      <c r="E602" s="173"/>
      <c r="F602" s="173"/>
      <c r="G602" s="173"/>
      <c r="H602" s="173"/>
      <c r="I602" s="173">
        <v>600000</v>
      </c>
      <c r="J602" s="173"/>
      <c r="K602" s="174">
        <v>600000</v>
      </c>
      <c r="L602" s="6"/>
      <c r="M602" s="71" t="s">
        <v>456</v>
      </c>
      <c r="N602" s="176" t="s">
        <v>513</v>
      </c>
    </row>
    <row r="603" spans="1:14" x14ac:dyDescent="0.2">
      <c r="A603" s="268"/>
      <c r="B603" s="252"/>
      <c r="C603" s="173"/>
      <c r="D603" s="173"/>
      <c r="E603" s="173"/>
      <c r="F603" s="173"/>
      <c r="G603" s="173"/>
      <c r="H603" s="173"/>
      <c r="I603" s="173">
        <v>1045590</v>
      </c>
      <c r="J603" s="173"/>
      <c r="K603" s="174">
        <v>1045590</v>
      </c>
      <c r="L603" s="6"/>
      <c r="M603" s="71" t="s">
        <v>125</v>
      </c>
      <c r="N603" s="176" t="s">
        <v>513</v>
      </c>
    </row>
    <row r="604" spans="1:14" x14ac:dyDescent="0.2">
      <c r="A604" s="268"/>
      <c r="B604" s="252"/>
      <c r="C604" s="173"/>
      <c r="D604" s="173"/>
      <c r="E604" s="173"/>
      <c r="F604" s="173"/>
      <c r="G604" s="173"/>
      <c r="H604" s="173"/>
      <c r="I604" s="173">
        <v>500000</v>
      </c>
      <c r="J604" s="173"/>
      <c r="K604" s="174">
        <v>500000</v>
      </c>
      <c r="L604" s="6"/>
      <c r="M604" s="71" t="s">
        <v>32</v>
      </c>
      <c r="N604" s="176" t="s">
        <v>513</v>
      </c>
    </row>
    <row r="605" spans="1:14" x14ac:dyDescent="0.2">
      <c r="A605" s="268"/>
      <c r="B605" s="252"/>
      <c r="C605" s="173"/>
      <c r="D605" s="173"/>
      <c r="E605" s="173"/>
      <c r="F605" s="173"/>
      <c r="G605" s="173"/>
      <c r="H605" s="173"/>
      <c r="I605" s="173">
        <v>1000000</v>
      </c>
      <c r="J605" s="173"/>
      <c r="K605" s="174">
        <v>1000000</v>
      </c>
      <c r="L605" s="6"/>
      <c r="M605" s="71" t="s">
        <v>33</v>
      </c>
      <c r="N605" s="176" t="s">
        <v>513</v>
      </c>
    </row>
    <row r="606" spans="1:14" x14ac:dyDescent="0.2">
      <c r="A606" s="268"/>
      <c r="B606" s="252"/>
      <c r="C606" s="173"/>
      <c r="D606" s="173"/>
      <c r="E606" s="173"/>
      <c r="F606" s="173"/>
      <c r="G606" s="173"/>
      <c r="H606" s="173"/>
      <c r="I606" s="173">
        <v>840000</v>
      </c>
      <c r="J606" s="173"/>
      <c r="K606" s="174">
        <v>840000</v>
      </c>
      <c r="L606" s="6"/>
      <c r="M606" s="175" t="s">
        <v>484</v>
      </c>
      <c r="N606" s="176" t="s">
        <v>513</v>
      </c>
    </row>
    <row r="607" spans="1:14" x14ac:dyDescent="0.2">
      <c r="A607" s="268"/>
      <c r="B607" s="252"/>
      <c r="C607" s="173"/>
      <c r="D607" s="173"/>
      <c r="E607" s="173"/>
      <c r="F607" s="173"/>
      <c r="G607" s="173"/>
      <c r="H607" s="173">
        <v>10000000</v>
      </c>
      <c r="I607" s="173"/>
      <c r="J607" s="173"/>
      <c r="K607" s="174">
        <v>10000000</v>
      </c>
      <c r="L607" s="6"/>
      <c r="M607" s="175" t="s">
        <v>509</v>
      </c>
      <c r="N607" s="176" t="s">
        <v>513</v>
      </c>
    </row>
    <row r="608" spans="1:14" ht="15" thickBot="1" x14ac:dyDescent="0.25">
      <c r="A608" s="269"/>
      <c r="B608" s="261"/>
      <c r="C608" s="173"/>
      <c r="D608" s="173"/>
      <c r="E608" s="173"/>
      <c r="F608" s="173"/>
      <c r="G608" s="173"/>
      <c r="H608" s="173">
        <v>10000000</v>
      </c>
      <c r="I608" s="173"/>
      <c r="J608" s="173"/>
      <c r="K608" s="174">
        <v>10000000</v>
      </c>
      <c r="L608" s="6"/>
      <c r="M608" s="175" t="s">
        <v>510</v>
      </c>
      <c r="N608" s="176" t="s">
        <v>513</v>
      </c>
    </row>
    <row r="609" spans="1:1017" x14ac:dyDescent="0.2">
      <c r="A609" s="266">
        <v>1049900</v>
      </c>
      <c r="B609" s="241" t="s">
        <v>116</v>
      </c>
      <c r="C609" s="22">
        <f t="shared" ref="C609:J609" si="12">SUM(C491:C608)</f>
        <v>257345634</v>
      </c>
      <c r="D609" s="22">
        <f t="shared" si="12"/>
        <v>333350000</v>
      </c>
      <c r="E609" s="22">
        <f t="shared" si="12"/>
        <v>106775000</v>
      </c>
      <c r="F609" s="22">
        <f t="shared" si="12"/>
        <v>143206145</v>
      </c>
      <c r="G609" s="22">
        <f t="shared" si="12"/>
        <v>0</v>
      </c>
      <c r="H609" s="22">
        <f t="shared" si="12"/>
        <v>164481910</v>
      </c>
      <c r="I609" s="22">
        <f t="shared" si="12"/>
        <v>109867128.59999999</v>
      </c>
      <c r="J609" s="22">
        <f t="shared" si="12"/>
        <v>43145740</v>
      </c>
      <c r="K609" s="22">
        <f>SUM(C609:J609)</f>
        <v>1158171557.5999999</v>
      </c>
      <c r="L609" s="31">
        <f>+K609</f>
        <v>1158171557.5999999</v>
      </c>
      <c r="M609" s="39"/>
      <c r="N609" s="14" t="s">
        <v>22</v>
      </c>
    </row>
    <row r="610" spans="1:1017" s="88" customFormat="1" ht="26.25" thickBot="1" x14ac:dyDescent="0.25">
      <c r="A610" s="293" t="s">
        <v>117</v>
      </c>
      <c r="B610" s="294"/>
      <c r="C610" s="295"/>
      <c r="D610" s="295"/>
      <c r="E610" s="295"/>
      <c r="F610" s="295"/>
      <c r="G610" s="295"/>
      <c r="H610" s="295"/>
      <c r="I610" s="295"/>
      <c r="J610" s="295"/>
      <c r="K610" s="295"/>
      <c r="L610" s="295"/>
      <c r="M610" s="296"/>
      <c r="N610" s="219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/>
      <c r="AL610" s="94"/>
      <c r="AM610" s="94"/>
      <c r="AN610" s="94"/>
      <c r="AO610" s="94"/>
      <c r="AP610" s="94"/>
      <c r="AQ610" s="94"/>
      <c r="AR610" s="94"/>
      <c r="AS610" s="94"/>
      <c r="AT610" s="94"/>
      <c r="AU610" s="94"/>
      <c r="AV610" s="94"/>
      <c r="AW610" s="94"/>
      <c r="AX610" s="94"/>
      <c r="AY610" s="94"/>
      <c r="AZ610" s="94"/>
      <c r="BA610" s="94"/>
      <c r="BB610" s="94"/>
      <c r="BC610" s="94"/>
      <c r="BD610" s="94"/>
      <c r="BE610" s="94"/>
      <c r="BF610" s="94"/>
      <c r="BG610" s="94"/>
      <c r="BH610" s="94"/>
      <c r="BI610" s="94"/>
      <c r="BJ610" s="94"/>
      <c r="BK610" s="94"/>
      <c r="BL610" s="94"/>
      <c r="BM610" s="94"/>
      <c r="BN610" s="94"/>
      <c r="BO610" s="94"/>
      <c r="BP610" s="94"/>
      <c r="BQ610" s="94"/>
      <c r="BR610" s="94"/>
      <c r="BS610" s="94"/>
      <c r="BT610" s="94"/>
      <c r="BU610" s="94"/>
      <c r="BV610" s="94"/>
      <c r="BW610" s="94"/>
      <c r="BX610" s="94"/>
      <c r="BY610" s="94"/>
      <c r="BZ610" s="94"/>
      <c r="CA610" s="94"/>
      <c r="CB610" s="94"/>
      <c r="CC610" s="94"/>
      <c r="CD610" s="94"/>
      <c r="CE610" s="94"/>
      <c r="CF610" s="94"/>
      <c r="CG610" s="94"/>
      <c r="CH610" s="94"/>
      <c r="CI610" s="94"/>
      <c r="CJ610" s="94"/>
      <c r="CK610" s="94"/>
      <c r="CL610" s="94"/>
      <c r="CM610" s="94"/>
      <c r="CN610" s="94"/>
      <c r="CO610" s="94"/>
      <c r="CP610" s="94"/>
      <c r="CQ610" s="94"/>
      <c r="CR610" s="94"/>
      <c r="CS610" s="94"/>
      <c r="CT610" s="94"/>
      <c r="CU610" s="94"/>
      <c r="CV610" s="94"/>
      <c r="CW610" s="94"/>
      <c r="CX610" s="94"/>
      <c r="CY610" s="94"/>
      <c r="CZ610" s="94"/>
      <c r="DA610" s="94"/>
      <c r="DB610" s="94"/>
      <c r="DC610" s="94"/>
      <c r="DD610" s="94"/>
      <c r="DE610" s="94"/>
      <c r="DF610" s="94"/>
      <c r="DG610" s="94"/>
      <c r="DH610" s="94"/>
      <c r="DI610" s="94"/>
      <c r="DJ610" s="94"/>
      <c r="DK610" s="94"/>
      <c r="DL610" s="94"/>
      <c r="DM610" s="94"/>
      <c r="DN610" s="94"/>
      <c r="DO610" s="94"/>
      <c r="DP610" s="94"/>
      <c r="DQ610" s="94"/>
      <c r="DR610" s="94"/>
      <c r="DS610" s="94"/>
      <c r="DT610" s="94"/>
      <c r="DU610" s="94"/>
      <c r="DV610" s="94"/>
      <c r="DW610" s="94"/>
      <c r="DX610" s="94"/>
      <c r="DY610" s="94"/>
      <c r="DZ610" s="94"/>
      <c r="EA610" s="94"/>
      <c r="EB610" s="94"/>
      <c r="EC610" s="94"/>
      <c r="ED610" s="94"/>
      <c r="EE610" s="94"/>
      <c r="EF610" s="94"/>
      <c r="EG610" s="94"/>
      <c r="EH610" s="94"/>
      <c r="EI610" s="94"/>
      <c r="EJ610" s="94"/>
      <c r="EK610" s="94"/>
      <c r="EL610" s="94"/>
      <c r="EM610" s="94"/>
      <c r="EN610" s="94"/>
      <c r="EO610" s="94"/>
      <c r="EP610" s="94"/>
      <c r="EQ610" s="94"/>
      <c r="ER610" s="94"/>
      <c r="ES610" s="94"/>
      <c r="ET610" s="94"/>
      <c r="EU610" s="94"/>
      <c r="EV610" s="94"/>
      <c r="EW610" s="94"/>
      <c r="EX610" s="94"/>
      <c r="EY610" s="94"/>
      <c r="EZ610" s="94"/>
      <c r="FA610" s="94"/>
      <c r="FB610" s="94"/>
      <c r="FC610" s="94"/>
      <c r="FD610" s="94"/>
      <c r="FE610" s="94"/>
      <c r="FF610" s="94"/>
      <c r="FG610" s="94"/>
      <c r="FH610" s="94"/>
      <c r="FI610" s="94"/>
      <c r="FJ610" s="94"/>
      <c r="FK610" s="94"/>
      <c r="FL610" s="94"/>
      <c r="FM610" s="94"/>
      <c r="FN610" s="94"/>
      <c r="FO610" s="94"/>
      <c r="FP610" s="94"/>
      <c r="FQ610" s="94"/>
      <c r="FR610" s="94"/>
      <c r="FS610" s="94"/>
      <c r="FT610" s="94"/>
      <c r="FU610" s="94"/>
      <c r="FV610" s="94"/>
      <c r="FW610" s="94"/>
      <c r="FX610" s="94"/>
      <c r="FY610" s="94"/>
      <c r="FZ610" s="94"/>
      <c r="GA610" s="94"/>
      <c r="GB610" s="94"/>
      <c r="GC610" s="94"/>
      <c r="GD610" s="94"/>
      <c r="GE610" s="94"/>
      <c r="GF610" s="94"/>
      <c r="GG610" s="94"/>
      <c r="GH610" s="94"/>
      <c r="GI610" s="94"/>
      <c r="GJ610" s="94"/>
      <c r="GK610" s="94"/>
      <c r="GL610" s="94"/>
      <c r="GM610" s="94"/>
      <c r="GN610" s="94"/>
      <c r="GO610" s="94"/>
      <c r="GP610" s="94"/>
      <c r="GQ610" s="94"/>
      <c r="GR610" s="94"/>
      <c r="GS610" s="94"/>
      <c r="GT610" s="94"/>
      <c r="GU610" s="94"/>
      <c r="GV610" s="94"/>
      <c r="GW610" s="94"/>
      <c r="GX610" s="94"/>
      <c r="GY610" s="94"/>
      <c r="GZ610" s="94"/>
      <c r="HA610" s="94"/>
      <c r="HB610" s="94"/>
      <c r="HC610" s="94"/>
      <c r="HD610" s="94"/>
      <c r="HE610" s="94"/>
      <c r="HF610" s="94"/>
      <c r="HG610" s="94"/>
      <c r="HH610" s="94"/>
      <c r="HI610" s="94"/>
      <c r="HJ610" s="94"/>
      <c r="HK610" s="94"/>
      <c r="HL610" s="94"/>
      <c r="HM610" s="94"/>
      <c r="HN610" s="94"/>
      <c r="HO610" s="94"/>
      <c r="HP610" s="94"/>
      <c r="HQ610" s="94"/>
      <c r="HR610" s="94"/>
      <c r="HS610" s="94"/>
      <c r="HT610" s="94"/>
      <c r="HU610" s="94"/>
      <c r="HV610" s="94"/>
      <c r="HW610" s="94"/>
      <c r="HX610" s="94"/>
      <c r="HY610" s="94"/>
      <c r="HZ610" s="94"/>
      <c r="IA610" s="94"/>
      <c r="IB610" s="94"/>
      <c r="IC610" s="94"/>
      <c r="ID610" s="94"/>
      <c r="IE610" s="94"/>
      <c r="IF610" s="94"/>
      <c r="IG610" s="94"/>
      <c r="IH610" s="94"/>
      <c r="II610" s="94"/>
      <c r="IJ610" s="94"/>
      <c r="IK610" s="94"/>
      <c r="IL610" s="94"/>
      <c r="IM610" s="94"/>
      <c r="IN610" s="94"/>
      <c r="IO610" s="94"/>
      <c r="IP610" s="94"/>
      <c r="IQ610" s="94"/>
      <c r="IR610" s="94"/>
      <c r="IS610" s="94"/>
      <c r="IT610" s="94"/>
      <c r="IU610" s="94"/>
      <c r="IV610" s="94"/>
      <c r="IW610" s="94"/>
      <c r="IX610" s="94"/>
      <c r="IY610" s="94"/>
      <c r="IZ610" s="94"/>
      <c r="JA610" s="94"/>
      <c r="JB610" s="94"/>
      <c r="JC610" s="94"/>
      <c r="JD610" s="94"/>
      <c r="JE610" s="94"/>
      <c r="JF610" s="94"/>
      <c r="JG610" s="94"/>
      <c r="JH610" s="94"/>
      <c r="JI610" s="94"/>
      <c r="JJ610" s="94"/>
      <c r="JK610" s="94"/>
      <c r="JL610" s="94"/>
      <c r="JM610" s="94"/>
      <c r="JN610" s="94"/>
      <c r="JO610" s="94"/>
      <c r="JP610" s="94"/>
      <c r="JQ610" s="94"/>
      <c r="JR610" s="94"/>
      <c r="JS610" s="94"/>
      <c r="JT610" s="94"/>
      <c r="JU610" s="94"/>
      <c r="JV610" s="94"/>
      <c r="JW610" s="94"/>
      <c r="JX610" s="94"/>
      <c r="JY610" s="94"/>
      <c r="JZ610" s="94"/>
      <c r="KA610" s="94"/>
      <c r="KB610" s="94"/>
      <c r="KC610" s="94"/>
      <c r="KD610" s="94"/>
      <c r="KE610" s="94"/>
      <c r="KF610" s="94"/>
      <c r="KG610" s="94"/>
      <c r="KH610" s="94"/>
      <c r="KI610" s="94"/>
      <c r="KJ610" s="94"/>
      <c r="KK610" s="94"/>
      <c r="KL610" s="94"/>
      <c r="KM610" s="94"/>
      <c r="KN610" s="94"/>
      <c r="KO610" s="94"/>
      <c r="KP610" s="94"/>
      <c r="KQ610" s="94"/>
      <c r="KR610" s="94"/>
      <c r="KS610" s="94"/>
      <c r="KT610" s="94"/>
      <c r="KU610" s="94"/>
      <c r="KV610" s="94"/>
      <c r="KW610" s="94"/>
      <c r="KX610" s="94"/>
      <c r="KY610" s="94"/>
      <c r="KZ610" s="94"/>
      <c r="LA610" s="94"/>
      <c r="LB610" s="94"/>
      <c r="LC610" s="94"/>
      <c r="LD610" s="94"/>
      <c r="LE610" s="94"/>
      <c r="LF610" s="94"/>
      <c r="LG610" s="94"/>
      <c r="LH610" s="94"/>
      <c r="LI610" s="94"/>
      <c r="LJ610" s="94"/>
      <c r="LK610" s="94"/>
      <c r="LL610" s="94"/>
      <c r="LM610" s="94"/>
      <c r="LN610" s="94"/>
      <c r="LO610" s="94"/>
      <c r="LP610" s="94"/>
      <c r="LQ610" s="94"/>
      <c r="LR610" s="94"/>
      <c r="LS610" s="94"/>
      <c r="LT610" s="94"/>
      <c r="LU610" s="94"/>
      <c r="LV610" s="94"/>
      <c r="LW610" s="94"/>
      <c r="LX610" s="94"/>
      <c r="LY610" s="94"/>
      <c r="LZ610" s="94"/>
      <c r="MA610" s="94"/>
      <c r="MB610" s="94"/>
      <c r="MC610" s="94"/>
      <c r="MD610" s="94"/>
      <c r="ME610" s="94"/>
      <c r="MF610" s="94"/>
      <c r="MG610" s="94"/>
      <c r="MH610" s="94"/>
      <c r="MI610" s="94"/>
      <c r="MJ610" s="94"/>
      <c r="MK610" s="94"/>
      <c r="ML610" s="94"/>
      <c r="MM610" s="94"/>
      <c r="MN610" s="94"/>
      <c r="MO610" s="94"/>
      <c r="MP610" s="94"/>
      <c r="MQ610" s="94"/>
      <c r="MR610" s="94"/>
      <c r="MS610" s="94"/>
      <c r="MT610" s="94"/>
      <c r="MU610" s="94"/>
      <c r="MV610" s="94"/>
      <c r="MW610" s="94"/>
      <c r="MX610" s="94"/>
      <c r="MY610" s="94"/>
      <c r="MZ610" s="94"/>
      <c r="NA610" s="94"/>
      <c r="NB610" s="94"/>
      <c r="NC610" s="94"/>
      <c r="ND610" s="94"/>
      <c r="NE610" s="94"/>
      <c r="NF610" s="94"/>
      <c r="NG610" s="94"/>
      <c r="NH610" s="94"/>
      <c r="NI610" s="94"/>
      <c r="NJ610" s="94"/>
      <c r="NK610" s="94"/>
      <c r="NL610" s="94"/>
      <c r="NM610" s="94"/>
      <c r="NN610" s="94"/>
      <c r="NO610" s="94"/>
      <c r="NP610" s="94"/>
      <c r="NQ610" s="94"/>
      <c r="NR610" s="94"/>
      <c r="NS610" s="94"/>
      <c r="NT610" s="94"/>
      <c r="NU610" s="94"/>
      <c r="NV610" s="94"/>
      <c r="NW610" s="94"/>
      <c r="NX610" s="94"/>
      <c r="NY610" s="94"/>
      <c r="NZ610" s="94"/>
      <c r="OA610" s="94"/>
      <c r="OB610" s="94"/>
      <c r="OC610" s="94"/>
      <c r="OD610" s="94"/>
      <c r="OE610" s="94"/>
      <c r="OF610" s="94"/>
      <c r="OG610" s="94"/>
      <c r="OH610" s="94"/>
      <c r="OI610" s="94"/>
      <c r="OJ610" s="94"/>
      <c r="OK610" s="94"/>
      <c r="OL610" s="94"/>
      <c r="OM610" s="94"/>
      <c r="ON610" s="94"/>
      <c r="OO610" s="94"/>
      <c r="OP610" s="94"/>
      <c r="OQ610" s="94"/>
      <c r="OR610" s="94"/>
      <c r="OS610" s="94"/>
      <c r="OT610" s="94"/>
      <c r="OU610" s="94"/>
      <c r="OV610" s="94"/>
      <c r="OW610" s="94"/>
      <c r="OX610" s="94"/>
      <c r="OY610" s="94"/>
      <c r="OZ610" s="94"/>
      <c r="PA610" s="94"/>
      <c r="PB610" s="94"/>
      <c r="PC610" s="94"/>
      <c r="PD610" s="94"/>
      <c r="PE610" s="94"/>
      <c r="PF610" s="94"/>
      <c r="PG610" s="94"/>
      <c r="PH610" s="94"/>
      <c r="PI610" s="94"/>
      <c r="PJ610" s="94"/>
      <c r="PK610" s="94"/>
      <c r="PL610" s="94"/>
      <c r="PM610" s="94"/>
      <c r="PN610" s="94"/>
      <c r="PO610" s="94"/>
      <c r="PP610" s="94"/>
      <c r="PQ610" s="94"/>
      <c r="PR610" s="94"/>
      <c r="PS610" s="94"/>
      <c r="PT610" s="94"/>
      <c r="PU610" s="94"/>
      <c r="PV610" s="94"/>
      <c r="PW610" s="94"/>
      <c r="PX610" s="94"/>
      <c r="PY610" s="94"/>
      <c r="PZ610" s="94"/>
      <c r="QA610" s="94"/>
      <c r="QB610" s="94"/>
      <c r="QC610" s="94"/>
      <c r="QD610" s="94"/>
      <c r="QE610" s="94"/>
      <c r="QF610" s="94"/>
      <c r="QG610" s="94"/>
      <c r="QH610" s="94"/>
      <c r="QI610" s="94"/>
      <c r="QJ610" s="94"/>
      <c r="QK610" s="94"/>
      <c r="QL610" s="94"/>
      <c r="QM610" s="94"/>
      <c r="QN610" s="94"/>
      <c r="QO610" s="94"/>
      <c r="QP610" s="94"/>
      <c r="QQ610" s="94"/>
      <c r="QR610" s="94"/>
      <c r="QS610" s="94"/>
      <c r="QT610" s="94"/>
      <c r="QU610" s="94"/>
      <c r="QV610" s="94"/>
      <c r="QW610" s="94"/>
      <c r="QX610" s="94"/>
      <c r="QY610" s="94"/>
      <c r="QZ610" s="94"/>
      <c r="RA610" s="94"/>
      <c r="RB610" s="94"/>
      <c r="RC610" s="94"/>
      <c r="RD610" s="94"/>
      <c r="RE610" s="94"/>
      <c r="RF610" s="94"/>
      <c r="RG610" s="94"/>
      <c r="RH610" s="94"/>
      <c r="RI610" s="94"/>
      <c r="RJ610" s="94"/>
      <c r="RK610" s="94"/>
      <c r="RL610" s="94"/>
      <c r="RM610" s="94"/>
      <c r="RN610" s="94"/>
      <c r="RO610" s="94"/>
      <c r="RP610" s="94"/>
      <c r="RQ610" s="94"/>
      <c r="RR610" s="94"/>
      <c r="RS610" s="94"/>
      <c r="RT610" s="94"/>
      <c r="RU610" s="94"/>
      <c r="RV610" s="94"/>
      <c r="RW610" s="94"/>
      <c r="RX610" s="94"/>
      <c r="RY610" s="94"/>
      <c r="RZ610" s="94"/>
      <c r="SA610" s="94"/>
      <c r="SB610" s="94"/>
      <c r="SC610" s="94"/>
      <c r="SD610" s="94"/>
      <c r="SE610" s="94"/>
      <c r="SF610" s="94"/>
      <c r="SG610" s="94"/>
      <c r="SH610" s="94"/>
      <c r="SI610" s="94"/>
      <c r="SJ610" s="94"/>
      <c r="SK610" s="94"/>
      <c r="SL610" s="94"/>
      <c r="SM610" s="94"/>
      <c r="SN610" s="94"/>
      <c r="SO610" s="94"/>
      <c r="SP610" s="94"/>
      <c r="SQ610" s="94"/>
      <c r="SR610" s="94"/>
      <c r="SS610" s="94"/>
      <c r="ST610" s="94"/>
      <c r="SU610" s="94"/>
      <c r="SV610" s="94"/>
      <c r="SW610" s="94"/>
      <c r="SX610" s="94"/>
      <c r="SY610" s="94"/>
      <c r="SZ610" s="94"/>
      <c r="TA610" s="94"/>
      <c r="TB610" s="94"/>
      <c r="TC610" s="94"/>
      <c r="TD610" s="94"/>
      <c r="TE610" s="94"/>
      <c r="TF610" s="94"/>
      <c r="TG610" s="94"/>
      <c r="TH610" s="94"/>
      <c r="TI610" s="94"/>
      <c r="TJ610" s="94"/>
      <c r="TK610" s="94"/>
      <c r="TL610" s="94"/>
      <c r="TM610" s="94"/>
      <c r="TN610" s="94"/>
      <c r="TO610" s="94"/>
      <c r="TP610" s="94"/>
      <c r="TQ610" s="94"/>
      <c r="TR610" s="94"/>
      <c r="TS610" s="94"/>
      <c r="TT610" s="94"/>
      <c r="TU610" s="94"/>
      <c r="TV610" s="94"/>
      <c r="TW610" s="94"/>
      <c r="TX610" s="94"/>
      <c r="TY610" s="94"/>
      <c r="TZ610" s="94"/>
      <c r="UA610" s="94"/>
      <c r="UB610" s="94"/>
      <c r="UC610" s="94"/>
      <c r="UD610" s="94"/>
      <c r="UE610" s="94"/>
      <c r="UF610" s="94"/>
      <c r="UG610" s="94"/>
      <c r="UH610" s="94"/>
      <c r="UI610" s="94"/>
      <c r="UJ610" s="94"/>
      <c r="UK610" s="94"/>
      <c r="UL610" s="94"/>
      <c r="UM610" s="94"/>
      <c r="UN610" s="94"/>
      <c r="UO610" s="94"/>
      <c r="UP610" s="94"/>
      <c r="UQ610" s="94"/>
      <c r="UR610" s="94"/>
      <c r="US610" s="94"/>
      <c r="UT610" s="94"/>
      <c r="UU610" s="94"/>
      <c r="UV610" s="94"/>
      <c r="UW610" s="94"/>
      <c r="UX610" s="94"/>
      <c r="UY610" s="94"/>
      <c r="UZ610" s="94"/>
      <c r="VA610" s="94"/>
      <c r="VB610" s="94"/>
      <c r="VC610" s="94"/>
      <c r="VD610" s="94"/>
      <c r="VE610" s="94"/>
      <c r="VF610" s="94"/>
      <c r="VG610" s="94"/>
      <c r="VH610" s="94"/>
      <c r="VI610" s="94"/>
      <c r="VJ610" s="94"/>
      <c r="VK610" s="94"/>
      <c r="VL610" s="94"/>
      <c r="VM610" s="94"/>
      <c r="VN610" s="94"/>
      <c r="VO610" s="94"/>
      <c r="VP610" s="94"/>
      <c r="VQ610" s="94"/>
      <c r="VR610" s="94"/>
      <c r="VS610" s="94"/>
      <c r="VT610" s="94"/>
      <c r="VU610" s="94"/>
      <c r="VV610" s="94"/>
      <c r="VW610" s="94"/>
      <c r="VX610" s="94"/>
      <c r="VY610" s="94"/>
      <c r="VZ610" s="94"/>
      <c r="WA610" s="94"/>
      <c r="WB610" s="94"/>
      <c r="WC610" s="94"/>
      <c r="WD610" s="94"/>
      <c r="WE610" s="94"/>
      <c r="WF610" s="94"/>
      <c r="WG610" s="94"/>
      <c r="WH610" s="94"/>
      <c r="WI610" s="94"/>
      <c r="WJ610" s="94"/>
      <c r="WK610" s="94"/>
      <c r="WL610" s="94"/>
      <c r="WM610" s="94"/>
      <c r="WN610" s="94"/>
      <c r="WO610" s="94"/>
      <c r="WP610" s="94"/>
      <c r="WQ610" s="94"/>
      <c r="WR610" s="94"/>
      <c r="WS610" s="94"/>
      <c r="WT610" s="94"/>
      <c r="WU610" s="94"/>
      <c r="WV610" s="94"/>
      <c r="WW610" s="94"/>
      <c r="WX610" s="94"/>
      <c r="WY610" s="94"/>
      <c r="WZ610" s="94"/>
      <c r="XA610" s="94"/>
      <c r="XB610" s="94"/>
      <c r="XC610" s="94"/>
      <c r="XD610" s="94"/>
      <c r="XE610" s="94"/>
      <c r="XF610" s="94"/>
      <c r="XG610" s="94"/>
      <c r="XH610" s="94"/>
      <c r="XI610" s="94"/>
      <c r="XJ610" s="94"/>
      <c r="XK610" s="94"/>
      <c r="XL610" s="94"/>
      <c r="XM610" s="94"/>
      <c r="XN610" s="94"/>
      <c r="XO610" s="94"/>
      <c r="XP610" s="94"/>
      <c r="XQ610" s="94"/>
      <c r="XR610" s="94"/>
      <c r="XS610" s="94"/>
      <c r="XT610" s="94"/>
      <c r="XU610" s="94"/>
      <c r="XV610" s="94"/>
      <c r="XW610" s="94"/>
      <c r="XX610" s="94"/>
      <c r="XY610" s="94"/>
      <c r="XZ610" s="94"/>
      <c r="YA610" s="94"/>
      <c r="YB610" s="94"/>
      <c r="YC610" s="94"/>
      <c r="YD610" s="94"/>
      <c r="YE610" s="94"/>
      <c r="YF610" s="94"/>
      <c r="YG610" s="94"/>
      <c r="YH610" s="94"/>
      <c r="YI610" s="94"/>
      <c r="YJ610" s="94"/>
      <c r="YK610" s="94"/>
      <c r="YL610" s="94"/>
      <c r="YM610" s="94"/>
      <c r="YN610" s="94"/>
      <c r="YO610" s="94"/>
      <c r="YP610" s="94"/>
      <c r="YQ610" s="94"/>
      <c r="YR610" s="94"/>
      <c r="YS610" s="94"/>
      <c r="YT610" s="94"/>
      <c r="YU610" s="94"/>
      <c r="YV610" s="94"/>
      <c r="YW610" s="94"/>
      <c r="YX610" s="94"/>
      <c r="YY610" s="94"/>
      <c r="YZ610" s="94"/>
      <c r="ZA610" s="94"/>
      <c r="ZB610" s="94"/>
      <c r="ZC610" s="94"/>
      <c r="ZD610" s="94"/>
      <c r="ZE610" s="94"/>
      <c r="ZF610" s="94"/>
      <c r="ZG610" s="94"/>
      <c r="ZH610" s="94"/>
      <c r="ZI610" s="94"/>
      <c r="ZJ610" s="94"/>
      <c r="ZK610" s="94"/>
      <c r="ZL610" s="94"/>
      <c r="ZM610" s="94"/>
      <c r="ZN610" s="94"/>
      <c r="ZO610" s="94"/>
      <c r="ZP610" s="94"/>
      <c r="ZQ610" s="94"/>
      <c r="ZR610" s="94"/>
      <c r="ZS610" s="94"/>
      <c r="ZT610" s="94"/>
      <c r="ZU610" s="94"/>
      <c r="ZV610" s="94"/>
      <c r="ZW610" s="94"/>
      <c r="ZX610" s="94"/>
      <c r="ZY610" s="94"/>
      <c r="ZZ610" s="94"/>
      <c r="AAA610" s="94"/>
      <c r="AAB610" s="94"/>
      <c r="AAC610" s="94"/>
      <c r="AAD610" s="94"/>
      <c r="AAE610" s="94"/>
      <c r="AAF610" s="94"/>
      <c r="AAG610" s="94"/>
      <c r="AAH610" s="94"/>
      <c r="AAI610" s="94"/>
      <c r="AAJ610" s="94"/>
      <c r="AAK610" s="94"/>
      <c r="AAL610" s="94"/>
      <c r="AAM610" s="94"/>
      <c r="AAN610" s="94"/>
      <c r="AAO610" s="94"/>
      <c r="AAP610" s="94"/>
      <c r="AAQ610" s="94"/>
      <c r="AAR610" s="94"/>
      <c r="AAS610" s="94"/>
      <c r="AAT610" s="94"/>
      <c r="AAU610" s="94"/>
      <c r="AAV610" s="94"/>
      <c r="AAW610" s="94"/>
      <c r="AAX610" s="94"/>
      <c r="AAY610" s="94"/>
      <c r="AAZ610" s="94"/>
      <c r="ABA610" s="94"/>
      <c r="ABB610" s="94"/>
      <c r="ABC610" s="94"/>
      <c r="ABD610" s="94"/>
      <c r="ABE610" s="94"/>
      <c r="ABF610" s="94"/>
      <c r="ABG610" s="94"/>
      <c r="ABH610" s="94"/>
      <c r="ABI610" s="94"/>
      <c r="ABJ610" s="94"/>
      <c r="ABK610" s="94"/>
      <c r="ABL610" s="94"/>
      <c r="ABM610" s="94"/>
      <c r="ABN610" s="94"/>
      <c r="ABO610" s="94"/>
      <c r="ABP610" s="94"/>
      <c r="ABQ610" s="94"/>
      <c r="ABR610" s="94"/>
      <c r="ABS610" s="94"/>
      <c r="ABT610" s="94"/>
      <c r="ABU610" s="94"/>
      <c r="ABV610" s="94"/>
      <c r="ABW610" s="94"/>
      <c r="ABX610" s="94"/>
      <c r="ABY610" s="94"/>
      <c r="ABZ610" s="94"/>
      <c r="ACA610" s="94"/>
      <c r="ACB610" s="94"/>
      <c r="ACC610" s="94"/>
      <c r="ACD610" s="94"/>
      <c r="ACE610" s="94"/>
      <c r="ACF610" s="94"/>
      <c r="ACG610" s="94"/>
      <c r="ACH610" s="94"/>
      <c r="ACI610" s="94"/>
      <c r="ACJ610" s="94"/>
      <c r="ACK610" s="94"/>
      <c r="ACL610" s="94"/>
      <c r="ACM610" s="94"/>
      <c r="ACN610" s="94"/>
      <c r="ACO610" s="94"/>
      <c r="ACP610" s="94"/>
      <c r="ACQ610" s="94"/>
      <c r="ACR610" s="94"/>
      <c r="ACS610" s="94"/>
      <c r="ACT610" s="94"/>
      <c r="ACU610" s="94"/>
      <c r="ACV610" s="94"/>
      <c r="ACW610" s="94"/>
      <c r="ACX610" s="94"/>
      <c r="ACY610" s="94"/>
      <c r="ACZ610" s="94"/>
      <c r="ADA610" s="94"/>
      <c r="ADB610" s="94"/>
      <c r="ADC610" s="94"/>
      <c r="ADD610" s="94"/>
      <c r="ADE610" s="94"/>
      <c r="ADF610" s="94"/>
      <c r="ADG610" s="94"/>
      <c r="ADH610" s="94"/>
      <c r="ADI610" s="94"/>
      <c r="ADJ610" s="94"/>
      <c r="ADK610" s="94"/>
      <c r="ADL610" s="94"/>
      <c r="ADM610" s="94"/>
      <c r="ADN610" s="94"/>
      <c r="ADO610" s="94"/>
      <c r="ADP610" s="94"/>
      <c r="ADQ610" s="94"/>
      <c r="ADR610" s="94"/>
      <c r="ADS610" s="94"/>
      <c r="ADT610" s="94"/>
      <c r="ADU610" s="94"/>
      <c r="ADV610" s="94"/>
      <c r="ADW610" s="94"/>
      <c r="ADX610" s="94"/>
      <c r="ADY610" s="94"/>
      <c r="ADZ610" s="94"/>
      <c r="AEA610" s="94"/>
      <c r="AEB610" s="94"/>
      <c r="AEC610" s="94"/>
      <c r="AED610" s="94"/>
      <c r="AEE610" s="94"/>
      <c r="AEF610" s="94"/>
      <c r="AEG610" s="94"/>
      <c r="AEH610" s="94"/>
      <c r="AEI610" s="94"/>
      <c r="AEJ610" s="94"/>
      <c r="AEK610" s="94"/>
      <c r="AEL610" s="94"/>
      <c r="AEM610" s="94"/>
      <c r="AEN610" s="94"/>
      <c r="AEO610" s="94"/>
      <c r="AEP610" s="94"/>
      <c r="AEQ610" s="94"/>
      <c r="AER610" s="94"/>
      <c r="AES610" s="94"/>
      <c r="AET610" s="94"/>
      <c r="AEU610" s="94"/>
      <c r="AEV610" s="94"/>
      <c r="AEW610" s="94"/>
      <c r="AEX610" s="94"/>
      <c r="AEY610" s="94"/>
      <c r="AEZ610" s="94"/>
      <c r="AFA610" s="94"/>
      <c r="AFB610" s="94"/>
      <c r="AFC610" s="94"/>
      <c r="AFD610" s="94"/>
      <c r="AFE610" s="94"/>
      <c r="AFF610" s="94"/>
      <c r="AFG610" s="94"/>
      <c r="AFH610" s="94"/>
      <c r="AFI610" s="94"/>
      <c r="AFJ610" s="94"/>
      <c r="AFK610" s="94"/>
      <c r="AFL610" s="94"/>
      <c r="AFM610" s="94"/>
      <c r="AFN610" s="94"/>
      <c r="AFO610" s="94"/>
      <c r="AFP610" s="94"/>
      <c r="AFQ610" s="94"/>
      <c r="AFR610" s="94"/>
      <c r="AFS610" s="94"/>
      <c r="AFT610" s="94"/>
      <c r="AFU610" s="94"/>
      <c r="AFV610" s="94"/>
      <c r="AFW610" s="94"/>
      <c r="AFX610" s="94"/>
      <c r="AFY610" s="94"/>
      <c r="AFZ610" s="94"/>
      <c r="AGA610" s="94"/>
      <c r="AGB610" s="94"/>
      <c r="AGC610" s="94"/>
      <c r="AGD610" s="94"/>
      <c r="AGE610" s="94"/>
      <c r="AGF610" s="94"/>
      <c r="AGG610" s="94"/>
      <c r="AGH610" s="94"/>
      <c r="AGI610" s="94"/>
      <c r="AGJ610" s="94"/>
      <c r="AGK610" s="94"/>
      <c r="AGL610" s="94"/>
      <c r="AGM610" s="94"/>
      <c r="AGN610" s="94"/>
      <c r="AGO610" s="94"/>
      <c r="AGP610" s="94"/>
      <c r="AGQ610" s="94"/>
      <c r="AGR610" s="94"/>
      <c r="AGS610" s="94"/>
      <c r="AGT610" s="94"/>
      <c r="AGU610" s="94"/>
      <c r="AGV610" s="94"/>
      <c r="AGW610" s="94"/>
      <c r="AGX610" s="94"/>
      <c r="AGY610" s="94"/>
      <c r="AGZ610" s="94"/>
      <c r="AHA610" s="94"/>
      <c r="AHB610" s="94"/>
      <c r="AHC610" s="94"/>
      <c r="AHD610" s="94"/>
      <c r="AHE610" s="94"/>
      <c r="AHF610" s="94"/>
      <c r="AHG610" s="94"/>
      <c r="AHH610" s="94"/>
      <c r="AHI610" s="94"/>
      <c r="AHJ610" s="94"/>
      <c r="AHK610" s="94"/>
      <c r="AHL610" s="94"/>
      <c r="AHM610" s="94"/>
      <c r="AHN610" s="94"/>
      <c r="AHO610" s="94"/>
      <c r="AHP610" s="94"/>
      <c r="AHQ610" s="94"/>
      <c r="AHR610" s="94"/>
      <c r="AHS610" s="94"/>
      <c r="AHT610" s="94"/>
      <c r="AHU610" s="94"/>
      <c r="AHV610" s="94"/>
      <c r="AHW610" s="94"/>
      <c r="AHX610" s="94"/>
      <c r="AHY610" s="94"/>
      <c r="AHZ610" s="94"/>
      <c r="AIA610" s="94"/>
      <c r="AIB610" s="94"/>
      <c r="AIC610" s="94"/>
      <c r="AID610" s="94"/>
      <c r="AIE610" s="94"/>
      <c r="AIF610" s="94"/>
      <c r="AIG610" s="94"/>
      <c r="AIH610" s="94"/>
      <c r="AII610" s="94"/>
      <c r="AIJ610" s="94"/>
      <c r="AIK610" s="94"/>
      <c r="AIL610" s="94"/>
      <c r="AIM610" s="94"/>
      <c r="AIN610" s="94"/>
      <c r="AIO610" s="94"/>
      <c r="AIP610" s="94"/>
      <c r="AIQ610" s="94"/>
      <c r="AIR610" s="94"/>
      <c r="AIS610" s="94"/>
      <c r="AIT610" s="94"/>
      <c r="AIU610" s="94"/>
      <c r="AIV610" s="94"/>
      <c r="AIW610" s="94"/>
      <c r="AIX610" s="94"/>
      <c r="AIY610" s="94"/>
      <c r="AIZ610" s="94"/>
      <c r="AJA610" s="94"/>
      <c r="AJB610" s="94"/>
      <c r="AJC610" s="94"/>
      <c r="AJD610" s="94"/>
      <c r="AJE610" s="94"/>
      <c r="AJF610" s="94"/>
      <c r="AJG610" s="94"/>
      <c r="AJH610" s="94"/>
      <c r="AJI610" s="94"/>
      <c r="AJJ610" s="94"/>
      <c r="AJK610" s="94"/>
      <c r="AJL610" s="94"/>
      <c r="AJM610" s="94"/>
      <c r="AJN610" s="94"/>
      <c r="AJO610" s="94"/>
      <c r="AJP610" s="94"/>
      <c r="AJQ610" s="94"/>
      <c r="AJR610" s="94"/>
      <c r="AJS610" s="94"/>
      <c r="AJT610" s="94"/>
      <c r="AJU610" s="94"/>
      <c r="AJV610" s="94"/>
      <c r="AJW610" s="94"/>
      <c r="AJX610" s="94"/>
      <c r="AJY610" s="94"/>
      <c r="AJZ610" s="94"/>
      <c r="AKA610" s="94"/>
      <c r="AKB610" s="94"/>
      <c r="AKC610" s="94"/>
      <c r="AKD610" s="94"/>
      <c r="AKE610" s="94"/>
      <c r="AKF610" s="94"/>
      <c r="AKG610" s="94"/>
      <c r="AKH610" s="94"/>
      <c r="AKI610" s="94"/>
      <c r="AKJ610" s="94"/>
      <c r="AKK610" s="94"/>
      <c r="AKL610" s="94"/>
      <c r="AKM610" s="94"/>
      <c r="AKN610" s="94"/>
      <c r="AKO610" s="94"/>
      <c r="AKP610" s="94"/>
      <c r="AKQ610" s="94"/>
      <c r="AKR610" s="94"/>
      <c r="AKS610" s="94"/>
      <c r="AKT610" s="94"/>
      <c r="AKU610" s="94"/>
      <c r="AKV610" s="94"/>
      <c r="AKW610" s="94"/>
      <c r="AKX610" s="94"/>
      <c r="AKY610" s="94"/>
      <c r="AKZ610" s="94"/>
      <c r="ALA610" s="94"/>
      <c r="ALB610" s="94"/>
      <c r="ALC610" s="94"/>
      <c r="ALD610" s="94"/>
      <c r="ALE610" s="94"/>
      <c r="ALF610" s="94"/>
      <c r="ALG610" s="94"/>
      <c r="ALH610" s="94"/>
      <c r="ALI610" s="94"/>
      <c r="ALJ610" s="94"/>
      <c r="ALK610" s="94"/>
      <c r="ALL610" s="94"/>
      <c r="ALM610" s="94"/>
      <c r="ALN610" s="94"/>
      <c r="ALO610" s="94"/>
      <c r="ALP610" s="94"/>
      <c r="ALQ610" s="94"/>
      <c r="ALR610" s="94"/>
      <c r="ALS610" s="94"/>
      <c r="ALT610" s="94"/>
      <c r="ALU610" s="94"/>
      <c r="ALV610" s="94"/>
      <c r="ALW610" s="94"/>
      <c r="ALX610" s="94"/>
      <c r="ALY610" s="94"/>
      <c r="ALZ610" s="94"/>
      <c r="AMA610" s="94"/>
      <c r="AMB610" s="94"/>
      <c r="AMC610" s="94"/>
    </row>
    <row r="611" spans="1:1017" ht="14.25" customHeight="1" x14ac:dyDescent="0.25">
      <c r="A611" s="227" t="s">
        <v>118</v>
      </c>
      <c r="B611" s="228" t="s">
        <v>119</v>
      </c>
      <c r="C611" s="170"/>
      <c r="D611" s="170"/>
      <c r="E611" s="170"/>
      <c r="F611" s="170">
        <v>4250000</v>
      </c>
      <c r="G611" s="170"/>
      <c r="H611" s="170"/>
      <c r="I611" s="170"/>
      <c r="J611" s="170"/>
      <c r="K611" s="171">
        <v>4250000</v>
      </c>
      <c r="L611" s="6"/>
      <c r="M611" s="70" t="s">
        <v>297</v>
      </c>
      <c r="N611" s="176" t="s">
        <v>513</v>
      </c>
    </row>
    <row r="612" spans="1:1017" ht="14.25" customHeight="1" x14ac:dyDescent="0.25">
      <c r="A612" s="229"/>
      <c r="B612" s="230"/>
      <c r="C612" s="173"/>
      <c r="D612" s="173"/>
      <c r="E612" s="173"/>
      <c r="F612" s="173">
        <v>3000000</v>
      </c>
      <c r="G612" s="173"/>
      <c r="H612" s="173"/>
      <c r="I612" s="173"/>
      <c r="J612" s="173"/>
      <c r="K612" s="174">
        <v>3000000</v>
      </c>
      <c r="L612" s="6"/>
      <c r="M612" s="71" t="s">
        <v>298</v>
      </c>
      <c r="N612" s="176" t="s">
        <v>513</v>
      </c>
    </row>
    <row r="613" spans="1:1017" x14ac:dyDescent="0.2">
      <c r="A613" s="268"/>
      <c r="B613" s="252"/>
      <c r="C613" s="173"/>
      <c r="D613" s="173"/>
      <c r="E613" s="173"/>
      <c r="F613" s="173">
        <v>200000</v>
      </c>
      <c r="G613" s="173"/>
      <c r="H613" s="173"/>
      <c r="I613" s="173"/>
      <c r="J613" s="173"/>
      <c r="K613" s="174">
        <v>200000</v>
      </c>
      <c r="L613" s="6"/>
      <c r="M613" s="71" t="s">
        <v>300</v>
      </c>
      <c r="N613" s="176" t="s">
        <v>513</v>
      </c>
    </row>
    <row r="614" spans="1:1017" x14ac:dyDescent="0.2">
      <c r="A614" s="268"/>
      <c r="B614" s="252"/>
      <c r="C614" s="173"/>
      <c r="D614" s="173"/>
      <c r="E614" s="173"/>
      <c r="F614" s="173">
        <v>150000</v>
      </c>
      <c r="G614" s="173"/>
      <c r="H614" s="173"/>
      <c r="I614" s="173"/>
      <c r="J614" s="173"/>
      <c r="K614" s="174">
        <v>150000</v>
      </c>
      <c r="L614" s="6"/>
      <c r="M614" s="71" t="s">
        <v>302</v>
      </c>
      <c r="N614" s="176" t="s">
        <v>513</v>
      </c>
    </row>
    <row r="615" spans="1:1017" x14ac:dyDescent="0.2">
      <c r="A615" s="268"/>
      <c r="B615" s="252"/>
      <c r="C615" s="173"/>
      <c r="D615" s="173"/>
      <c r="E615" s="173"/>
      <c r="F615" s="173">
        <v>1000000</v>
      </c>
      <c r="G615" s="173"/>
      <c r="H615" s="173"/>
      <c r="I615" s="173"/>
      <c r="J615" s="173"/>
      <c r="K615" s="174">
        <v>1000000</v>
      </c>
      <c r="L615" s="6"/>
      <c r="M615" s="71" t="s">
        <v>303</v>
      </c>
      <c r="N615" s="176" t="s">
        <v>513</v>
      </c>
    </row>
    <row r="616" spans="1:1017" x14ac:dyDescent="0.2">
      <c r="A616" s="268"/>
      <c r="B616" s="252"/>
      <c r="C616" s="173"/>
      <c r="D616" s="173"/>
      <c r="E616" s="173"/>
      <c r="F616" s="173">
        <v>4000000</v>
      </c>
      <c r="G616" s="173"/>
      <c r="H616" s="173"/>
      <c r="I616" s="173"/>
      <c r="J616" s="173"/>
      <c r="K616" s="174">
        <v>4000000</v>
      </c>
      <c r="L616" s="6"/>
      <c r="M616" s="71" t="s">
        <v>56</v>
      </c>
      <c r="N616" s="176" t="s">
        <v>513</v>
      </c>
    </row>
    <row r="617" spans="1:1017" x14ac:dyDescent="0.2">
      <c r="A617" s="268"/>
      <c r="B617" s="252"/>
      <c r="C617" s="173"/>
      <c r="D617" s="173"/>
      <c r="E617" s="173"/>
      <c r="F617" s="173">
        <v>1000000</v>
      </c>
      <c r="G617" s="173"/>
      <c r="H617" s="173"/>
      <c r="I617" s="173"/>
      <c r="J617" s="173"/>
      <c r="K617" s="174">
        <v>1000000</v>
      </c>
      <c r="L617" s="6"/>
      <c r="M617" s="71" t="s">
        <v>310</v>
      </c>
      <c r="N617" s="176" t="s">
        <v>513</v>
      </c>
    </row>
    <row r="618" spans="1:1017" x14ac:dyDescent="0.2">
      <c r="A618" s="268"/>
      <c r="B618" s="252"/>
      <c r="C618" s="173"/>
      <c r="D618" s="173"/>
      <c r="E618" s="173"/>
      <c r="F618" s="173">
        <v>600000</v>
      </c>
      <c r="G618" s="173"/>
      <c r="H618" s="173"/>
      <c r="I618" s="173"/>
      <c r="J618" s="173"/>
      <c r="K618" s="174">
        <v>600000</v>
      </c>
      <c r="L618" s="6"/>
      <c r="M618" s="71" t="s">
        <v>311</v>
      </c>
      <c r="N618" s="176" t="s">
        <v>513</v>
      </c>
    </row>
    <row r="619" spans="1:1017" x14ac:dyDescent="0.2">
      <c r="A619" s="268"/>
      <c r="B619" s="252"/>
      <c r="C619" s="173"/>
      <c r="D619" s="173"/>
      <c r="E619" s="173"/>
      <c r="F619" s="173">
        <v>551507</v>
      </c>
      <c r="G619" s="173"/>
      <c r="H619" s="173"/>
      <c r="I619" s="173"/>
      <c r="J619" s="173"/>
      <c r="K619" s="174">
        <v>551507</v>
      </c>
      <c r="L619" s="6"/>
      <c r="M619" s="71" t="s">
        <v>312</v>
      </c>
      <c r="N619" s="176" t="s">
        <v>513</v>
      </c>
    </row>
    <row r="620" spans="1:1017" x14ac:dyDescent="0.2">
      <c r="A620" s="268"/>
      <c r="B620" s="252"/>
      <c r="C620" s="173"/>
      <c r="D620" s="173"/>
      <c r="E620" s="173"/>
      <c r="F620" s="173">
        <v>250000</v>
      </c>
      <c r="G620" s="173"/>
      <c r="H620" s="173"/>
      <c r="I620" s="173"/>
      <c r="J620" s="173"/>
      <c r="K620" s="174">
        <v>250000</v>
      </c>
      <c r="L620" s="6"/>
      <c r="M620" s="71" t="s">
        <v>313</v>
      </c>
      <c r="N620" s="176" t="s">
        <v>513</v>
      </c>
    </row>
    <row r="621" spans="1:1017" x14ac:dyDescent="0.2">
      <c r="A621" s="268"/>
      <c r="B621" s="252"/>
      <c r="C621" s="173"/>
      <c r="D621" s="173"/>
      <c r="E621" s="173"/>
      <c r="F621" s="173">
        <v>200000</v>
      </c>
      <c r="G621" s="173"/>
      <c r="H621" s="173"/>
      <c r="I621" s="173"/>
      <c r="J621" s="173"/>
      <c r="K621" s="174">
        <v>200000</v>
      </c>
      <c r="L621" s="6"/>
      <c r="M621" s="71" t="s">
        <v>316</v>
      </c>
      <c r="N621" s="176" t="s">
        <v>513</v>
      </c>
    </row>
    <row r="622" spans="1:1017" x14ac:dyDescent="0.2">
      <c r="A622" s="268"/>
      <c r="B622" s="252"/>
      <c r="C622" s="173"/>
      <c r="D622" s="173"/>
      <c r="E622" s="173"/>
      <c r="F622" s="173">
        <v>1000000</v>
      </c>
      <c r="G622" s="173"/>
      <c r="H622" s="173"/>
      <c r="I622" s="173"/>
      <c r="J622" s="173"/>
      <c r="K622" s="174">
        <v>1000000</v>
      </c>
      <c r="L622" s="6"/>
      <c r="M622" s="71" t="s">
        <v>317</v>
      </c>
      <c r="N622" s="176" t="s">
        <v>513</v>
      </c>
    </row>
    <row r="623" spans="1:1017" x14ac:dyDescent="0.2">
      <c r="A623" s="268"/>
      <c r="B623" s="252"/>
      <c r="C623" s="173"/>
      <c r="D623" s="173"/>
      <c r="E623" s="173"/>
      <c r="F623" s="173">
        <v>300000</v>
      </c>
      <c r="G623" s="173"/>
      <c r="H623" s="173"/>
      <c r="I623" s="173"/>
      <c r="J623" s="173"/>
      <c r="K623" s="174">
        <v>300000</v>
      </c>
      <c r="L623" s="6"/>
      <c r="M623" s="71" t="s">
        <v>319</v>
      </c>
      <c r="N623" s="176" t="s">
        <v>513</v>
      </c>
    </row>
    <row r="624" spans="1:1017" x14ac:dyDescent="0.2">
      <c r="A624" s="268"/>
      <c r="B624" s="252"/>
      <c r="C624" s="173"/>
      <c r="D624" s="173"/>
      <c r="E624" s="173"/>
      <c r="F624" s="173">
        <v>1584452</v>
      </c>
      <c r="G624" s="173"/>
      <c r="H624" s="173"/>
      <c r="I624" s="173"/>
      <c r="J624" s="173"/>
      <c r="K624" s="174">
        <v>1584452</v>
      </c>
      <c r="L624" s="6"/>
      <c r="M624" s="71" t="s">
        <v>320</v>
      </c>
      <c r="N624" s="176" t="s">
        <v>513</v>
      </c>
    </row>
    <row r="625" spans="1:14" x14ac:dyDescent="0.2">
      <c r="A625" s="268"/>
      <c r="B625" s="252"/>
      <c r="C625" s="173"/>
      <c r="D625" s="173"/>
      <c r="E625" s="173"/>
      <c r="F625" s="173">
        <v>150000</v>
      </c>
      <c r="G625" s="173"/>
      <c r="H625" s="173"/>
      <c r="I625" s="173"/>
      <c r="J625" s="173"/>
      <c r="K625" s="174">
        <v>150000</v>
      </c>
      <c r="L625" s="6"/>
      <c r="M625" s="71" t="s">
        <v>321</v>
      </c>
      <c r="N625" s="176" t="s">
        <v>513</v>
      </c>
    </row>
    <row r="626" spans="1:14" x14ac:dyDescent="0.2">
      <c r="A626" s="268"/>
      <c r="B626" s="252"/>
      <c r="C626" s="173"/>
      <c r="D626" s="173"/>
      <c r="E626" s="173"/>
      <c r="F626" s="173">
        <v>600000</v>
      </c>
      <c r="G626" s="173"/>
      <c r="H626" s="173"/>
      <c r="I626" s="173"/>
      <c r="J626" s="173"/>
      <c r="K626" s="174">
        <v>600000</v>
      </c>
      <c r="L626" s="6"/>
      <c r="M626" s="71" t="s">
        <v>285</v>
      </c>
      <c r="N626" s="176" t="s">
        <v>513</v>
      </c>
    </row>
    <row r="627" spans="1:14" x14ac:dyDescent="0.2">
      <c r="A627" s="268"/>
      <c r="B627" s="252"/>
      <c r="C627" s="173"/>
      <c r="D627" s="173"/>
      <c r="E627" s="173"/>
      <c r="F627" s="173">
        <v>360000</v>
      </c>
      <c r="G627" s="173"/>
      <c r="H627" s="173"/>
      <c r="I627" s="173"/>
      <c r="J627" s="173"/>
      <c r="K627" s="174">
        <v>360000</v>
      </c>
      <c r="L627" s="6"/>
      <c r="M627" s="71" t="s">
        <v>322</v>
      </c>
      <c r="N627" s="176" t="s">
        <v>513</v>
      </c>
    </row>
    <row r="628" spans="1:14" x14ac:dyDescent="0.2">
      <c r="A628" s="268"/>
      <c r="B628" s="252"/>
      <c r="C628" s="173"/>
      <c r="D628" s="173"/>
      <c r="E628" s="173"/>
      <c r="F628" s="173">
        <v>1125733.3</v>
      </c>
      <c r="G628" s="173"/>
      <c r="H628" s="173"/>
      <c r="I628" s="173"/>
      <c r="J628" s="173"/>
      <c r="K628" s="174">
        <v>1125733.3</v>
      </c>
      <c r="L628" s="6"/>
      <c r="M628" s="71" t="s">
        <v>325</v>
      </c>
      <c r="N628" s="176" t="s">
        <v>513</v>
      </c>
    </row>
    <row r="629" spans="1:14" x14ac:dyDescent="0.2">
      <c r="A629" s="268"/>
      <c r="B629" s="252"/>
      <c r="C629" s="173"/>
      <c r="D629" s="173"/>
      <c r="E629" s="173"/>
      <c r="F629" s="173">
        <v>500000</v>
      </c>
      <c r="G629" s="173"/>
      <c r="H629" s="173"/>
      <c r="I629" s="173"/>
      <c r="J629" s="173"/>
      <c r="K629" s="174">
        <v>500000</v>
      </c>
      <c r="L629" s="6"/>
      <c r="M629" s="71" t="s">
        <v>326</v>
      </c>
      <c r="N629" s="176" t="s">
        <v>513</v>
      </c>
    </row>
    <row r="630" spans="1:14" x14ac:dyDescent="0.2">
      <c r="A630" s="268"/>
      <c r="B630" s="252"/>
      <c r="C630" s="173"/>
      <c r="D630" s="173"/>
      <c r="E630" s="173"/>
      <c r="F630" s="173">
        <v>612123</v>
      </c>
      <c r="G630" s="173"/>
      <c r="H630" s="173"/>
      <c r="I630" s="173"/>
      <c r="J630" s="173"/>
      <c r="K630" s="174">
        <v>612123</v>
      </c>
      <c r="L630" s="6"/>
      <c r="M630" s="71" t="s">
        <v>327</v>
      </c>
      <c r="N630" s="176" t="s">
        <v>513</v>
      </c>
    </row>
    <row r="631" spans="1:14" x14ac:dyDescent="0.2">
      <c r="A631" s="268"/>
      <c r="B631" s="252"/>
      <c r="C631" s="173"/>
      <c r="D631" s="173"/>
      <c r="E631" s="173"/>
      <c r="F631" s="173">
        <v>150000</v>
      </c>
      <c r="G631" s="173"/>
      <c r="H631" s="173"/>
      <c r="I631" s="173"/>
      <c r="J631" s="173"/>
      <c r="K631" s="174">
        <v>150000</v>
      </c>
      <c r="L631" s="6"/>
      <c r="M631" s="71" t="s">
        <v>328</v>
      </c>
      <c r="N631" s="176" t="s">
        <v>513</v>
      </c>
    </row>
    <row r="632" spans="1:14" x14ac:dyDescent="0.2">
      <c r="A632" s="268"/>
      <c r="B632" s="252"/>
      <c r="C632" s="173"/>
      <c r="D632" s="173"/>
      <c r="E632" s="173"/>
      <c r="F632" s="173">
        <v>700000</v>
      </c>
      <c r="G632" s="173"/>
      <c r="H632" s="173"/>
      <c r="I632" s="173"/>
      <c r="J632" s="173"/>
      <c r="K632" s="174">
        <v>700000</v>
      </c>
      <c r="L632" s="6"/>
      <c r="M632" s="71" t="s">
        <v>329</v>
      </c>
      <c r="N632" s="176" t="s">
        <v>513</v>
      </c>
    </row>
    <row r="633" spans="1:14" x14ac:dyDescent="0.2">
      <c r="A633" s="268"/>
      <c r="B633" s="252"/>
      <c r="C633" s="173"/>
      <c r="D633" s="173"/>
      <c r="E633" s="173"/>
      <c r="F633" s="173">
        <v>2259763</v>
      </c>
      <c r="G633" s="173"/>
      <c r="H633" s="173"/>
      <c r="I633" s="173"/>
      <c r="J633" s="173"/>
      <c r="K633" s="174">
        <v>2259763</v>
      </c>
      <c r="L633" s="6"/>
      <c r="M633" s="71" t="s">
        <v>330</v>
      </c>
      <c r="N633" s="176" t="s">
        <v>513</v>
      </c>
    </row>
    <row r="634" spans="1:14" x14ac:dyDescent="0.2">
      <c r="A634" s="268"/>
      <c r="B634" s="252"/>
      <c r="C634" s="173"/>
      <c r="D634" s="173"/>
      <c r="E634" s="173"/>
      <c r="F634" s="173">
        <v>800000</v>
      </c>
      <c r="G634" s="173"/>
      <c r="H634" s="173"/>
      <c r="I634" s="173"/>
      <c r="J634" s="173"/>
      <c r="K634" s="174">
        <v>800000</v>
      </c>
      <c r="L634" s="6"/>
      <c r="M634" s="71" t="s">
        <v>286</v>
      </c>
      <c r="N634" s="176" t="s">
        <v>513</v>
      </c>
    </row>
    <row r="635" spans="1:14" x14ac:dyDescent="0.2">
      <c r="A635" s="268"/>
      <c r="B635" s="252"/>
      <c r="C635" s="173"/>
      <c r="D635" s="173"/>
      <c r="E635" s="173"/>
      <c r="F635" s="173">
        <v>1000000</v>
      </c>
      <c r="G635" s="173"/>
      <c r="H635" s="173"/>
      <c r="I635" s="173"/>
      <c r="J635" s="173"/>
      <c r="K635" s="174">
        <v>1000000</v>
      </c>
      <c r="L635" s="6"/>
      <c r="M635" s="71" t="s">
        <v>58</v>
      </c>
      <c r="N635" s="176" t="s">
        <v>513</v>
      </c>
    </row>
    <row r="636" spans="1:14" x14ac:dyDescent="0.2">
      <c r="A636" s="268"/>
      <c r="B636" s="252"/>
      <c r="C636" s="173"/>
      <c r="D636" s="173"/>
      <c r="E636" s="173"/>
      <c r="F636" s="173">
        <v>1200000</v>
      </c>
      <c r="G636" s="173"/>
      <c r="H636" s="173"/>
      <c r="I636" s="173"/>
      <c r="J636" s="173"/>
      <c r="K636" s="174">
        <v>1200000</v>
      </c>
      <c r="L636" s="6"/>
      <c r="M636" s="71" t="s">
        <v>333</v>
      </c>
      <c r="N636" s="176" t="s">
        <v>513</v>
      </c>
    </row>
    <row r="637" spans="1:14" x14ac:dyDescent="0.2">
      <c r="A637" s="268"/>
      <c r="B637" s="252"/>
      <c r="C637" s="173"/>
      <c r="D637" s="173"/>
      <c r="E637" s="173"/>
      <c r="F637" s="173">
        <v>200000</v>
      </c>
      <c r="G637" s="173"/>
      <c r="H637" s="173"/>
      <c r="I637" s="173"/>
      <c r="J637" s="173"/>
      <c r="K637" s="174">
        <v>200000</v>
      </c>
      <c r="L637" s="6"/>
      <c r="M637" s="71" t="s">
        <v>287</v>
      </c>
      <c r="N637" s="176" t="s">
        <v>513</v>
      </c>
    </row>
    <row r="638" spans="1:14" x14ac:dyDescent="0.2">
      <c r="A638" s="268"/>
      <c r="B638" s="252"/>
      <c r="C638" s="173"/>
      <c r="D638" s="173"/>
      <c r="E638" s="173"/>
      <c r="F638" s="173">
        <v>600000</v>
      </c>
      <c r="G638" s="173"/>
      <c r="H638" s="173"/>
      <c r="I638" s="173"/>
      <c r="J638" s="173"/>
      <c r="K638" s="174">
        <v>600000</v>
      </c>
      <c r="L638" s="6"/>
      <c r="M638" s="71" t="s">
        <v>335</v>
      </c>
      <c r="N638" s="176" t="s">
        <v>513</v>
      </c>
    </row>
    <row r="639" spans="1:14" x14ac:dyDescent="0.2">
      <c r="A639" s="268"/>
      <c r="B639" s="252"/>
      <c r="C639" s="173"/>
      <c r="D639" s="173"/>
      <c r="E639" s="173"/>
      <c r="F639" s="173">
        <v>300000</v>
      </c>
      <c r="G639" s="173"/>
      <c r="H639" s="173"/>
      <c r="I639" s="173"/>
      <c r="J639" s="173"/>
      <c r="K639" s="174">
        <v>300000</v>
      </c>
      <c r="L639" s="6"/>
      <c r="M639" s="71" t="s">
        <v>339</v>
      </c>
      <c r="N639" s="176" t="s">
        <v>513</v>
      </c>
    </row>
    <row r="640" spans="1:14" x14ac:dyDescent="0.2">
      <c r="A640" s="268"/>
      <c r="B640" s="252"/>
      <c r="C640" s="173"/>
      <c r="D640" s="173"/>
      <c r="E640" s="173"/>
      <c r="F640" s="173">
        <v>2700000</v>
      </c>
      <c r="G640" s="173"/>
      <c r="H640" s="173"/>
      <c r="I640" s="173"/>
      <c r="J640" s="173"/>
      <c r="K640" s="174">
        <v>2700000</v>
      </c>
      <c r="L640" s="6"/>
      <c r="M640" s="71" t="s">
        <v>340</v>
      </c>
      <c r="N640" s="176" t="s">
        <v>513</v>
      </c>
    </row>
    <row r="641" spans="1:14" x14ac:dyDescent="0.2">
      <c r="A641" s="268"/>
      <c r="B641" s="252"/>
      <c r="C641" s="173"/>
      <c r="D641" s="173"/>
      <c r="E641" s="173"/>
      <c r="F641" s="173">
        <v>350000</v>
      </c>
      <c r="G641" s="173"/>
      <c r="H641" s="173"/>
      <c r="I641" s="173"/>
      <c r="J641" s="173"/>
      <c r="K641" s="174">
        <v>350000</v>
      </c>
      <c r="L641" s="6"/>
      <c r="M641" s="71" t="s">
        <v>342</v>
      </c>
      <c r="N641" s="176" t="s">
        <v>513</v>
      </c>
    </row>
    <row r="642" spans="1:14" x14ac:dyDescent="0.2">
      <c r="A642" s="268"/>
      <c r="B642" s="252"/>
      <c r="C642" s="173"/>
      <c r="D642" s="173"/>
      <c r="E642" s="173"/>
      <c r="F642" s="173">
        <v>300000</v>
      </c>
      <c r="G642" s="173"/>
      <c r="H642" s="173"/>
      <c r="I642" s="173"/>
      <c r="J642" s="173"/>
      <c r="K642" s="174">
        <v>300000</v>
      </c>
      <c r="L642" s="6"/>
      <c r="M642" s="71" t="s">
        <v>343</v>
      </c>
      <c r="N642" s="176" t="s">
        <v>513</v>
      </c>
    </row>
    <row r="643" spans="1:14" x14ac:dyDescent="0.2">
      <c r="A643" s="268"/>
      <c r="B643" s="252"/>
      <c r="C643" s="173"/>
      <c r="D643" s="173"/>
      <c r="E643" s="173"/>
      <c r="F643" s="173">
        <v>500000</v>
      </c>
      <c r="G643" s="173"/>
      <c r="H643" s="173"/>
      <c r="I643" s="173"/>
      <c r="J643" s="173"/>
      <c r="K643" s="174">
        <v>500000</v>
      </c>
      <c r="L643" s="6"/>
      <c r="M643" s="71" t="s">
        <v>345</v>
      </c>
      <c r="N643" s="176" t="s">
        <v>513</v>
      </c>
    </row>
    <row r="644" spans="1:14" x14ac:dyDescent="0.2">
      <c r="A644" s="268"/>
      <c r="B644" s="252"/>
      <c r="C644" s="173"/>
      <c r="D644" s="173"/>
      <c r="E644" s="173"/>
      <c r="F644" s="173">
        <v>200000</v>
      </c>
      <c r="G644" s="173"/>
      <c r="H644" s="173"/>
      <c r="I644" s="173"/>
      <c r="J644" s="173"/>
      <c r="K644" s="174">
        <v>200000</v>
      </c>
      <c r="L644" s="6"/>
      <c r="M644" s="71" t="s">
        <v>346</v>
      </c>
      <c r="N644" s="176" t="s">
        <v>513</v>
      </c>
    </row>
    <row r="645" spans="1:14" x14ac:dyDescent="0.2">
      <c r="A645" s="268"/>
      <c r="B645" s="252"/>
      <c r="C645" s="173"/>
      <c r="D645" s="173"/>
      <c r="E645" s="173"/>
      <c r="F645" s="173">
        <v>2200000</v>
      </c>
      <c r="G645" s="173"/>
      <c r="H645" s="173"/>
      <c r="I645" s="173"/>
      <c r="J645" s="173"/>
      <c r="K645" s="174">
        <v>2200000</v>
      </c>
      <c r="L645" s="6"/>
      <c r="M645" s="71" t="s">
        <v>25</v>
      </c>
      <c r="N645" s="176" t="s">
        <v>513</v>
      </c>
    </row>
    <row r="646" spans="1:14" x14ac:dyDescent="0.2">
      <c r="A646" s="268"/>
      <c r="B646" s="252"/>
      <c r="C646" s="173"/>
      <c r="D646" s="173"/>
      <c r="E646" s="173"/>
      <c r="F646" s="173">
        <v>10000000</v>
      </c>
      <c r="G646" s="173"/>
      <c r="H646" s="173"/>
      <c r="I646" s="173"/>
      <c r="J646" s="173"/>
      <c r="K646" s="174">
        <v>10000000</v>
      </c>
      <c r="L646" s="6"/>
      <c r="M646" s="71" t="s">
        <v>36</v>
      </c>
      <c r="N646" s="176" t="s">
        <v>513</v>
      </c>
    </row>
    <row r="647" spans="1:14" x14ac:dyDescent="0.2">
      <c r="A647" s="268"/>
      <c r="B647" s="252"/>
      <c r="C647" s="173"/>
      <c r="D647" s="173"/>
      <c r="E647" s="173"/>
      <c r="F647" s="173">
        <v>2000000</v>
      </c>
      <c r="G647" s="173"/>
      <c r="H647" s="173"/>
      <c r="I647" s="173"/>
      <c r="J647" s="173"/>
      <c r="K647" s="174">
        <v>2000000</v>
      </c>
      <c r="L647" s="6"/>
      <c r="M647" s="71" t="s">
        <v>464</v>
      </c>
      <c r="N647" s="176" t="s">
        <v>513</v>
      </c>
    </row>
    <row r="648" spans="1:14" ht="15" thickBot="1" x14ac:dyDescent="0.25">
      <c r="A648" s="268"/>
      <c r="B648" s="252"/>
      <c r="C648" s="173"/>
      <c r="D648" s="173"/>
      <c r="E648" s="173"/>
      <c r="F648" s="173">
        <v>28500000</v>
      </c>
      <c r="G648" s="173"/>
      <c r="H648" s="173"/>
      <c r="I648" s="173"/>
      <c r="J648" s="173"/>
      <c r="K648" s="174">
        <v>28500000</v>
      </c>
      <c r="L648" s="6"/>
      <c r="M648" s="71" t="s">
        <v>59</v>
      </c>
      <c r="N648" s="176" t="s">
        <v>513</v>
      </c>
    </row>
    <row r="649" spans="1:14" ht="15" x14ac:dyDescent="0.2">
      <c r="A649" s="286" t="s">
        <v>0</v>
      </c>
      <c r="B649" s="287"/>
      <c r="C649" s="287"/>
      <c r="D649" s="287"/>
      <c r="E649" s="287"/>
      <c r="F649" s="287"/>
      <c r="G649" s="287"/>
      <c r="H649" s="287"/>
      <c r="I649" s="287"/>
      <c r="J649" s="287"/>
      <c r="K649" s="287"/>
      <c r="L649" s="287"/>
      <c r="M649" s="287"/>
      <c r="N649" s="288"/>
    </row>
    <row r="650" spans="1:14" ht="15" x14ac:dyDescent="0.2">
      <c r="A650" s="279" t="s">
        <v>1</v>
      </c>
      <c r="B650" s="280"/>
      <c r="C650" s="280"/>
      <c r="D650" s="280"/>
      <c r="E650" s="280"/>
      <c r="F650" s="280"/>
      <c r="G650" s="280"/>
      <c r="H650" s="280"/>
      <c r="I650" s="280"/>
      <c r="J650" s="280"/>
      <c r="K650" s="280"/>
      <c r="L650" s="280"/>
      <c r="M650" s="280"/>
      <c r="N650" s="281"/>
    </row>
    <row r="651" spans="1:14" ht="15" x14ac:dyDescent="0.2">
      <c r="A651" s="279" t="s">
        <v>2</v>
      </c>
      <c r="B651" s="280"/>
      <c r="C651" s="280"/>
      <c r="D651" s="280"/>
      <c r="E651" s="280"/>
      <c r="F651" s="280"/>
      <c r="G651" s="280"/>
      <c r="H651" s="280"/>
      <c r="I651" s="280"/>
      <c r="J651" s="280"/>
      <c r="K651" s="280"/>
      <c r="L651" s="280"/>
      <c r="M651" s="280"/>
      <c r="N651" s="281"/>
    </row>
    <row r="652" spans="1:14" ht="15" x14ac:dyDescent="0.2">
      <c r="A652" s="279" t="s">
        <v>3</v>
      </c>
      <c r="B652" s="280"/>
      <c r="C652" s="280"/>
      <c r="D652" s="280"/>
      <c r="E652" s="280"/>
      <c r="F652" s="280"/>
      <c r="G652" s="280"/>
      <c r="H652" s="280"/>
      <c r="I652" s="280"/>
      <c r="J652" s="280"/>
      <c r="K652" s="280"/>
      <c r="L652" s="280"/>
      <c r="M652" s="280"/>
      <c r="N652" s="281"/>
    </row>
    <row r="653" spans="1:14" ht="15" x14ac:dyDescent="0.2">
      <c r="A653" s="279" t="s">
        <v>4</v>
      </c>
      <c r="B653" s="280"/>
      <c r="C653" s="280"/>
      <c r="D653" s="280"/>
      <c r="E653" s="280"/>
      <c r="F653" s="280"/>
      <c r="G653" s="280"/>
      <c r="H653" s="280"/>
      <c r="I653" s="280"/>
      <c r="J653" s="280"/>
      <c r="K653" s="280"/>
      <c r="L653" s="280"/>
      <c r="M653" s="280"/>
      <c r="N653" s="281"/>
    </row>
    <row r="654" spans="1:14" ht="15.75" thickBot="1" x14ac:dyDescent="0.25">
      <c r="A654" s="282">
        <v>2023</v>
      </c>
      <c r="B654" s="283"/>
      <c r="C654" s="283"/>
      <c r="D654" s="283"/>
      <c r="E654" s="283"/>
      <c r="F654" s="283"/>
      <c r="G654" s="283"/>
      <c r="H654" s="283"/>
      <c r="I654" s="283"/>
      <c r="J654" s="283"/>
      <c r="K654" s="283"/>
      <c r="L654" s="283"/>
      <c r="M654" s="283"/>
      <c r="N654" s="284"/>
    </row>
    <row r="655" spans="1:14" ht="43.5" x14ac:dyDescent="0.25">
      <c r="A655" s="212" t="s">
        <v>5</v>
      </c>
      <c r="B655" s="212" t="s">
        <v>6</v>
      </c>
      <c r="C655" s="285" t="s">
        <v>7</v>
      </c>
      <c r="D655" s="285"/>
      <c r="E655" s="285"/>
      <c r="F655" s="285"/>
      <c r="G655" s="285"/>
      <c r="H655" s="285"/>
      <c r="I655" s="285"/>
      <c r="J655" s="285"/>
      <c r="K655" s="213" t="s">
        <v>8</v>
      </c>
      <c r="L655" s="214" t="s">
        <v>10</v>
      </c>
      <c r="M655" s="215" t="s">
        <v>11</v>
      </c>
      <c r="N655" s="216" t="s">
        <v>9</v>
      </c>
    </row>
    <row r="656" spans="1:14" ht="15" x14ac:dyDescent="0.25">
      <c r="A656" s="5"/>
      <c r="B656" s="5"/>
      <c r="C656" s="2" t="s">
        <v>12</v>
      </c>
      <c r="D656" s="2" t="s">
        <v>13</v>
      </c>
      <c r="E656" s="2" t="s">
        <v>14</v>
      </c>
      <c r="F656" s="2" t="s">
        <v>15</v>
      </c>
      <c r="G656" s="2" t="s">
        <v>16</v>
      </c>
      <c r="H656" s="2" t="s">
        <v>17</v>
      </c>
      <c r="I656" s="2" t="s">
        <v>18</v>
      </c>
      <c r="J656" s="2" t="s">
        <v>19</v>
      </c>
      <c r="K656" s="4" t="s">
        <v>20</v>
      </c>
      <c r="L656" s="6" t="s">
        <v>22</v>
      </c>
      <c r="M656" s="5"/>
    </row>
    <row r="657" spans="1:14" x14ac:dyDescent="0.2">
      <c r="A657" s="268"/>
      <c r="B657" s="252"/>
      <c r="C657" s="173"/>
      <c r="D657" s="173"/>
      <c r="E657" s="173"/>
      <c r="F657" s="173">
        <v>11690400</v>
      </c>
      <c r="G657" s="173"/>
      <c r="H657" s="173"/>
      <c r="I657" s="173"/>
      <c r="J657" s="173"/>
      <c r="K657" s="174">
        <v>11690400</v>
      </c>
      <c r="L657" s="6"/>
      <c r="M657" s="71" t="s">
        <v>347</v>
      </c>
      <c r="N657" s="176" t="s">
        <v>513</v>
      </c>
    </row>
    <row r="658" spans="1:14" x14ac:dyDescent="0.2">
      <c r="A658" s="268"/>
      <c r="B658" s="252"/>
      <c r="C658" s="173"/>
      <c r="D658" s="173"/>
      <c r="E658" s="173"/>
      <c r="F658" s="173">
        <v>2000000</v>
      </c>
      <c r="G658" s="173"/>
      <c r="H658" s="173"/>
      <c r="I658" s="173"/>
      <c r="J658" s="173"/>
      <c r="K658" s="174">
        <v>2000000</v>
      </c>
      <c r="L658" s="6"/>
      <c r="M658" s="71" t="s">
        <v>348</v>
      </c>
      <c r="N658" s="176" t="s">
        <v>513</v>
      </c>
    </row>
    <row r="659" spans="1:14" x14ac:dyDescent="0.2">
      <c r="A659" s="268"/>
      <c r="B659" s="252"/>
      <c r="C659" s="173"/>
      <c r="D659" s="173"/>
      <c r="E659" s="173"/>
      <c r="F659" s="173"/>
      <c r="G659" s="173"/>
      <c r="H659" s="173">
        <v>7500000</v>
      </c>
      <c r="I659" s="173"/>
      <c r="J659" s="173"/>
      <c r="K659" s="174">
        <v>7500000</v>
      </c>
      <c r="L659" s="6"/>
      <c r="M659" s="71" t="s">
        <v>91</v>
      </c>
      <c r="N659" s="176" t="s">
        <v>513</v>
      </c>
    </row>
    <row r="660" spans="1:14" x14ac:dyDescent="0.2">
      <c r="A660" s="268"/>
      <c r="B660" s="252"/>
      <c r="C660" s="173"/>
      <c r="D660" s="173"/>
      <c r="E660" s="173"/>
      <c r="F660" s="173"/>
      <c r="G660" s="173"/>
      <c r="H660" s="173">
        <v>10000000</v>
      </c>
      <c r="I660" s="173"/>
      <c r="J660" s="173"/>
      <c r="K660" s="174">
        <v>10000000</v>
      </c>
      <c r="L660" s="6"/>
      <c r="M660" s="71" t="s">
        <v>349</v>
      </c>
      <c r="N660" s="176" t="s">
        <v>513</v>
      </c>
    </row>
    <row r="661" spans="1:14" x14ac:dyDescent="0.2">
      <c r="A661" s="268"/>
      <c r="B661" s="252"/>
      <c r="C661" s="173"/>
      <c r="D661" s="173"/>
      <c r="E661" s="173"/>
      <c r="F661" s="173"/>
      <c r="G661" s="173"/>
      <c r="H661" s="173">
        <v>5000000</v>
      </c>
      <c r="I661" s="173"/>
      <c r="J661" s="173"/>
      <c r="K661" s="174">
        <v>5000000</v>
      </c>
      <c r="L661" s="6"/>
      <c r="M661" s="71" t="s">
        <v>289</v>
      </c>
      <c r="N661" s="176" t="s">
        <v>513</v>
      </c>
    </row>
    <row r="662" spans="1:14" x14ac:dyDescent="0.2">
      <c r="A662" s="268"/>
      <c r="B662" s="252"/>
      <c r="C662" s="173"/>
      <c r="D662" s="173"/>
      <c r="E662" s="173"/>
      <c r="F662" s="173"/>
      <c r="G662" s="173"/>
      <c r="H662" s="173">
        <v>1500000</v>
      </c>
      <c r="I662" s="173"/>
      <c r="J662" s="173"/>
      <c r="K662" s="174">
        <v>1500000</v>
      </c>
      <c r="L662" s="6"/>
      <c r="M662" s="71" t="s">
        <v>451</v>
      </c>
      <c r="N662" s="176" t="s">
        <v>513</v>
      </c>
    </row>
    <row r="663" spans="1:14" x14ac:dyDescent="0.2">
      <c r="A663" s="268"/>
      <c r="B663" s="252"/>
      <c r="C663" s="173"/>
      <c r="D663" s="173"/>
      <c r="E663" s="173"/>
      <c r="F663" s="173"/>
      <c r="G663" s="173"/>
      <c r="H663" s="173">
        <v>1500000</v>
      </c>
      <c r="I663" s="173"/>
      <c r="J663" s="173"/>
      <c r="K663" s="174">
        <v>1500000</v>
      </c>
      <c r="L663" s="6"/>
      <c r="M663" s="71" t="s">
        <v>37</v>
      </c>
      <c r="N663" s="176" t="s">
        <v>513</v>
      </c>
    </row>
    <row r="664" spans="1:14" x14ac:dyDescent="0.2">
      <c r="A664" s="268"/>
      <c r="B664" s="252"/>
      <c r="C664" s="173"/>
      <c r="D664" s="173"/>
      <c r="E664" s="173"/>
      <c r="F664" s="173"/>
      <c r="G664" s="173"/>
      <c r="H664" s="173">
        <v>15155000</v>
      </c>
      <c r="I664" s="173"/>
      <c r="J664" s="173"/>
      <c r="K664" s="174">
        <v>15155000</v>
      </c>
      <c r="L664" s="6"/>
      <c r="M664" s="71" t="s">
        <v>60</v>
      </c>
      <c r="N664" s="176" t="s">
        <v>513</v>
      </c>
    </row>
    <row r="665" spans="1:14" x14ac:dyDescent="0.2">
      <c r="A665" s="268"/>
      <c r="B665" s="252"/>
      <c r="C665" s="173"/>
      <c r="D665" s="173"/>
      <c r="E665" s="173"/>
      <c r="F665" s="173"/>
      <c r="G665" s="173"/>
      <c r="H665" s="173">
        <v>200000</v>
      </c>
      <c r="I665" s="173"/>
      <c r="J665" s="173"/>
      <c r="K665" s="174">
        <v>200000</v>
      </c>
      <c r="L665" s="6"/>
      <c r="M665" s="71" t="s">
        <v>351</v>
      </c>
      <c r="N665" s="176" t="s">
        <v>513</v>
      </c>
    </row>
    <row r="666" spans="1:14" x14ac:dyDescent="0.2">
      <c r="A666" s="268"/>
      <c r="B666" s="252"/>
      <c r="C666" s="173"/>
      <c r="D666" s="173"/>
      <c r="E666" s="173"/>
      <c r="F666" s="173"/>
      <c r="G666" s="173"/>
      <c r="H666" s="173">
        <v>500000</v>
      </c>
      <c r="I666" s="173"/>
      <c r="J666" s="173"/>
      <c r="K666" s="174">
        <v>500000</v>
      </c>
      <c r="L666" s="6"/>
      <c r="M666" s="71" t="s">
        <v>472</v>
      </c>
      <c r="N666" s="176" t="s">
        <v>513</v>
      </c>
    </row>
    <row r="667" spans="1:14" x14ac:dyDescent="0.2">
      <c r="A667" s="268"/>
      <c r="B667" s="252"/>
      <c r="C667" s="173"/>
      <c r="D667" s="173"/>
      <c r="E667" s="173"/>
      <c r="F667" s="173"/>
      <c r="G667" s="173"/>
      <c r="H667" s="173">
        <v>200000</v>
      </c>
      <c r="I667" s="173"/>
      <c r="J667" s="173"/>
      <c r="K667" s="174">
        <v>200000</v>
      </c>
      <c r="L667" s="6"/>
      <c r="M667" s="71" t="s">
        <v>353</v>
      </c>
      <c r="N667" s="176" t="s">
        <v>513</v>
      </c>
    </row>
    <row r="668" spans="1:14" ht="28.5" x14ac:dyDescent="0.2">
      <c r="A668" s="268"/>
      <c r="B668" s="252"/>
      <c r="C668" s="173"/>
      <c r="D668" s="173"/>
      <c r="E668" s="173"/>
      <c r="F668" s="173"/>
      <c r="G668" s="173"/>
      <c r="H668" s="173">
        <v>200000</v>
      </c>
      <c r="I668" s="173"/>
      <c r="J668" s="173"/>
      <c r="K668" s="174">
        <v>200000</v>
      </c>
      <c r="L668" s="6"/>
      <c r="M668" s="71" t="s">
        <v>83</v>
      </c>
      <c r="N668" s="176" t="s">
        <v>513</v>
      </c>
    </row>
    <row r="669" spans="1:14" x14ac:dyDescent="0.2">
      <c r="A669" s="268"/>
      <c r="B669" s="252"/>
      <c r="C669" s="173"/>
      <c r="D669" s="173"/>
      <c r="E669" s="173"/>
      <c r="F669" s="173"/>
      <c r="G669" s="173"/>
      <c r="H669" s="173">
        <v>200000</v>
      </c>
      <c r="I669" s="173"/>
      <c r="J669" s="173"/>
      <c r="K669" s="174">
        <v>200000</v>
      </c>
      <c r="L669" s="6"/>
      <c r="M669" s="71" t="s">
        <v>354</v>
      </c>
      <c r="N669" s="176" t="s">
        <v>513</v>
      </c>
    </row>
    <row r="670" spans="1:14" x14ac:dyDescent="0.2">
      <c r="A670" s="268"/>
      <c r="B670" s="252"/>
      <c r="C670" s="173"/>
      <c r="D670" s="173"/>
      <c r="E670" s="173"/>
      <c r="F670" s="173"/>
      <c r="G670" s="173"/>
      <c r="H670" s="173">
        <v>300000</v>
      </c>
      <c r="I670" s="173"/>
      <c r="J670" s="173"/>
      <c r="K670" s="174">
        <v>300000</v>
      </c>
      <c r="L670" s="6"/>
      <c r="M670" s="71" t="s">
        <v>150</v>
      </c>
      <c r="N670" s="176" t="s">
        <v>513</v>
      </c>
    </row>
    <row r="671" spans="1:14" x14ac:dyDescent="0.2">
      <c r="A671" s="268"/>
      <c r="B671" s="252"/>
      <c r="C671" s="173"/>
      <c r="D671" s="173"/>
      <c r="E671" s="173"/>
      <c r="F671" s="173"/>
      <c r="G671" s="173"/>
      <c r="H671" s="173">
        <v>300000</v>
      </c>
      <c r="I671" s="173"/>
      <c r="J671" s="173"/>
      <c r="K671" s="174">
        <v>300000</v>
      </c>
      <c r="L671" s="6"/>
      <c r="M671" s="71" t="s">
        <v>357</v>
      </c>
      <c r="N671" s="176" t="s">
        <v>513</v>
      </c>
    </row>
    <row r="672" spans="1:14" x14ac:dyDescent="0.2">
      <c r="A672" s="268"/>
      <c r="B672" s="252"/>
      <c r="C672" s="173"/>
      <c r="D672" s="173"/>
      <c r="E672" s="173"/>
      <c r="F672" s="173"/>
      <c r="G672" s="173"/>
      <c r="H672" s="173">
        <v>90000</v>
      </c>
      <c r="I672" s="173"/>
      <c r="J672" s="173"/>
      <c r="K672" s="174">
        <v>90000</v>
      </c>
      <c r="L672" s="6"/>
      <c r="M672" s="71" t="s">
        <v>358</v>
      </c>
      <c r="N672" s="176" t="s">
        <v>513</v>
      </c>
    </row>
    <row r="673" spans="1:14" x14ac:dyDescent="0.2">
      <c r="A673" s="268"/>
      <c r="B673" s="252"/>
      <c r="C673" s="173"/>
      <c r="D673" s="173"/>
      <c r="E673" s="173"/>
      <c r="F673" s="173"/>
      <c r="G673" s="173"/>
      <c r="H673" s="173">
        <v>600000</v>
      </c>
      <c r="I673" s="173"/>
      <c r="J673" s="173"/>
      <c r="K673" s="174">
        <v>600000</v>
      </c>
      <c r="L673" s="6"/>
      <c r="M673" s="71" t="s">
        <v>359</v>
      </c>
      <c r="N673" s="176" t="s">
        <v>513</v>
      </c>
    </row>
    <row r="674" spans="1:14" x14ac:dyDescent="0.2">
      <c r="A674" s="268"/>
      <c r="B674" s="252"/>
      <c r="C674" s="173"/>
      <c r="D674" s="173"/>
      <c r="E674" s="173"/>
      <c r="F674" s="173"/>
      <c r="G674" s="173"/>
      <c r="H674" s="173">
        <v>330000</v>
      </c>
      <c r="I674" s="173"/>
      <c r="J674" s="173"/>
      <c r="K674" s="174">
        <v>330000</v>
      </c>
      <c r="L674" s="6"/>
      <c r="M674" s="71" t="s">
        <v>362</v>
      </c>
      <c r="N674" s="176" t="s">
        <v>513</v>
      </c>
    </row>
    <row r="675" spans="1:14" x14ac:dyDescent="0.2">
      <c r="A675" s="268"/>
      <c r="B675" s="252"/>
      <c r="C675" s="173"/>
      <c r="D675" s="173"/>
      <c r="E675" s="173"/>
      <c r="F675" s="173"/>
      <c r="G675" s="173"/>
      <c r="H675" s="173">
        <v>420000</v>
      </c>
      <c r="I675" s="173"/>
      <c r="J675" s="173"/>
      <c r="K675" s="174">
        <v>420000</v>
      </c>
      <c r="L675" s="6"/>
      <c r="M675" s="71" t="s">
        <v>363</v>
      </c>
      <c r="N675" s="176" t="s">
        <v>513</v>
      </c>
    </row>
    <row r="676" spans="1:14" x14ac:dyDescent="0.2">
      <c r="A676" s="268"/>
      <c r="B676" s="252"/>
      <c r="C676" s="173"/>
      <c r="D676" s="173"/>
      <c r="E676" s="173"/>
      <c r="F676" s="173"/>
      <c r="G676" s="173"/>
      <c r="H676" s="173">
        <v>450000</v>
      </c>
      <c r="I676" s="173"/>
      <c r="J676" s="173"/>
      <c r="K676" s="174">
        <v>450000</v>
      </c>
      <c r="L676" s="6"/>
      <c r="M676" s="71" t="s">
        <v>364</v>
      </c>
      <c r="N676" s="176" t="s">
        <v>513</v>
      </c>
    </row>
    <row r="677" spans="1:14" x14ac:dyDescent="0.2">
      <c r="A677" s="268"/>
      <c r="B677" s="252"/>
      <c r="C677" s="173"/>
      <c r="D677" s="173"/>
      <c r="E677" s="173"/>
      <c r="F677" s="173"/>
      <c r="G677" s="173"/>
      <c r="H677" s="173">
        <v>150000</v>
      </c>
      <c r="I677" s="173"/>
      <c r="J677" s="173"/>
      <c r="K677" s="174">
        <v>150000</v>
      </c>
      <c r="L677" s="6"/>
      <c r="M677" s="71" t="s">
        <v>292</v>
      </c>
      <c r="N677" s="176" t="s">
        <v>513</v>
      </c>
    </row>
    <row r="678" spans="1:14" x14ac:dyDescent="0.2">
      <c r="A678" s="268"/>
      <c r="B678" s="252"/>
      <c r="C678" s="173"/>
      <c r="D678" s="173"/>
      <c r="E678" s="173"/>
      <c r="F678" s="173"/>
      <c r="G678" s="173"/>
      <c r="H678" s="173">
        <v>400000</v>
      </c>
      <c r="I678" s="173"/>
      <c r="J678" s="173"/>
      <c r="K678" s="174">
        <v>400000</v>
      </c>
      <c r="L678" s="6"/>
      <c r="M678" s="71" t="s">
        <v>367</v>
      </c>
      <c r="N678" s="176" t="s">
        <v>513</v>
      </c>
    </row>
    <row r="679" spans="1:14" x14ac:dyDescent="0.2">
      <c r="A679" s="268"/>
      <c r="B679" s="252"/>
      <c r="C679" s="173"/>
      <c r="D679" s="173"/>
      <c r="E679" s="173"/>
      <c r="F679" s="173"/>
      <c r="G679" s="173"/>
      <c r="H679" s="173">
        <v>800000</v>
      </c>
      <c r="I679" s="173"/>
      <c r="J679" s="173"/>
      <c r="K679" s="174">
        <v>800000</v>
      </c>
      <c r="L679" s="6"/>
      <c r="M679" s="71" t="s">
        <v>368</v>
      </c>
      <c r="N679" s="176" t="s">
        <v>513</v>
      </c>
    </row>
    <row r="680" spans="1:14" x14ac:dyDescent="0.2">
      <c r="A680" s="268"/>
      <c r="B680" s="252"/>
      <c r="C680" s="173"/>
      <c r="D680" s="173"/>
      <c r="E680" s="173"/>
      <c r="F680" s="173"/>
      <c r="G680" s="173"/>
      <c r="H680" s="173">
        <v>300000</v>
      </c>
      <c r="I680" s="173"/>
      <c r="J680" s="173"/>
      <c r="K680" s="174">
        <v>300000</v>
      </c>
      <c r="L680" s="6"/>
      <c r="M680" s="71" t="s">
        <v>61</v>
      </c>
      <c r="N680" s="176" t="s">
        <v>513</v>
      </c>
    </row>
    <row r="681" spans="1:14" x14ac:dyDescent="0.2">
      <c r="A681" s="268"/>
      <c r="B681" s="252"/>
      <c r="C681" s="173"/>
      <c r="D681" s="173"/>
      <c r="E681" s="173"/>
      <c r="F681" s="173"/>
      <c r="G681" s="173"/>
      <c r="H681" s="173">
        <v>250000</v>
      </c>
      <c r="I681" s="173"/>
      <c r="J681" s="173"/>
      <c r="K681" s="174">
        <v>250000</v>
      </c>
      <c r="L681" s="6"/>
      <c r="M681" s="71" t="s">
        <v>371</v>
      </c>
      <c r="N681" s="176" t="s">
        <v>513</v>
      </c>
    </row>
    <row r="682" spans="1:14" x14ac:dyDescent="0.2">
      <c r="A682" s="268"/>
      <c r="B682" s="252"/>
      <c r="C682" s="173"/>
      <c r="D682" s="173"/>
      <c r="E682" s="173"/>
      <c r="F682" s="173"/>
      <c r="G682" s="173"/>
      <c r="H682" s="173">
        <v>500000</v>
      </c>
      <c r="I682" s="173"/>
      <c r="J682" s="173"/>
      <c r="K682" s="174">
        <v>500000</v>
      </c>
      <c r="L682" s="6"/>
      <c r="M682" s="71" t="s">
        <v>372</v>
      </c>
      <c r="N682" s="176" t="s">
        <v>513</v>
      </c>
    </row>
    <row r="683" spans="1:14" x14ac:dyDescent="0.2">
      <c r="A683" s="268"/>
      <c r="B683" s="252"/>
      <c r="C683" s="173"/>
      <c r="D683" s="173"/>
      <c r="E683" s="173"/>
      <c r="F683" s="173"/>
      <c r="G683" s="173"/>
      <c r="H683" s="173">
        <v>250000</v>
      </c>
      <c r="I683" s="173"/>
      <c r="J683" s="173"/>
      <c r="K683" s="174">
        <v>250000</v>
      </c>
      <c r="L683" s="6"/>
      <c r="M683" s="71" t="s">
        <v>373</v>
      </c>
      <c r="N683" s="176" t="s">
        <v>513</v>
      </c>
    </row>
    <row r="684" spans="1:14" x14ac:dyDescent="0.2">
      <c r="A684" s="268"/>
      <c r="B684" s="252"/>
      <c r="C684" s="173"/>
      <c r="D684" s="173"/>
      <c r="E684" s="173"/>
      <c r="F684" s="173"/>
      <c r="G684" s="173"/>
      <c r="H684" s="173">
        <v>100000</v>
      </c>
      <c r="I684" s="173"/>
      <c r="J684" s="173"/>
      <c r="K684" s="174">
        <v>100000</v>
      </c>
      <c r="L684" s="6"/>
      <c r="M684" s="71" t="s">
        <v>374</v>
      </c>
      <c r="N684" s="176" t="s">
        <v>513</v>
      </c>
    </row>
    <row r="685" spans="1:14" x14ac:dyDescent="0.2">
      <c r="A685" s="268"/>
      <c r="B685" s="252"/>
      <c r="C685" s="173"/>
      <c r="D685" s="173"/>
      <c r="E685" s="173"/>
      <c r="F685" s="173"/>
      <c r="G685" s="173"/>
      <c r="H685" s="173">
        <v>250000</v>
      </c>
      <c r="I685" s="173"/>
      <c r="J685" s="173"/>
      <c r="K685" s="174">
        <v>250000</v>
      </c>
      <c r="L685" s="6"/>
      <c r="M685" s="71" t="s">
        <v>375</v>
      </c>
      <c r="N685" s="176" t="s">
        <v>513</v>
      </c>
    </row>
    <row r="686" spans="1:14" x14ac:dyDescent="0.2">
      <c r="A686" s="268"/>
      <c r="B686" s="252"/>
      <c r="C686" s="173"/>
      <c r="D686" s="173"/>
      <c r="E686" s="173"/>
      <c r="F686" s="173"/>
      <c r="G686" s="173"/>
      <c r="H686" s="173">
        <v>250000</v>
      </c>
      <c r="I686" s="173"/>
      <c r="J686" s="173"/>
      <c r="K686" s="174">
        <v>250000</v>
      </c>
      <c r="L686" s="6"/>
      <c r="M686" s="71" t="s">
        <v>376</v>
      </c>
      <c r="N686" s="176" t="s">
        <v>513</v>
      </c>
    </row>
    <row r="687" spans="1:14" x14ac:dyDescent="0.2">
      <c r="A687" s="268"/>
      <c r="B687" s="252"/>
      <c r="C687" s="173"/>
      <c r="D687" s="173"/>
      <c r="E687" s="173"/>
      <c r="F687" s="173"/>
      <c r="G687" s="173"/>
      <c r="H687" s="173">
        <v>100000</v>
      </c>
      <c r="I687" s="173"/>
      <c r="J687" s="173"/>
      <c r="K687" s="174">
        <v>100000</v>
      </c>
      <c r="L687" s="6"/>
      <c r="M687" s="71" t="s">
        <v>457</v>
      </c>
      <c r="N687" s="176" t="s">
        <v>513</v>
      </c>
    </row>
    <row r="688" spans="1:14" x14ac:dyDescent="0.2">
      <c r="A688" s="268"/>
      <c r="B688" s="252"/>
      <c r="C688" s="173"/>
      <c r="D688" s="173"/>
      <c r="E688" s="173"/>
      <c r="F688" s="173"/>
      <c r="G688" s="173"/>
      <c r="H688" s="173">
        <v>150000</v>
      </c>
      <c r="I688" s="173"/>
      <c r="J688" s="173"/>
      <c r="K688" s="174">
        <v>150000</v>
      </c>
      <c r="L688" s="6"/>
      <c r="M688" s="71" t="s">
        <v>379</v>
      </c>
      <c r="N688" s="176" t="s">
        <v>513</v>
      </c>
    </row>
    <row r="689" spans="1:14" x14ac:dyDescent="0.2">
      <c r="A689" s="268"/>
      <c r="B689" s="252"/>
      <c r="C689" s="173"/>
      <c r="D689" s="173"/>
      <c r="E689" s="173"/>
      <c r="F689" s="173"/>
      <c r="G689" s="173"/>
      <c r="H689" s="173">
        <v>100000</v>
      </c>
      <c r="I689" s="173"/>
      <c r="J689" s="173"/>
      <c r="K689" s="174">
        <v>100000</v>
      </c>
      <c r="L689" s="6"/>
      <c r="M689" s="71" t="s">
        <v>458</v>
      </c>
      <c r="N689" s="176" t="s">
        <v>513</v>
      </c>
    </row>
    <row r="690" spans="1:14" x14ac:dyDescent="0.2">
      <c r="A690" s="268"/>
      <c r="B690" s="252"/>
      <c r="C690" s="173"/>
      <c r="D690" s="173"/>
      <c r="E690" s="173"/>
      <c r="F690" s="173"/>
      <c r="G690" s="173"/>
      <c r="H690" s="173">
        <v>800000</v>
      </c>
      <c r="I690" s="173"/>
      <c r="J690" s="173"/>
      <c r="K690" s="174">
        <v>800000</v>
      </c>
      <c r="L690" s="6"/>
      <c r="M690" s="71" t="s">
        <v>380</v>
      </c>
      <c r="N690" s="176" t="s">
        <v>513</v>
      </c>
    </row>
    <row r="691" spans="1:14" x14ac:dyDescent="0.2">
      <c r="A691" s="268"/>
      <c r="B691" s="252"/>
      <c r="C691" s="173"/>
      <c r="D691" s="173"/>
      <c r="E691" s="173"/>
      <c r="F691" s="173"/>
      <c r="G691" s="173"/>
      <c r="H691" s="173">
        <v>250000</v>
      </c>
      <c r="I691" s="173"/>
      <c r="J691" s="173"/>
      <c r="K691" s="174">
        <v>250000</v>
      </c>
      <c r="L691" s="6"/>
      <c r="M691" s="71" t="s">
        <v>381</v>
      </c>
      <c r="N691" s="176" t="s">
        <v>513</v>
      </c>
    </row>
    <row r="692" spans="1:14" x14ac:dyDescent="0.2">
      <c r="A692" s="268"/>
      <c r="B692" s="252"/>
      <c r="C692" s="173"/>
      <c r="D692" s="173"/>
      <c r="E692" s="173"/>
      <c r="F692" s="173"/>
      <c r="G692" s="173"/>
      <c r="H692" s="173">
        <v>413925</v>
      </c>
      <c r="I692" s="173"/>
      <c r="J692" s="173"/>
      <c r="K692" s="174">
        <v>413925</v>
      </c>
      <c r="L692" s="6"/>
      <c r="M692" s="71" t="s">
        <v>383</v>
      </c>
      <c r="N692" s="176" t="s">
        <v>513</v>
      </c>
    </row>
    <row r="693" spans="1:14" x14ac:dyDescent="0.2">
      <c r="A693" s="268"/>
      <c r="B693" s="252"/>
      <c r="C693" s="173"/>
      <c r="D693" s="173"/>
      <c r="E693" s="173"/>
      <c r="F693" s="173"/>
      <c r="G693" s="173"/>
      <c r="H693" s="173">
        <v>375000</v>
      </c>
      <c r="I693" s="173"/>
      <c r="J693" s="173"/>
      <c r="K693" s="174">
        <v>375000</v>
      </c>
      <c r="L693" s="6"/>
      <c r="M693" s="71" t="s">
        <v>476</v>
      </c>
      <c r="N693" s="176" t="s">
        <v>513</v>
      </c>
    </row>
    <row r="694" spans="1:14" x14ac:dyDescent="0.2">
      <c r="A694" s="268"/>
      <c r="B694" s="252"/>
      <c r="C694" s="173"/>
      <c r="D694" s="173"/>
      <c r="E694" s="173"/>
      <c r="F694" s="173"/>
      <c r="G694" s="173"/>
      <c r="H694" s="173">
        <v>450000</v>
      </c>
      <c r="I694" s="173"/>
      <c r="J694" s="173"/>
      <c r="K694" s="174">
        <v>450000</v>
      </c>
      <c r="L694" s="6"/>
      <c r="M694" s="71" t="s">
        <v>385</v>
      </c>
      <c r="N694" s="176" t="s">
        <v>513</v>
      </c>
    </row>
    <row r="695" spans="1:14" x14ac:dyDescent="0.2">
      <c r="A695" s="268"/>
      <c r="B695" s="252"/>
      <c r="C695" s="173"/>
      <c r="D695" s="173"/>
      <c r="E695" s="173"/>
      <c r="F695" s="173"/>
      <c r="G695" s="173"/>
      <c r="H695" s="173">
        <v>1000000</v>
      </c>
      <c r="I695" s="173"/>
      <c r="J695" s="173"/>
      <c r="K695" s="174">
        <v>1000000</v>
      </c>
      <c r="L695" s="6"/>
      <c r="M695" s="71" t="s">
        <v>39</v>
      </c>
      <c r="N695" s="176" t="s">
        <v>513</v>
      </c>
    </row>
    <row r="696" spans="1:14" x14ac:dyDescent="0.2">
      <c r="A696" s="268"/>
      <c r="B696" s="252"/>
      <c r="C696" s="173"/>
      <c r="D696" s="173"/>
      <c r="E696" s="173"/>
      <c r="F696" s="173"/>
      <c r="G696" s="173"/>
      <c r="H696" s="173">
        <v>6635294</v>
      </c>
      <c r="I696" s="173"/>
      <c r="J696" s="173"/>
      <c r="K696" s="174">
        <v>6635294</v>
      </c>
      <c r="L696" s="6"/>
      <c r="M696" s="71" t="s">
        <v>94</v>
      </c>
      <c r="N696" s="176" t="s">
        <v>513</v>
      </c>
    </row>
    <row r="697" spans="1:14" x14ac:dyDescent="0.2">
      <c r="A697" s="268"/>
      <c r="B697" s="252"/>
      <c r="C697" s="173"/>
      <c r="D697" s="173"/>
      <c r="E697" s="173"/>
      <c r="F697" s="173"/>
      <c r="G697" s="173"/>
      <c r="H697" s="173">
        <v>80300000</v>
      </c>
      <c r="I697" s="173"/>
      <c r="J697" s="173"/>
      <c r="K697" s="174">
        <v>80300000</v>
      </c>
      <c r="L697" s="6"/>
      <c r="M697" s="71" t="s">
        <v>95</v>
      </c>
      <c r="N697" s="176" t="s">
        <v>513</v>
      </c>
    </row>
    <row r="698" spans="1:14" x14ac:dyDescent="0.2">
      <c r="A698" s="268"/>
      <c r="B698" s="252"/>
      <c r="C698" s="173">
        <v>2500000</v>
      </c>
      <c r="D698" s="173"/>
      <c r="E698" s="173"/>
      <c r="F698" s="173"/>
      <c r="G698" s="173"/>
      <c r="H698" s="173"/>
      <c r="I698" s="173"/>
      <c r="J698" s="173"/>
      <c r="K698" s="174">
        <v>2500000</v>
      </c>
      <c r="L698" s="6"/>
      <c r="M698" s="71" t="s">
        <v>62</v>
      </c>
      <c r="N698" s="176" t="s">
        <v>513</v>
      </c>
    </row>
    <row r="699" spans="1:14" x14ac:dyDescent="0.2">
      <c r="A699" s="268"/>
      <c r="B699" s="252"/>
      <c r="C699" s="173">
        <v>12000000</v>
      </c>
      <c r="D699" s="173"/>
      <c r="E699" s="173"/>
      <c r="F699" s="173"/>
      <c r="G699" s="173"/>
      <c r="H699" s="173"/>
      <c r="I699" s="173"/>
      <c r="J699" s="173"/>
      <c r="K699" s="174">
        <v>12000000</v>
      </c>
      <c r="L699" s="6"/>
      <c r="M699" s="71" t="s">
        <v>84</v>
      </c>
      <c r="N699" s="176" t="s">
        <v>513</v>
      </c>
    </row>
    <row r="700" spans="1:14" x14ac:dyDescent="0.2">
      <c r="A700" s="268"/>
      <c r="B700" s="252"/>
      <c r="C700" s="173">
        <v>11800000</v>
      </c>
      <c r="D700" s="173"/>
      <c r="E700" s="173"/>
      <c r="F700" s="173"/>
      <c r="G700" s="173"/>
      <c r="H700" s="173"/>
      <c r="I700" s="173"/>
      <c r="J700" s="173"/>
      <c r="K700" s="174">
        <v>11800000</v>
      </c>
      <c r="L700" s="6"/>
      <c r="M700" s="71" t="s">
        <v>63</v>
      </c>
      <c r="N700" s="176" t="s">
        <v>513</v>
      </c>
    </row>
    <row r="701" spans="1:14" x14ac:dyDescent="0.2">
      <c r="A701" s="268"/>
      <c r="B701" s="252"/>
      <c r="C701" s="173">
        <v>3150000</v>
      </c>
      <c r="D701" s="173"/>
      <c r="E701" s="173"/>
      <c r="F701" s="173"/>
      <c r="G701" s="173"/>
      <c r="H701" s="173"/>
      <c r="I701" s="173"/>
      <c r="J701" s="173"/>
      <c r="K701" s="174">
        <v>3150000</v>
      </c>
      <c r="L701" s="6"/>
      <c r="M701" s="71" t="s">
        <v>51</v>
      </c>
      <c r="N701" s="176" t="s">
        <v>513</v>
      </c>
    </row>
    <row r="702" spans="1:14" x14ac:dyDescent="0.2">
      <c r="A702" s="268"/>
      <c r="B702" s="252"/>
      <c r="C702" s="173">
        <v>16000000</v>
      </c>
      <c r="D702" s="173"/>
      <c r="E702" s="173"/>
      <c r="F702" s="173"/>
      <c r="G702" s="173"/>
      <c r="H702" s="173"/>
      <c r="I702" s="173"/>
      <c r="J702" s="173"/>
      <c r="K702" s="174">
        <v>16000000</v>
      </c>
      <c r="L702" s="6"/>
      <c r="M702" s="71" t="s">
        <v>390</v>
      </c>
      <c r="N702" s="176" t="s">
        <v>513</v>
      </c>
    </row>
    <row r="703" spans="1:14" x14ac:dyDescent="0.2">
      <c r="A703" s="268"/>
      <c r="B703" s="252"/>
      <c r="C703" s="173">
        <v>70193945.859999999</v>
      </c>
      <c r="D703" s="173"/>
      <c r="E703" s="173"/>
      <c r="F703" s="173"/>
      <c r="G703" s="173"/>
      <c r="H703" s="173"/>
      <c r="I703" s="173"/>
      <c r="J703" s="173"/>
      <c r="K703" s="174">
        <v>70193945.859999999</v>
      </c>
      <c r="L703" s="6"/>
      <c r="M703" s="71" t="s">
        <v>41</v>
      </c>
      <c r="N703" s="176" t="s">
        <v>513</v>
      </c>
    </row>
    <row r="704" spans="1:14" x14ac:dyDescent="0.2">
      <c r="A704" s="268"/>
      <c r="B704" s="252"/>
      <c r="C704" s="173">
        <v>1300000</v>
      </c>
      <c r="D704" s="173"/>
      <c r="E704" s="173"/>
      <c r="F704" s="173"/>
      <c r="G704" s="173"/>
      <c r="H704" s="173"/>
      <c r="I704" s="173"/>
      <c r="J704" s="173"/>
      <c r="K704" s="174">
        <v>1300000</v>
      </c>
      <c r="L704" s="6"/>
      <c r="M704" s="71" t="s">
        <v>96</v>
      </c>
      <c r="N704" s="176" t="s">
        <v>513</v>
      </c>
    </row>
    <row r="705" spans="1:14" x14ac:dyDescent="0.2">
      <c r="A705" s="268"/>
      <c r="B705" s="252"/>
      <c r="C705" s="173">
        <v>10000000</v>
      </c>
      <c r="D705" s="173"/>
      <c r="E705" s="173"/>
      <c r="F705" s="173"/>
      <c r="G705" s="173"/>
      <c r="H705" s="173"/>
      <c r="I705" s="173"/>
      <c r="J705" s="173"/>
      <c r="K705" s="174">
        <v>10000000</v>
      </c>
      <c r="L705" s="6"/>
      <c r="M705" s="71" t="s">
        <v>64</v>
      </c>
      <c r="N705" s="176" t="s">
        <v>513</v>
      </c>
    </row>
    <row r="706" spans="1:14" x14ac:dyDescent="0.2">
      <c r="A706" s="268"/>
      <c r="B706" s="252"/>
      <c r="C706" s="173">
        <v>2200000</v>
      </c>
      <c r="D706" s="173"/>
      <c r="E706" s="173"/>
      <c r="F706" s="173"/>
      <c r="G706" s="173"/>
      <c r="H706" s="173"/>
      <c r="I706" s="173"/>
      <c r="J706" s="173"/>
      <c r="K706" s="174">
        <v>2200000</v>
      </c>
      <c r="L706" s="6"/>
      <c r="M706" s="71" t="s">
        <v>26</v>
      </c>
      <c r="N706" s="176" t="s">
        <v>513</v>
      </c>
    </row>
    <row r="707" spans="1:14" x14ac:dyDescent="0.2">
      <c r="A707" s="268"/>
      <c r="B707" s="252"/>
      <c r="C707" s="173">
        <v>7095423</v>
      </c>
      <c r="D707" s="173"/>
      <c r="E707" s="173"/>
      <c r="F707" s="173"/>
      <c r="G707" s="173"/>
      <c r="H707" s="173"/>
      <c r="I707" s="173"/>
      <c r="J707" s="173"/>
      <c r="K707" s="174">
        <v>7095423</v>
      </c>
      <c r="L707" s="6"/>
      <c r="M707" s="71" t="s">
        <v>27</v>
      </c>
      <c r="N707" s="176" t="s">
        <v>513</v>
      </c>
    </row>
    <row r="708" spans="1:14" x14ac:dyDescent="0.2">
      <c r="A708" s="268"/>
      <c r="B708" s="252"/>
      <c r="C708" s="173">
        <v>5000000</v>
      </c>
      <c r="D708" s="173"/>
      <c r="E708" s="173"/>
      <c r="F708" s="173"/>
      <c r="G708" s="173"/>
      <c r="H708" s="173"/>
      <c r="I708" s="173"/>
      <c r="J708" s="173"/>
      <c r="K708" s="174">
        <v>5000000</v>
      </c>
      <c r="L708" s="6"/>
      <c r="M708" s="71" t="s">
        <v>97</v>
      </c>
      <c r="N708" s="176" t="s">
        <v>513</v>
      </c>
    </row>
    <row r="709" spans="1:14" x14ac:dyDescent="0.2">
      <c r="A709" s="268"/>
      <c r="B709" s="252"/>
      <c r="C709" s="173">
        <v>14900000</v>
      </c>
      <c r="D709" s="173"/>
      <c r="E709" s="173"/>
      <c r="F709" s="173"/>
      <c r="G709" s="173"/>
      <c r="H709" s="173"/>
      <c r="I709" s="173"/>
      <c r="J709" s="173"/>
      <c r="K709" s="174">
        <v>14900000</v>
      </c>
      <c r="L709" s="6"/>
      <c r="M709" s="71" t="s">
        <v>103</v>
      </c>
      <c r="N709" s="176" t="s">
        <v>513</v>
      </c>
    </row>
    <row r="710" spans="1:14" x14ac:dyDescent="0.2">
      <c r="A710" s="268"/>
      <c r="B710" s="252"/>
      <c r="C710" s="173"/>
      <c r="D710" s="173"/>
      <c r="E710" s="173"/>
      <c r="F710" s="173"/>
      <c r="G710" s="173"/>
      <c r="H710" s="173"/>
      <c r="I710" s="173"/>
      <c r="J710" s="173">
        <v>28850000</v>
      </c>
      <c r="K710" s="174">
        <v>28850000</v>
      </c>
      <c r="L710" s="6"/>
      <c r="M710" s="71" t="s">
        <v>391</v>
      </c>
      <c r="N710" s="176" t="s">
        <v>513</v>
      </c>
    </row>
    <row r="711" spans="1:14" x14ac:dyDescent="0.2">
      <c r="A711" s="268"/>
      <c r="B711" s="252"/>
      <c r="C711" s="173"/>
      <c r="D711" s="173"/>
      <c r="E711" s="173"/>
      <c r="F711" s="173"/>
      <c r="G711" s="173"/>
      <c r="H711" s="173"/>
      <c r="I711" s="173"/>
      <c r="J711" s="173">
        <v>25000000</v>
      </c>
      <c r="K711" s="174">
        <v>25000000</v>
      </c>
      <c r="L711" s="6"/>
      <c r="M711" s="71" t="s">
        <v>65</v>
      </c>
      <c r="N711" s="176" t="s">
        <v>513</v>
      </c>
    </row>
    <row r="712" spans="1:14" x14ac:dyDescent="0.2">
      <c r="A712" s="268"/>
      <c r="B712" s="252"/>
      <c r="C712" s="173"/>
      <c r="D712" s="173"/>
      <c r="E712" s="173"/>
      <c r="F712" s="173"/>
      <c r="G712" s="173"/>
      <c r="H712" s="173"/>
      <c r="I712" s="173"/>
      <c r="J712" s="173">
        <v>1600000</v>
      </c>
      <c r="K712" s="174">
        <v>1600000</v>
      </c>
      <c r="L712" s="6"/>
      <c r="M712" s="71" t="s">
        <v>459</v>
      </c>
      <c r="N712" s="176" t="s">
        <v>513</v>
      </c>
    </row>
    <row r="713" spans="1:14" x14ac:dyDescent="0.2">
      <c r="A713" s="268"/>
      <c r="B713" s="252"/>
      <c r="C713" s="173"/>
      <c r="D713" s="173"/>
      <c r="E713" s="173"/>
      <c r="F713" s="173"/>
      <c r="G713" s="173"/>
      <c r="H713" s="173"/>
      <c r="I713" s="173"/>
      <c r="J713" s="173">
        <v>600000</v>
      </c>
      <c r="K713" s="174">
        <v>600000</v>
      </c>
      <c r="L713" s="6"/>
      <c r="M713" s="71" t="s">
        <v>392</v>
      </c>
      <c r="N713" s="176" t="s">
        <v>513</v>
      </c>
    </row>
    <row r="714" spans="1:14" x14ac:dyDescent="0.2">
      <c r="A714" s="268"/>
      <c r="B714" s="252"/>
      <c r="C714" s="173"/>
      <c r="D714" s="173"/>
      <c r="E714" s="173"/>
      <c r="F714" s="173"/>
      <c r="G714" s="173"/>
      <c r="H714" s="173"/>
      <c r="I714" s="173"/>
      <c r="J714" s="173">
        <v>1500000</v>
      </c>
      <c r="K714" s="174">
        <v>1500000</v>
      </c>
      <c r="L714" s="6"/>
      <c r="M714" s="71" t="s">
        <v>393</v>
      </c>
      <c r="N714" s="176" t="s">
        <v>513</v>
      </c>
    </row>
    <row r="715" spans="1:14" x14ac:dyDescent="0.2">
      <c r="A715" s="268"/>
      <c r="B715" s="252"/>
      <c r="C715" s="173"/>
      <c r="D715" s="173"/>
      <c r="E715" s="173"/>
      <c r="F715" s="173"/>
      <c r="G715" s="173"/>
      <c r="H715" s="173"/>
      <c r="I715" s="173"/>
      <c r="J715" s="173">
        <v>6000000</v>
      </c>
      <c r="K715" s="174">
        <v>6000000</v>
      </c>
      <c r="L715" s="6"/>
      <c r="M715" s="71" t="s">
        <v>394</v>
      </c>
      <c r="N715" s="176" t="s">
        <v>513</v>
      </c>
    </row>
    <row r="716" spans="1:14" x14ac:dyDescent="0.2">
      <c r="A716" s="268"/>
      <c r="B716" s="252"/>
      <c r="C716" s="173"/>
      <c r="D716" s="173"/>
      <c r="E716" s="173"/>
      <c r="F716" s="173"/>
      <c r="G716" s="173"/>
      <c r="H716" s="173"/>
      <c r="I716" s="173"/>
      <c r="J716" s="173">
        <v>8000000</v>
      </c>
      <c r="K716" s="174">
        <v>8000000</v>
      </c>
      <c r="L716" s="6"/>
      <c r="M716" s="71" t="s">
        <v>85</v>
      </c>
      <c r="N716" s="176" t="s">
        <v>513</v>
      </c>
    </row>
    <row r="717" spans="1:14" x14ac:dyDescent="0.2">
      <c r="A717" s="268"/>
      <c r="B717" s="252"/>
      <c r="C717" s="173"/>
      <c r="D717" s="173"/>
      <c r="E717" s="173"/>
      <c r="F717" s="173"/>
      <c r="G717" s="173"/>
      <c r="H717" s="173"/>
      <c r="I717" s="173"/>
      <c r="J717" s="173">
        <v>30000000</v>
      </c>
      <c r="K717" s="174">
        <v>30000000</v>
      </c>
      <c r="L717" s="6"/>
      <c r="M717" s="71" t="s">
        <v>395</v>
      </c>
      <c r="N717" s="176" t="s">
        <v>513</v>
      </c>
    </row>
    <row r="718" spans="1:14" x14ac:dyDescent="0.2">
      <c r="A718" s="268"/>
      <c r="B718" s="252"/>
      <c r="C718" s="173"/>
      <c r="D718" s="173"/>
      <c r="E718" s="173"/>
      <c r="F718" s="173"/>
      <c r="G718" s="173"/>
      <c r="H718" s="173"/>
      <c r="I718" s="173"/>
      <c r="J718" s="173">
        <v>50149000</v>
      </c>
      <c r="K718" s="174">
        <v>50149000</v>
      </c>
      <c r="L718" s="6"/>
      <c r="M718" s="71" t="s">
        <v>66</v>
      </c>
      <c r="N718" s="176" t="s">
        <v>513</v>
      </c>
    </row>
    <row r="719" spans="1:14" x14ac:dyDescent="0.2">
      <c r="A719" s="268"/>
      <c r="B719" s="252"/>
      <c r="C719" s="173"/>
      <c r="D719" s="173"/>
      <c r="E719" s="173"/>
      <c r="F719" s="173"/>
      <c r="G719" s="173"/>
      <c r="H719" s="173"/>
      <c r="I719" s="173"/>
      <c r="J719" s="173">
        <v>13300000</v>
      </c>
      <c r="K719" s="174">
        <v>13300000</v>
      </c>
      <c r="L719" s="6"/>
      <c r="M719" s="71" t="s">
        <v>396</v>
      </c>
      <c r="N719" s="176" t="s">
        <v>513</v>
      </c>
    </row>
    <row r="720" spans="1:14" x14ac:dyDescent="0.2">
      <c r="A720" s="268"/>
      <c r="B720" s="252"/>
      <c r="C720" s="173"/>
      <c r="D720" s="173"/>
      <c r="E720" s="173"/>
      <c r="F720" s="173"/>
      <c r="G720" s="173"/>
      <c r="H720" s="173"/>
      <c r="I720" s="173"/>
      <c r="J720" s="173">
        <v>6700000</v>
      </c>
      <c r="K720" s="174">
        <v>6700000</v>
      </c>
      <c r="L720" s="6"/>
      <c r="M720" s="71" t="s">
        <v>397</v>
      </c>
      <c r="N720" s="176" t="s">
        <v>513</v>
      </c>
    </row>
    <row r="721" spans="1:14" x14ac:dyDescent="0.2">
      <c r="A721" s="268"/>
      <c r="B721" s="252"/>
      <c r="C721" s="173"/>
      <c r="D721" s="173"/>
      <c r="E721" s="173"/>
      <c r="F721" s="173"/>
      <c r="G721" s="173"/>
      <c r="H721" s="173"/>
      <c r="I721" s="173"/>
      <c r="J721" s="173">
        <v>12600000</v>
      </c>
      <c r="K721" s="174">
        <v>12600000</v>
      </c>
      <c r="L721" s="6"/>
      <c r="M721" s="71" t="s">
        <v>479</v>
      </c>
      <c r="N721" s="176" t="s">
        <v>513</v>
      </c>
    </row>
    <row r="722" spans="1:14" x14ac:dyDescent="0.2">
      <c r="A722" s="268"/>
      <c r="B722" s="252"/>
      <c r="C722" s="173"/>
      <c r="D722" s="173">
        <v>1400000</v>
      </c>
      <c r="E722" s="173"/>
      <c r="F722" s="173"/>
      <c r="G722" s="173"/>
      <c r="H722" s="173"/>
      <c r="I722" s="173"/>
      <c r="J722" s="173"/>
      <c r="K722" s="174">
        <v>1400000</v>
      </c>
      <c r="L722" s="6"/>
      <c r="M722" s="71" t="s">
        <v>42</v>
      </c>
      <c r="N722" s="176" t="s">
        <v>513</v>
      </c>
    </row>
    <row r="723" spans="1:14" x14ac:dyDescent="0.2">
      <c r="A723" s="268"/>
      <c r="B723" s="252"/>
      <c r="C723" s="173"/>
      <c r="D723" s="173">
        <v>14955515</v>
      </c>
      <c r="E723" s="173"/>
      <c r="F723" s="173"/>
      <c r="G723" s="173"/>
      <c r="H723" s="173"/>
      <c r="I723" s="173"/>
      <c r="J723" s="173"/>
      <c r="K723" s="174">
        <v>14955515</v>
      </c>
      <c r="L723" s="6"/>
      <c r="M723" s="71" t="s">
        <v>398</v>
      </c>
      <c r="N723" s="176" t="s">
        <v>513</v>
      </c>
    </row>
    <row r="724" spans="1:14" x14ac:dyDescent="0.2">
      <c r="A724" s="268"/>
      <c r="B724" s="252"/>
      <c r="C724" s="173"/>
      <c r="D724" s="173">
        <v>2000000</v>
      </c>
      <c r="E724" s="173"/>
      <c r="F724" s="173"/>
      <c r="G724" s="173"/>
      <c r="H724" s="173"/>
      <c r="I724" s="173"/>
      <c r="J724" s="173"/>
      <c r="K724" s="174">
        <v>2000000</v>
      </c>
      <c r="L724" s="6"/>
      <c r="M724" s="71" t="s">
        <v>43</v>
      </c>
      <c r="N724" s="176" t="s">
        <v>513</v>
      </c>
    </row>
    <row r="725" spans="1:14" x14ac:dyDescent="0.2">
      <c r="A725" s="268"/>
      <c r="B725" s="252"/>
      <c r="C725" s="173"/>
      <c r="D725" s="173">
        <v>8500000</v>
      </c>
      <c r="E725" s="173"/>
      <c r="F725" s="173"/>
      <c r="G725" s="173"/>
      <c r="H725" s="173"/>
      <c r="I725" s="173"/>
      <c r="J725" s="173"/>
      <c r="K725" s="174">
        <v>8500000</v>
      </c>
      <c r="L725" s="6"/>
      <c r="M725" s="71" t="s">
        <v>399</v>
      </c>
      <c r="N725" s="176" t="s">
        <v>513</v>
      </c>
    </row>
    <row r="726" spans="1:14" x14ac:dyDescent="0.2">
      <c r="A726" s="268"/>
      <c r="B726" s="252"/>
      <c r="C726" s="173"/>
      <c r="D726" s="173">
        <v>1000000</v>
      </c>
      <c r="E726" s="173"/>
      <c r="F726" s="173"/>
      <c r="G726" s="173"/>
      <c r="H726" s="173"/>
      <c r="I726" s="173"/>
      <c r="J726" s="173"/>
      <c r="K726" s="174">
        <v>1000000</v>
      </c>
      <c r="L726" s="6"/>
      <c r="M726" s="71" t="s">
        <v>400</v>
      </c>
      <c r="N726" s="176" t="s">
        <v>513</v>
      </c>
    </row>
    <row r="727" spans="1:14" x14ac:dyDescent="0.2">
      <c r="A727" s="268"/>
      <c r="B727" s="252"/>
      <c r="C727" s="173"/>
      <c r="D727" s="173">
        <v>500000</v>
      </c>
      <c r="E727" s="173"/>
      <c r="F727" s="173"/>
      <c r="G727" s="173"/>
      <c r="H727" s="173"/>
      <c r="I727" s="173"/>
      <c r="J727" s="173"/>
      <c r="K727" s="174">
        <v>500000</v>
      </c>
      <c r="L727" s="6"/>
      <c r="M727" s="71" t="s">
        <v>401</v>
      </c>
      <c r="N727" s="176" t="s">
        <v>513</v>
      </c>
    </row>
    <row r="728" spans="1:14" x14ac:dyDescent="0.2">
      <c r="A728" s="268"/>
      <c r="B728" s="252"/>
      <c r="C728" s="173"/>
      <c r="D728" s="173">
        <v>5000000</v>
      </c>
      <c r="E728" s="173"/>
      <c r="F728" s="173"/>
      <c r="G728" s="173"/>
      <c r="H728" s="173"/>
      <c r="I728" s="173"/>
      <c r="J728" s="173"/>
      <c r="K728" s="174">
        <v>5000000</v>
      </c>
      <c r="L728" s="6"/>
      <c r="M728" s="71" t="s">
        <v>403</v>
      </c>
      <c r="N728" s="176" t="s">
        <v>513</v>
      </c>
    </row>
    <row r="729" spans="1:14" x14ac:dyDescent="0.2">
      <c r="A729" s="268"/>
      <c r="B729" s="252"/>
      <c r="C729" s="173"/>
      <c r="D729" s="173">
        <v>2000000</v>
      </c>
      <c r="E729" s="173"/>
      <c r="F729" s="173"/>
      <c r="G729" s="173"/>
      <c r="H729" s="173"/>
      <c r="I729" s="173"/>
      <c r="J729" s="173"/>
      <c r="K729" s="174">
        <v>2000000</v>
      </c>
      <c r="L729" s="6"/>
      <c r="M729" s="71" t="s">
        <v>44</v>
      </c>
      <c r="N729" s="176" t="s">
        <v>513</v>
      </c>
    </row>
    <row r="730" spans="1:14" x14ac:dyDescent="0.2">
      <c r="A730" s="268"/>
      <c r="B730" s="252"/>
      <c r="C730" s="173"/>
      <c r="D730" s="173">
        <v>500000</v>
      </c>
      <c r="E730" s="173"/>
      <c r="F730" s="173"/>
      <c r="G730" s="173"/>
      <c r="H730" s="173"/>
      <c r="I730" s="173"/>
      <c r="J730" s="173"/>
      <c r="K730" s="174">
        <v>500000</v>
      </c>
      <c r="L730" s="6"/>
      <c r="M730" s="71" t="s">
        <v>404</v>
      </c>
      <c r="N730" s="176" t="s">
        <v>513</v>
      </c>
    </row>
    <row r="731" spans="1:14" x14ac:dyDescent="0.2">
      <c r="A731" s="268"/>
      <c r="B731" s="252"/>
      <c r="C731" s="173"/>
      <c r="D731" s="173">
        <v>9950000</v>
      </c>
      <c r="E731" s="173"/>
      <c r="F731" s="173"/>
      <c r="G731" s="173"/>
      <c r="H731" s="173"/>
      <c r="I731" s="173"/>
      <c r="J731" s="173"/>
      <c r="K731" s="174">
        <v>9950000</v>
      </c>
      <c r="L731" s="6"/>
      <c r="M731" s="71" t="s">
        <v>28</v>
      </c>
      <c r="N731" s="176" t="s">
        <v>513</v>
      </c>
    </row>
    <row r="732" spans="1:14" x14ac:dyDescent="0.2">
      <c r="A732" s="268"/>
      <c r="B732" s="252"/>
      <c r="C732" s="173"/>
      <c r="D732" s="173">
        <v>34039000</v>
      </c>
      <c r="E732" s="173"/>
      <c r="F732" s="173"/>
      <c r="G732" s="173"/>
      <c r="H732" s="173"/>
      <c r="I732" s="173"/>
      <c r="J732" s="173"/>
      <c r="K732" s="174">
        <v>34039000</v>
      </c>
      <c r="L732" s="6"/>
      <c r="M732" s="71" t="s">
        <v>68</v>
      </c>
      <c r="N732" s="176" t="s">
        <v>513</v>
      </c>
    </row>
    <row r="733" spans="1:14" x14ac:dyDescent="0.2">
      <c r="A733" s="268"/>
      <c r="B733" s="252"/>
      <c r="C733" s="173"/>
      <c r="D733" s="173">
        <v>2000000</v>
      </c>
      <c r="E733" s="173"/>
      <c r="F733" s="173"/>
      <c r="G733" s="173"/>
      <c r="H733" s="173"/>
      <c r="I733" s="173"/>
      <c r="J733" s="173"/>
      <c r="K733" s="174">
        <v>2000000</v>
      </c>
      <c r="L733" s="6"/>
      <c r="M733" s="71" t="s">
        <v>123</v>
      </c>
      <c r="N733" s="176" t="s">
        <v>513</v>
      </c>
    </row>
    <row r="734" spans="1:14" x14ac:dyDescent="0.2">
      <c r="A734" s="268"/>
      <c r="B734" s="252"/>
      <c r="C734" s="173"/>
      <c r="D734" s="173">
        <v>7750920</v>
      </c>
      <c r="E734" s="173"/>
      <c r="F734" s="173"/>
      <c r="G734" s="173"/>
      <c r="H734" s="173"/>
      <c r="I734" s="173"/>
      <c r="J734" s="173"/>
      <c r="K734" s="174">
        <v>7750920</v>
      </c>
      <c r="L734" s="6"/>
      <c r="M734" s="71" t="s">
        <v>460</v>
      </c>
      <c r="N734" s="176" t="s">
        <v>513</v>
      </c>
    </row>
    <row r="735" spans="1:14" x14ac:dyDescent="0.2">
      <c r="A735" s="268"/>
      <c r="B735" s="252"/>
      <c r="C735" s="173"/>
      <c r="D735" s="173">
        <v>3000000</v>
      </c>
      <c r="E735" s="173"/>
      <c r="F735" s="173"/>
      <c r="G735" s="173"/>
      <c r="H735" s="173"/>
      <c r="I735" s="173"/>
      <c r="J735" s="173"/>
      <c r="K735" s="174">
        <v>3000000</v>
      </c>
      <c r="L735" s="6"/>
      <c r="M735" s="71" t="s">
        <v>69</v>
      </c>
      <c r="N735" s="176" t="s">
        <v>513</v>
      </c>
    </row>
    <row r="736" spans="1:14" x14ac:dyDescent="0.2">
      <c r="A736" s="268"/>
      <c r="B736" s="252"/>
      <c r="C736" s="173"/>
      <c r="D736" s="173"/>
      <c r="E736" s="173">
        <v>4000000</v>
      </c>
      <c r="F736" s="173"/>
      <c r="G736" s="173"/>
      <c r="H736" s="173"/>
      <c r="I736" s="173"/>
      <c r="J736" s="173"/>
      <c r="K736" s="174">
        <v>4000000</v>
      </c>
      <c r="L736" s="6"/>
      <c r="M736" s="71" t="s">
        <v>70</v>
      </c>
      <c r="N736" s="176" t="s">
        <v>513</v>
      </c>
    </row>
    <row r="737" spans="1:14" x14ac:dyDescent="0.2">
      <c r="A737" s="268"/>
      <c r="B737" s="252"/>
      <c r="C737" s="173"/>
      <c r="D737" s="173"/>
      <c r="E737" s="173">
        <v>6100000</v>
      </c>
      <c r="F737" s="173"/>
      <c r="G737" s="173"/>
      <c r="H737" s="173"/>
      <c r="I737" s="173"/>
      <c r="J737" s="173"/>
      <c r="K737" s="174">
        <v>6100000</v>
      </c>
      <c r="L737" s="6"/>
      <c r="M737" s="71" t="s">
        <v>71</v>
      </c>
      <c r="N737" s="176" t="s">
        <v>513</v>
      </c>
    </row>
    <row r="738" spans="1:14" x14ac:dyDescent="0.2">
      <c r="A738" s="268"/>
      <c r="B738" s="252"/>
      <c r="C738" s="173"/>
      <c r="D738" s="173"/>
      <c r="E738" s="173">
        <v>750000</v>
      </c>
      <c r="F738" s="173"/>
      <c r="G738" s="173"/>
      <c r="H738" s="173"/>
      <c r="I738" s="173"/>
      <c r="J738" s="173"/>
      <c r="K738" s="174">
        <v>750000</v>
      </c>
      <c r="L738" s="6"/>
      <c r="M738" s="71" t="s">
        <v>406</v>
      </c>
      <c r="N738" s="176" t="s">
        <v>513</v>
      </c>
    </row>
    <row r="739" spans="1:14" x14ac:dyDescent="0.2">
      <c r="A739" s="268"/>
      <c r="B739" s="252"/>
      <c r="C739" s="173"/>
      <c r="D739" s="173"/>
      <c r="E739" s="173">
        <v>2500000</v>
      </c>
      <c r="F739" s="173"/>
      <c r="G739" s="173"/>
      <c r="H739" s="173"/>
      <c r="I739" s="173"/>
      <c r="J739" s="173"/>
      <c r="K739" s="174">
        <v>2500000</v>
      </c>
      <c r="L739" s="6"/>
      <c r="M739" s="71" t="s">
        <v>98</v>
      </c>
      <c r="N739" s="176" t="s">
        <v>513</v>
      </c>
    </row>
    <row r="740" spans="1:14" x14ac:dyDescent="0.2">
      <c r="A740" s="268"/>
      <c r="B740" s="252"/>
      <c r="C740" s="173"/>
      <c r="D740" s="173"/>
      <c r="E740" s="173">
        <v>2500000</v>
      </c>
      <c r="F740" s="173"/>
      <c r="G740" s="173"/>
      <c r="H740" s="173"/>
      <c r="I740" s="173"/>
      <c r="J740" s="173"/>
      <c r="K740" s="174">
        <v>2500000</v>
      </c>
      <c r="L740" s="6"/>
      <c r="M740" s="71" t="s">
        <v>295</v>
      </c>
      <c r="N740" s="176" t="s">
        <v>513</v>
      </c>
    </row>
    <row r="741" spans="1:14" x14ac:dyDescent="0.2">
      <c r="A741" s="268"/>
      <c r="B741" s="252"/>
      <c r="C741" s="173"/>
      <c r="D741" s="173"/>
      <c r="E741" s="173">
        <v>600000</v>
      </c>
      <c r="F741" s="173"/>
      <c r="G741" s="173"/>
      <c r="H741" s="173"/>
      <c r="I741" s="173"/>
      <c r="J741" s="173"/>
      <c r="K741" s="174">
        <v>600000</v>
      </c>
      <c r="L741" s="6"/>
      <c r="M741" s="71" t="s">
        <v>408</v>
      </c>
      <c r="N741" s="176" t="s">
        <v>513</v>
      </c>
    </row>
    <row r="742" spans="1:14" x14ac:dyDescent="0.2">
      <c r="A742" s="268"/>
      <c r="B742" s="252"/>
      <c r="C742" s="173"/>
      <c r="D742" s="173"/>
      <c r="E742" s="173">
        <v>200000</v>
      </c>
      <c r="F742" s="173"/>
      <c r="G742" s="173"/>
      <c r="H742" s="173"/>
      <c r="I742" s="173"/>
      <c r="J742" s="173"/>
      <c r="K742" s="174">
        <v>200000</v>
      </c>
      <c r="L742" s="6"/>
      <c r="M742" s="71" t="s">
        <v>409</v>
      </c>
      <c r="N742" s="176" t="s">
        <v>513</v>
      </c>
    </row>
    <row r="743" spans="1:14" x14ac:dyDescent="0.2">
      <c r="A743" s="268"/>
      <c r="B743" s="252"/>
      <c r="C743" s="173"/>
      <c r="D743" s="173"/>
      <c r="E743" s="173">
        <v>700000</v>
      </c>
      <c r="F743" s="173"/>
      <c r="G743" s="173"/>
      <c r="H743" s="173"/>
      <c r="I743" s="173"/>
      <c r="J743" s="173"/>
      <c r="K743" s="174">
        <v>700000</v>
      </c>
      <c r="L743" s="6"/>
      <c r="M743" s="71" t="s">
        <v>411</v>
      </c>
      <c r="N743" s="176" t="s">
        <v>513</v>
      </c>
    </row>
    <row r="744" spans="1:14" x14ac:dyDescent="0.2">
      <c r="A744" s="268"/>
      <c r="B744" s="252"/>
      <c r="C744" s="173"/>
      <c r="D744" s="173"/>
      <c r="E744" s="173">
        <v>500000</v>
      </c>
      <c r="F744" s="173"/>
      <c r="G744" s="173"/>
      <c r="H744" s="173"/>
      <c r="I744" s="173"/>
      <c r="J744" s="173"/>
      <c r="K744" s="174">
        <v>500000</v>
      </c>
      <c r="L744" s="6"/>
      <c r="M744" s="71" t="s">
        <v>412</v>
      </c>
      <c r="N744" s="176" t="s">
        <v>513</v>
      </c>
    </row>
    <row r="745" spans="1:14" x14ac:dyDescent="0.2">
      <c r="A745" s="268"/>
      <c r="B745" s="252"/>
      <c r="C745" s="173"/>
      <c r="D745" s="173"/>
      <c r="E745" s="173">
        <v>400000</v>
      </c>
      <c r="F745" s="173"/>
      <c r="G745" s="173"/>
      <c r="H745" s="173"/>
      <c r="I745" s="173"/>
      <c r="J745" s="173"/>
      <c r="K745" s="174">
        <v>400000</v>
      </c>
      <c r="L745" s="6"/>
      <c r="M745" s="71" t="s">
        <v>413</v>
      </c>
      <c r="N745" s="176" t="s">
        <v>513</v>
      </c>
    </row>
    <row r="746" spans="1:14" x14ac:dyDescent="0.2">
      <c r="A746" s="268"/>
      <c r="B746" s="252"/>
      <c r="C746" s="173"/>
      <c r="D746" s="173"/>
      <c r="E746" s="173">
        <v>300000</v>
      </c>
      <c r="F746" s="173"/>
      <c r="G746" s="173"/>
      <c r="H746" s="173"/>
      <c r="I746" s="173"/>
      <c r="J746" s="173"/>
      <c r="K746" s="174">
        <v>300000</v>
      </c>
      <c r="L746" s="6"/>
      <c r="M746" s="71" t="s">
        <v>415</v>
      </c>
      <c r="N746" s="176" t="s">
        <v>513</v>
      </c>
    </row>
    <row r="747" spans="1:14" x14ac:dyDescent="0.2">
      <c r="A747" s="268"/>
      <c r="B747" s="252"/>
      <c r="C747" s="173"/>
      <c r="D747" s="173"/>
      <c r="E747" s="173">
        <v>1600000</v>
      </c>
      <c r="F747" s="173"/>
      <c r="G747" s="173"/>
      <c r="H747" s="173"/>
      <c r="I747" s="173"/>
      <c r="J747" s="173"/>
      <c r="K747" s="174">
        <v>1600000</v>
      </c>
      <c r="L747" s="6"/>
      <c r="M747" s="71" t="s">
        <v>417</v>
      </c>
      <c r="N747" s="176" t="s">
        <v>513</v>
      </c>
    </row>
    <row r="748" spans="1:14" x14ac:dyDescent="0.2">
      <c r="A748" s="268"/>
      <c r="B748" s="252"/>
      <c r="C748" s="173"/>
      <c r="D748" s="173"/>
      <c r="E748" s="173">
        <v>7356457</v>
      </c>
      <c r="F748" s="173"/>
      <c r="G748" s="173"/>
      <c r="H748" s="173"/>
      <c r="I748" s="173"/>
      <c r="J748" s="173"/>
      <c r="K748" s="174">
        <v>7356457</v>
      </c>
      <c r="L748" s="6"/>
      <c r="M748" s="71" t="s">
        <v>418</v>
      </c>
      <c r="N748" s="176" t="s">
        <v>513</v>
      </c>
    </row>
    <row r="749" spans="1:14" x14ac:dyDescent="0.2">
      <c r="A749" s="268"/>
      <c r="B749" s="252"/>
      <c r="C749" s="173"/>
      <c r="D749" s="173"/>
      <c r="E749" s="173">
        <v>1600000</v>
      </c>
      <c r="F749" s="173"/>
      <c r="G749" s="173"/>
      <c r="H749" s="173"/>
      <c r="I749" s="173"/>
      <c r="J749" s="173"/>
      <c r="K749" s="174">
        <v>1600000</v>
      </c>
      <c r="L749" s="6"/>
      <c r="M749" s="71" t="s">
        <v>419</v>
      </c>
      <c r="N749" s="176" t="s">
        <v>513</v>
      </c>
    </row>
    <row r="750" spans="1:14" x14ac:dyDescent="0.2">
      <c r="A750" s="268"/>
      <c r="B750" s="252"/>
      <c r="C750" s="173"/>
      <c r="D750" s="173"/>
      <c r="E750" s="173">
        <v>3500000</v>
      </c>
      <c r="F750" s="173"/>
      <c r="G750" s="173"/>
      <c r="H750" s="173"/>
      <c r="I750" s="173"/>
      <c r="J750" s="173"/>
      <c r="K750" s="174">
        <v>3500000</v>
      </c>
      <c r="L750" s="6"/>
      <c r="M750" s="71" t="s">
        <v>420</v>
      </c>
      <c r="N750" s="176" t="s">
        <v>513</v>
      </c>
    </row>
    <row r="751" spans="1:14" x14ac:dyDescent="0.2">
      <c r="A751" s="268"/>
      <c r="B751" s="252"/>
      <c r="C751" s="173"/>
      <c r="D751" s="173"/>
      <c r="E751" s="173">
        <v>51000000</v>
      </c>
      <c r="F751" s="173"/>
      <c r="G751" s="173"/>
      <c r="H751" s="173"/>
      <c r="I751" s="173"/>
      <c r="J751" s="173"/>
      <c r="K751" s="174">
        <v>51000000</v>
      </c>
      <c r="L751" s="6"/>
      <c r="M751" s="71" t="s">
        <v>421</v>
      </c>
      <c r="N751" s="176" t="s">
        <v>513</v>
      </c>
    </row>
    <row r="752" spans="1:14" x14ac:dyDescent="0.2">
      <c r="A752" s="268"/>
      <c r="B752" s="252"/>
      <c r="C752" s="173"/>
      <c r="D752" s="173"/>
      <c r="E752" s="173">
        <v>31633000</v>
      </c>
      <c r="F752" s="173"/>
      <c r="G752" s="173"/>
      <c r="H752" s="173"/>
      <c r="I752" s="173"/>
      <c r="J752" s="173"/>
      <c r="K752" s="174">
        <v>31633000</v>
      </c>
      <c r="L752" s="6"/>
      <c r="M752" s="71" t="s">
        <v>422</v>
      </c>
      <c r="N752" s="176" t="s">
        <v>513</v>
      </c>
    </row>
    <row r="753" spans="1:14" x14ac:dyDescent="0.2">
      <c r="A753" s="268"/>
      <c r="B753" s="252"/>
      <c r="C753" s="173"/>
      <c r="D753" s="173"/>
      <c r="E753" s="173">
        <v>7300000</v>
      </c>
      <c r="F753" s="173"/>
      <c r="G753" s="173"/>
      <c r="H753" s="173"/>
      <c r="I753" s="173"/>
      <c r="J753" s="173"/>
      <c r="K753" s="174">
        <v>7300000</v>
      </c>
      <c r="L753" s="6"/>
      <c r="M753" s="71" t="s">
        <v>423</v>
      </c>
      <c r="N753" s="176" t="s">
        <v>513</v>
      </c>
    </row>
    <row r="754" spans="1:14" x14ac:dyDescent="0.2">
      <c r="A754" s="268"/>
      <c r="B754" s="252"/>
      <c r="C754" s="173"/>
      <c r="D754" s="173"/>
      <c r="E754" s="173">
        <v>60000000</v>
      </c>
      <c r="F754" s="173"/>
      <c r="G754" s="173"/>
      <c r="H754" s="173"/>
      <c r="I754" s="173"/>
      <c r="J754" s="173"/>
      <c r="K754" s="174">
        <v>60000000</v>
      </c>
      <c r="L754" s="6"/>
      <c r="M754" s="71" t="s">
        <v>424</v>
      </c>
      <c r="N754" s="176" t="s">
        <v>513</v>
      </c>
    </row>
    <row r="755" spans="1:14" x14ac:dyDescent="0.2">
      <c r="A755" s="268"/>
      <c r="B755" s="252"/>
      <c r="C755" s="173"/>
      <c r="D755" s="173"/>
      <c r="E755" s="173">
        <v>10478027</v>
      </c>
      <c r="F755" s="173"/>
      <c r="G755" s="173"/>
      <c r="H755" s="173"/>
      <c r="I755" s="173"/>
      <c r="J755" s="173"/>
      <c r="K755" s="174">
        <v>10478027</v>
      </c>
      <c r="L755" s="6"/>
      <c r="M755" s="71" t="s">
        <v>72</v>
      </c>
      <c r="N755" s="176" t="s">
        <v>513</v>
      </c>
    </row>
    <row r="756" spans="1:14" x14ac:dyDescent="0.2">
      <c r="A756" s="268"/>
      <c r="B756" s="252"/>
      <c r="C756" s="173"/>
      <c r="D756" s="173"/>
      <c r="E756" s="173">
        <v>9300000</v>
      </c>
      <c r="F756" s="173"/>
      <c r="G756" s="173"/>
      <c r="H756" s="173"/>
      <c r="I756" s="173"/>
      <c r="J756" s="173"/>
      <c r="K756" s="174">
        <v>9300000</v>
      </c>
      <c r="L756" s="6"/>
      <c r="M756" s="71" t="s">
        <v>448</v>
      </c>
      <c r="N756" s="176" t="s">
        <v>513</v>
      </c>
    </row>
    <row r="757" spans="1:14" x14ac:dyDescent="0.2">
      <c r="A757" s="268"/>
      <c r="B757" s="252"/>
      <c r="C757" s="173"/>
      <c r="D757" s="173"/>
      <c r="E757" s="173">
        <v>200000</v>
      </c>
      <c r="F757" s="173"/>
      <c r="G757" s="173"/>
      <c r="H757" s="173"/>
      <c r="I757" s="173"/>
      <c r="J757" s="173"/>
      <c r="K757" s="174">
        <v>200000</v>
      </c>
      <c r="L757" s="6"/>
      <c r="M757" s="71" t="s">
        <v>73</v>
      </c>
      <c r="N757" s="176" t="s">
        <v>513</v>
      </c>
    </row>
    <row r="758" spans="1:14" x14ac:dyDescent="0.2">
      <c r="A758" s="268"/>
      <c r="B758" s="252"/>
      <c r="C758" s="173"/>
      <c r="D758" s="173"/>
      <c r="E758" s="173">
        <v>5500000</v>
      </c>
      <c r="F758" s="173"/>
      <c r="G758" s="173"/>
      <c r="H758" s="173"/>
      <c r="I758" s="173"/>
      <c r="J758" s="173"/>
      <c r="K758" s="174">
        <v>5500000</v>
      </c>
      <c r="L758" s="6"/>
      <c r="M758" s="71" t="s">
        <v>124</v>
      </c>
      <c r="N758" s="176" t="s">
        <v>513</v>
      </c>
    </row>
    <row r="759" spans="1:14" x14ac:dyDescent="0.2">
      <c r="A759" s="268"/>
      <c r="B759" s="252"/>
      <c r="C759" s="173"/>
      <c r="D759" s="173"/>
      <c r="E759" s="173">
        <v>20750560</v>
      </c>
      <c r="F759" s="173"/>
      <c r="G759" s="173"/>
      <c r="H759" s="173"/>
      <c r="I759" s="173"/>
      <c r="J759" s="173"/>
      <c r="K759" s="174">
        <v>20750560</v>
      </c>
      <c r="L759" s="6"/>
      <c r="M759" s="71" t="s">
        <v>455</v>
      </c>
      <c r="N759" s="176" t="s">
        <v>513</v>
      </c>
    </row>
    <row r="760" spans="1:14" ht="15" thickBot="1" x14ac:dyDescent="0.25">
      <c r="A760" s="268"/>
      <c r="B760" s="252"/>
      <c r="C760" s="173"/>
      <c r="D760" s="173"/>
      <c r="E760" s="173">
        <v>33000000</v>
      </c>
      <c r="F760" s="173"/>
      <c r="G760" s="173"/>
      <c r="H760" s="173"/>
      <c r="I760" s="173"/>
      <c r="J760" s="173"/>
      <c r="K760" s="174">
        <v>33000000</v>
      </c>
      <c r="L760" s="6"/>
      <c r="M760" s="71" t="s">
        <v>449</v>
      </c>
      <c r="N760" s="176" t="s">
        <v>513</v>
      </c>
    </row>
    <row r="761" spans="1:14" ht="15" x14ac:dyDescent="0.2">
      <c r="A761" s="286" t="s">
        <v>0</v>
      </c>
      <c r="B761" s="287"/>
      <c r="C761" s="287"/>
      <c r="D761" s="287"/>
      <c r="E761" s="287"/>
      <c r="F761" s="287"/>
      <c r="G761" s="287"/>
      <c r="H761" s="287"/>
      <c r="I761" s="287"/>
      <c r="J761" s="287"/>
      <c r="K761" s="287"/>
      <c r="L761" s="287"/>
      <c r="M761" s="287"/>
      <c r="N761" s="288"/>
    </row>
    <row r="762" spans="1:14" ht="15" x14ac:dyDescent="0.2">
      <c r="A762" s="279" t="s">
        <v>1</v>
      </c>
      <c r="B762" s="280"/>
      <c r="C762" s="280"/>
      <c r="D762" s="280"/>
      <c r="E762" s="280"/>
      <c r="F762" s="280"/>
      <c r="G762" s="280"/>
      <c r="H762" s="280"/>
      <c r="I762" s="280"/>
      <c r="J762" s="280"/>
      <c r="K762" s="280"/>
      <c r="L762" s="280"/>
      <c r="M762" s="280"/>
      <c r="N762" s="281"/>
    </row>
    <row r="763" spans="1:14" ht="15" x14ac:dyDescent="0.2">
      <c r="A763" s="279" t="s">
        <v>2</v>
      </c>
      <c r="B763" s="280"/>
      <c r="C763" s="280"/>
      <c r="D763" s="280"/>
      <c r="E763" s="280"/>
      <c r="F763" s="280"/>
      <c r="G763" s="280"/>
      <c r="H763" s="280"/>
      <c r="I763" s="280"/>
      <c r="J763" s="280"/>
      <c r="K763" s="280"/>
      <c r="L763" s="280"/>
      <c r="M763" s="280"/>
      <c r="N763" s="281"/>
    </row>
    <row r="764" spans="1:14" ht="15" x14ac:dyDescent="0.2">
      <c r="A764" s="279" t="s">
        <v>3</v>
      </c>
      <c r="B764" s="280"/>
      <c r="C764" s="280"/>
      <c r="D764" s="280"/>
      <c r="E764" s="280"/>
      <c r="F764" s="280"/>
      <c r="G764" s="280"/>
      <c r="H764" s="280"/>
      <c r="I764" s="280"/>
      <c r="J764" s="280"/>
      <c r="K764" s="280"/>
      <c r="L764" s="280"/>
      <c r="M764" s="280"/>
      <c r="N764" s="281"/>
    </row>
    <row r="765" spans="1:14" ht="15" x14ac:dyDescent="0.2">
      <c r="A765" s="279" t="s">
        <v>4</v>
      </c>
      <c r="B765" s="280"/>
      <c r="C765" s="280"/>
      <c r="D765" s="280"/>
      <c r="E765" s="280"/>
      <c r="F765" s="280"/>
      <c r="G765" s="280"/>
      <c r="H765" s="280"/>
      <c r="I765" s="280"/>
      <c r="J765" s="280"/>
      <c r="K765" s="280"/>
      <c r="L765" s="280"/>
      <c r="M765" s="280"/>
      <c r="N765" s="281"/>
    </row>
    <row r="766" spans="1:14" ht="15.75" thickBot="1" x14ac:dyDescent="0.25">
      <c r="A766" s="282">
        <v>2023</v>
      </c>
      <c r="B766" s="283"/>
      <c r="C766" s="283"/>
      <c r="D766" s="283"/>
      <c r="E766" s="283"/>
      <c r="F766" s="283"/>
      <c r="G766" s="283"/>
      <c r="H766" s="283"/>
      <c r="I766" s="283"/>
      <c r="J766" s="283"/>
      <c r="K766" s="283"/>
      <c r="L766" s="283"/>
      <c r="M766" s="283"/>
      <c r="N766" s="284"/>
    </row>
    <row r="767" spans="1:14" ht="43.5" x14ac:dyDescent="0.25">
      <c r="A767" s="212" t="s">
        <v>5</v>
      </c>
      <c r="B767" s="212" t="s">
        <v>6</v>
      </c>
      <c r="C767" s="285" t="s">
        <v>7</v>
      </c>
      <c r="D767" s="285"/>
      <c r="E767" s="285"/>
      <c r="F767" s="285"/>
      <c r="G767" s="285"/>
      <c r="H767" s="285"/>
      <c r="I767" s="285"/>
      <c r="J767" s="285"/>
      <c r="K767" s="213" t="s">
        <v>8</v>
      </c>
      <c r="L767" s="214" t="s">
        <v>10</v>
      </c>
      <c r="M767" s="215" t="s">
        <v>11</v>
      </c>
      <c r="N767" s="216" t="s">
        <v>9</v>
      </c>
    </row>
    <row r="768" spans="1:14" ht="15" x14ac:dyDescent="0.25">
      <c r="A768" s="5"/>
      <c r="B768" s="5"/>
      <c r="C768" s="2" t="s">
        <v>12</v>
      </c>
      <c r="D768" s="2" t="s">
        <v>13</v>
      </c>
      <c r="E768" s="2" t="s">
        <v>14</v>
      </c>
      <c r="F768" s="2" t="s">
        <v>15</v>
      </c>
      <c r="G768" s="2" t="s">
        <v>16</v>
      </c>
      <c r="H768" s="2" t="s">
        <v>17</v>
      </c>
      <c r="I768" s="2" t="s">
        <v>18</v>
      </c>
      <c r="J768" s="2" t="s">
        <v>19</v>
      </c>
      <c r="K768" s="4" t="s">
        <v>20</v>
      </c>
      <c r="L768" s="6" t="s">
        <v>22</v>
      </c>
      <c r="M768" s="5"/>
    </row>
    <row r="769" spans="1:1017" x14ac:dyDescent="0.2">
      <c r="A769" s="268"/>
      <c r="B769" s="252"/>
      <c r="C769" s="173"/>
      <c r="D769" s="173"/>
      <c r="E769" s="173"/>
      <c r="F769" s="173"/>
      <c r="G769" s="173"/>
      <c r="H769" s="173"/>
      <c r="I769" s="173">
        <v>4000000</v>
      </c>
      <c r="J769" s="173"/>
      <c r="K769" s="174">
        <v>4000000</v>
      </c>
      <c r="L769" s="6"/>
      <c r="M769" s="71" t="s">
        <v>425</v>
      </c>
      <c r="N769" s="176" t="s">
        <v>513</v>
      </c>
    </row>
    <row r="770" spans="1:1017" x14ac:dyDescent="0.2">
      <c r="A770" s="268"/>
      <c r="B770" s="252"/>
      <c r="C770" s="173"/>
      <c r="D770" s="173"/>
      <c r="E770" s="173"/>
      <c r="F770" s="173"/>
      <c r="G770" s="173"/>
      <c r="H770" s="173"/>
      <c r="I770" s="173">
        <v>2010895</v>
      </c>
      <c r="J770" s="173"/>
      <c r="K770" s="174">
        <v>2010895</v>
      </c>
      <c r="L770" s="6"/>
      <c r="M770" s="71" t="s">
        <v>52</v>
      </c>
      <c r="N770" s="176" t="s">
        <v>513</v>
      </c>
    </row>
    <row r="771" spans="1:1017" x14ac:dyDescent="0.2">
      <c r="A771" s="268"/>
      <c r="B771" s="252"/>
      <c r="C771" s="173"/>
      <c r="D771" s="173"/>
      <c r="E771" s="173"/>
      <c r="F771" s="173"/>
      <c r="G771" s="173"/>
      <c r="H771" s="173"/>
      <c r="I771" s="173">
        <v>8000000</v>
      </c>
      <c r="J771" s="173"/>
      <c r="K771" s="174">
        <v>8000000</v>
      </c>
      <c r="L771" s="6"/>
      <c r="M771" s="71" t="s">
        <v>74</v>
      </c>
      <c r="N771" s="176" t="s">
        <v>513</v>
      </c>
    </row>
    <row r="772" spans="1:1017" x14ac:dyDescent="0.2">
      <c r="A772" s="268"/>
      <c r="B772" s="252"/>
      <c r="C772" s="173"/>
      <c r="D772" s="173"/>
      <c r="E772" s="173"/>
      <c r="F772" s="173"/>
      <c r="G772" s="173"/>
      <c r="H772" s="173"/>
      <c r="I772" s="173">
        <v>2000000</v>
      </c>
      <c r="J772" s="173"/>
      <c r="K772" s="174">
        <v>2000000</v>
      </c>
      <c r="L772" s="6"/>
      <c r="M772" s="71" t="s">
        <v>45</v>
      </c>
      <c r="N772" s="176" t="s">
        <v>513</v>
      </c>
    </row>
    <row r="773" spans="1:1017" x14ac:dyDescent="0.2">
      <c r="A773" s="268"/>
      <c r="B773" s="252"/>
      <c r="C773" s="173"/>
      <c r="D773" s="173"/>
      <c r="E773" s="173"/>
      <c r="F773" s="173"/>
      <c r="G773" s="173"/>
      <c r="H773" s="173"/>
      <c r="I773" s="173">
        <v>1700000</v>
      </c>
      <c r="J773" s="173"/>
      <c r="K773" s="174">
        <v>1700000</v>
      </c>
      <c r="L773" s="6"/>
      <c r="M773" s="71" t="s">
        <v>75</v>
      </c>
      <c r="N773" s="176" t="s">
        <v>513</v>
      </c>
    </row>
    <row r="774" spans="1:1017" x14ac:dyDescent="0.2">
      <c r="A774" s="268"/>
      <c r="B774" s="252"/>
      <c r="C774" s="173"/>
      <c r="D774" s="173"/>
      <c r="E774" s="173"/>
      <c r="F774" s="173"/>
      <c r="G774" s="173"/>
      <c r="H774" s="173"/>
      <c r="I774" s="173">
        <v>2487227</v>
      </c>
      <c r="J774" s="173"/>
      <c r="K774" s="174">
        <v>2487227</v>
      </c>
      <c r="L774" s="6"/>
      <c r="M774" s="71" t="s">
        <v>76</v>
      </c>
      <c r="N774" s="176" t="s">
        <v>513</v>
      </c>
    </row>
    <row r="775" spans="1:1017" x14ac:dyDescent="0.2">
      <c r="A775" s="268"/>
      <c r="B775" s="252"/>
      <c r="C775" s="173"/>
      <c r="D775" s="173"/>
      <c r="E775" s="173"/>
      <c r="F775" s="173"/>
      <c r="G775" s="173"/>
      <c r="H775" s="173"/>
      <c r="I775" s="173">
        <v>2000000</v>
      </c>
      <c r="J775" s="173"/>
      <c r="K775" s="174">
        <v>2000000</v>
      </c>
      <c r="L775" s="6"/>
      <c r="M775" s="71" t="s">
        <v>426</v>
      </c>
      <c r="N775" s="176" t="s">
        <v>513</v>
      </c>
    </row>
    <row r="776" spans="1:1017" x14ac:dyDescent="0.2">
      <c r="A776" s="268"/>
      <c r="B776" s="252"/>
      <c r="C776" s="173"/>
      <c r="D776" s="173"/>
      <c r="E776" s="173"/>
      <c r="F776" s="173"/>
      <c r="G776" s="173"/>
      <c r="H776" s="173"/>
      <c r="I776" s="173">
        <v>3000000</v>
      </c>
      <c r="J776" s="173"/>
      <c r="K776" s="174">
        <v>3000000</v>
      </c>
      <c r="L776" s="6"/>
      <c r="M776" s="71" t="s">
        <v>427</v>
      </c>
      <c r="N776" s="176" t="s">
        <v>513</v>
      </c>
    </row>
    <row r="777" spans="1:1017" x14ac:dyDescent="0.2">
      <c r="A777" s="268"/>
      <c r="B777" s="252"/>
      <c r="C777" s="173"/>
      <c r="D777" s="173"/>
      <c r="E777" s="173"/>
      <c r="F777" s="173"/>
      <c r="G777" s="173"/>
      <c r="H777" s="173"/>
      <c r="I777" s="173">
        <v>1825000</v>
      </c>
      <c r="J777" s="173"/>
      <c r="K777" s="174">
        <v>1825000</v>
      </c>
      <c r="L777" s="6"/>
      <c r="M777" s="71" t="s">
        <v>428</v>
      </c>
      <c r="N777" s="176" t="s">
        <v>513</v>
      </c>
    </row>
    <row r="778" spans="1:1017" x14ac:dyDescent="0.2">
      <c r="A778" s="268"/>
      <c r="B778" s="252"/>
      <c r="C778" s="173"/>
      <c r="D778" s="173"/>
      <c r="E778" s="173"/>
      <c r="F778" s="173"/>
      <c r="G778" s="173"/>
      <c r="H778" s="173"/>
      <c r="I778" s="173">
        <v>5000000</v>
      </c>
      <c r="J778" s="173"/>
      <c r="K778" s="174">
        <v>5000000</v>
      </c>
      <c r="L778" s="6"/>
      <c r="M778" s="71" t="s">
        <v>86</v>
      </c>
      <c r="N778" s="176" t="s">
        <v>513</v>
      </c>
    </row>
    <row r="779" spans="1:1017" x14ac:dyDescent="0.2">
      <c r="A779" s="268"/>
      <c r="B779" s="252"/>
      <c r="C779" s="173"/>
      <c r="D779" s="173"/>
      <c r="E779" s="173"/>
      <c r="F779" s="173"/>
      <c r="G779" s="173"/>
      <c r="H779" s="173"/>
      <c r="I779" s="173">
        <v>3000000</v>
      </c>
      <c r="J779" s="173"/>
      <c r="K779" s="174">
        <v>3000000</v>
      </c>
      <c r="L779" s="6"/>
      <c r="M779" s="71" t="s">
        <v>296</v>
      </c>
      <c r="N779" s="176" t="s">
        <v>513</v>
      </c>
    </row>
    <row r="780" spans="1:1017" x14ac:dyDescent="0.2">
      <c r="A780" s="268"/>
      <c r="B780" s="252"/>
      <c r="C780" s="173"/>
      <c r="D780" s="173"/>
      <c r="E780" s="173"/>
      <c r="F780" s="173"/>
      <c r="G780" s="173"/>
      <c r="H780" s="173"/>
      <c r="I780" s="173">
        <v>2000000</v>
      </c>
      <c r="J780" s="173"/>
      <c r="K780" s="174">
        <v>2000000</v>
      </c>
      <c r="L780" s="6"/>
      <c r="M780" s="71" t="s">
        <v>46</v>
      </c>
      <c r="N780" s="176" t="s">
        <v>513</v>
      </c>
    </row>
    <row r="781" spans="1:1017" x14ac:dyDescent="0.2">
      <c r="A781" s="253" t="s">
        <v>22</v>
      </c>
      <c r="B781" s="254" t="s">
        <v>22</v>
      </c>
      <c r="C781" s="173"/>
      <c r="D781" s="173"/>
      <c r="E781" s="173"/>
      <c r="F781" s="173"/>
      <c r="G781" s="173"/>
      <c r="H781" s="173"/>
      <c r="I781" s="173">
        <v>2000000</v>
      </c>
      <c r="J781" s="173"/>
      <c r="K781" s="174">
        <v>2000000</v>
      </c>
      <c r="L781" s="40"/>
      <c r="M781" s="71" t="s">
        <v>429</v>
      </c>
      <c r="N781" s="176" t="s">
        <v>513</v>
      </c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  <c r="CS781" s="28"/>
      <c r="CT781" s="28"/>
      <c r="CU781" s="28"/>
      <c r="CV781" s="28"/>
      <c r="CW781" s="28"/>
      <c r="CX781" s="28"/>
      <c r="CY781" s="28"/>
      <c r="CZ781" s="28"/>
      <c r="DA781" s="28"/>
      <c r="DB781" s="28"/>
      <c r="DC781" s="28"/>
      <c r="DD781" s="28"/>
      <c r="DE781" s="28"/>
      <c r="DF781" s="28"/>
      <c r="DG781" s="28"/>
      <c r="DH781" s="28"/>
      <c r="DI781" s="28"/>
      <c r="DJ781" s="28"/>
      <c r="DK781" s="28"/>
      <c r="DL781" s="28"/>
      <c r="DM781" s="28"/>
      <c r="DN781" s="28"/>
      <c r="DO781" s="28"/>
      <c r="DP781" s="28"/>
      <c r="DQ781" s="28"/>
      <c r="DR781" s="28"/>
      <c r="DS781" s="28"/>
      <c r="DT781" s="28"/>
      <c r="DU781" s="28"/>
      <c r="DV781" s="28"/>
      <c r="DW781" s="28"/>
      <c r="DX781" s="28"/>
      <c r="DY781" s="28"/>
      <c r="DZ781" s="28"/>
      <c r="EA781" s="28"/>
      <c r="EB781" s="28"/>
      <c r="EC781" s="28"/>
      <c r="ED781" s="28"/>
      <c r="EE781" s="28"/>
      <c r="EF781" s="28"/>
      <c r="EG781" s="28"/>
      <c r="EH781" s="28"/>
      <c r="EI781" s="28"/>
      <c r="EJ781" s="28"/>
      <c r="EK781" s="28"/>
      <c r="EL781" s="28"/>
      <c r="EM781" s="28"/>
      <c r="EN781" s="28"/>
      <c r="EO781" s="28"/>
      <c r="EP781" s="28"/>
      <c r="EQ781" s="28"/>
      <c r="ER781" s="28"/>
      <c r="ES781" s="28"/>
      <c r="ET781" s="28"/>
      <c r="EU781" s="28"/>
      <c r="EV781" s="28"/>
      <c r="EW781" s="28"/>
      <c r="EX781" s="28"/>
      <c r="EY781" s="28"/>
      <c r="EZ781" s="28"/>
      <c r="FA781" s="28"/>
      <c r="FB781" s="28"/>
      <c r="FC781" s="28"/>
      <c r="FD781" s="28"/>
      <c r="FE781" s="28"/>
      <c r="FF781" s="28"/>
      <c r="FG781" s="28"/>
      <c r="FH781" s="28"/>
      <c r="FI781" s="28"/>
      <c r="FJ781" s="28"/>
      <c r="FK781" s="28"/>
      <c r="FL781" s="28"/>
      <c r="FM781" s="28"/>
      <c r="FN781" s="28"/>
      <c r="FO781" s="28"/>
      <c r="FP781" s="28"/>
      <c r="FQ781" s="28"/>
      <c r="FR781" s="28"/>
      <c r="FS781" s="28"/>
      <c r="FT781" s="28"/>
      <c r="FU781" s="28"/>
      <c r="FV781" s="28"/>
      <c r="FW781" s="28"/>
      <c r="FX781" s="28"/>
      <c r="FY781" s="28"/>
      <c r="FZ781" s="28"/>
      <c r="GA781" s="28"/>
      <c r="GB781" s="28"/>
      <c r="GC781" s="28"/>
      <c r="GD781" s="28"/>
      <c r="GE781" s="28"/>
      <c r="GF781" s="28"/>
      <c r="GG781" s="28"/>
      <c r="GH781" s="28"/>
      <c r="GI781" s="28"/>
      <c r="GJ781" s="28"/>
      <c r="GK781" s="28"/>
      <c r="GL781" s="28"/>
      <c r="GM781" s="28"/>
      <c r="GN781" s="28"/>
      <c r="GO781" s="28"/>
      <c r="GP781" s="28"/>
      <c r="GQ781" s="28"/>
      <c r="GR781" s="28"/>
      <c r="GS781" s="28"/>
      <c r="GT781" s="28"/>
      <c r="GU781" s="28"/>
      <c r="GV781" s="28"/>
      <c r="GW781" s="28"/>
      <c r="GX781" s="28"/>
      <c r="GY781" s="28"/>
      <c r="GZ781" s="28"/>
      <c r="HA781" s="28"/>
      <c r="HB781" s="28"/>
      <c r="HC781" s="28"/>
      <c r="HD781" s="28"/>
      <c r="HE781" s="28"/>
      <c r="HF781" s="28"/>
      <c r="HG781" s="28"/>
      <c r="HH781" s="28"/>
      <c r="HI781" s="28"/>
      <c r="HJ781" s="28"/>
      <c r="HK781" s="28"/>
      <c r="HL781" s="28"/>
      <c r="HM781" s="28"/>
      <c r="HN781" s="28"/>
      <c r="HO781" s="28"/>
      <c r="HP781" s="28"/>
      <c r="HQ781" s="28"/>
      <c r="HR781" s="28"/>
      <c r="HS781" s="28"/>
      <c r="HT781" s="28"/>
      <c r="HU781" s="28"/>
      <c r="HV781" s="28"/>
      <c r="HW781" s="28"/>
      <c r="HX781" s="28"/>
      <c r="HY781" s="28"/>
      <c r="HZ781" s="28"/>
      <c r="IA781" s="28"/>
      <c r="IB781" s="28"/>
      <c r="IC781" s="28"/>
      <c r="ID781" s="28"/>
      <c r="IE781" s="28"/>
      <c r="IF781" s="28"/>
      <c r="IG781" s="28"/>
      <c r="IH781" s="28"/>
      <c r="II781" s="28"/>
      <c r="IJ781" s="28"/>
      <c r="IK781" s="28"/>
      <c r="IL781" s="28"/>
      <c r="IM781" s="28"/>
      <c r="IN781" s="28"/>
      <c r="IO781" s="28"/>
      <c r="IP781" s="28"/>
      <c r="IQ781" s="28"/>
      <c r="IR781" s="28"/>
      <c r="IS781" s="28"/>
      <c r="IT781" s="28"/>
      <c r="IU781" s="28"/>
      <c r="IV781" s="28"/>
      <c r="IW781" s="28"/>
      <c r="IX781" s="28"/>
      <c r="IY781" s="28"/>
      <c r="IZ781" s="28"/>
      <c r="JA781" s="28"/>
      <c r="JB781" s="28"/>
      <c r="JC781" s="28"/>
      <c r="JD781" s="28"/>
      <c r="JE781" s="28"/>
      <c r="JF781" s="28"/>
      <c r="JG781" s="28"/>
      <c r="JH781" s="28"/>
      <c r="JI781" s="28"/>
      <c r="JJ781" s="28"/>
      <c r="JK781" s="28"/>
      <c r="JL781" s="28"/>
      <c r="JM781" s="28"/>
      <c r="JN781" s="28"/>
      <c r="JO781" s="28"/>
      <c r="JP781" s="28"/>
      <c r="JQ781" s="28"/>
      <c r="JR781" s="28"/>
      <c r="JS781" s="28"/>
      <c r="JT781" s="28"/>
      <c r="JU781" s="28"/>
      <c r="JV781" s="28"/>
      <c r="JW781" s="28"/>
      <c r="JX781" s="28"/>
      <c r="JY781" s="28"/>
      <c r="JZ781" s="28"/>
      <c r="KA781" s="28"/>
      <c r="KB781" s="28"/>
      <c r="KC781" s="28"/>
      <c r="KD781" s="28"/>
      <c r="KE781" s="28"/>
      <c r="KF781" s="28"/>
      <c r="KG781" s="28"/>
      <c r="KH781" s="28"/>
      <c r="KI781" s="28"/>
      <c r="KJ781" s="28"/>
      <c r="KK781" s="28"/>
      <c r="KL781" s="28"/>
      <c r="KM781" s="28"/>
      <c r="KN781" s="28"/>
      <c r="KO781" s="28"/>
      <c r="KP781" s="28"/>
      <c r="KQ781" s="28"/>
      <c r="KR781" s="28"/>
      <c r="KS781" s="28"/>
      <c r="KT781" s="28"/>
      <c r="KU781" s="28"/>
      <c r="KV781" s="28"/>
      <c r="KW781" s="28"/>
      <c r="KX781" s="28"/>
      <c r="KY781" s="28"/>
      <c r="KZ781" s="28"/>
      <c r="LA781" s="28"/>
      <c r="LB781" s="28"/>
      <c r="LC781" s="28"/>
      <c r="LD781" s="28"/>
      <c r="LE781" s="28"/>
      <c r="LF781" s="28"/>
      <c r="LG781" s="28"/>
      <c r="LH781" s="28"/>
      <c r="LI781" s="28"/>
      <c r="LJ781" s="28"/>
      <c r="LK781" s="28"/>
      <c r="LL781" s="28"/>
      <c r="LM781" s="28"/>
      <c r="LN781" s="28"/>
      <c r="LO781" s="28"/>
      <c r="LP781" s="28"/>
      <c r="LQ781" s="28"/>
      <c r="LR781" s="28"/>
      <c r="LS781" s="28"/>
      <c r="LT781" s="28"/>
      <c r="LU781" s="28"/>
      <c r="LV781" s="28"/>
      <c r="LW781" s="28"/>
      <c r="LX781" s="28"/>
      <c r="LY781" s="28"/>
      <c r="LZ781" s="28"/>
      <c r="MA781" s="28"/>
      <c r="MB781" s="28"/>
      <c r="MC781" s="28"/>
      <c r="MD781" s="28"/>
      <c r="ME781" s="28"/>
      <c r="MF781" s="28"/>
      <c r="MG781" s="28"/>
      <c r="MH781" s="28"/>
      <c r="MI781" s="28"/>
      <c r="MJ781" s="28"/>
      <c r="MK781" s="28"/>
      <c r="ML781" s="28"/>
      <c r="MM781" s="28"/>
      <c r="MN781" s="28"/>
      <c r="MO781" s="28"/>
      <c r="MP781" s="28"/>
      <c r="MQ781" s="28"/>
      <c r="MR781" s="28"/>
      <c r="MS781" s="28"/>
      <c r="MT781" s="28"/>
      <c r="MU781" s="28"/>
      <c r="MV781" s="28"/>
      <c r="MW781" s="28"/>
      <c r="MX781" s="28"/>
      <c r="MY781" s="28"/>
      <c r="MZ781" s="28"/>
      <c r="NA781" s="28"/>
      <c r="NB781" s="28"/>
      <c r="NC781" s="28"/>
      <c r="ND781" s="28"/>
      <c r="NE781" s="28"/>
      <c r="NF781" s="28"/>
      <c r="NG781" s="28"/>
      <c r="NH781" s="28"/>
      <c r="NI781" s="28"/>
      <c r="NJ781" s="28"/>
      <c r="NK781" s="28"/>
      <c r="NL781" s="28"/>
      <c r="NM781" s="28"/>
      <c r="NN781" s="28"/>
      <c r="NO781" s="28"/>
      <c r="NP781" s="28"/>
      <c r="NQ781" s="28"/>
      <c r="NR781" s="28"/>
      <c r="NS781" s="28"/>
      <c r="NT781" s="28"/>
      <c r="NU781" s="28"/>
      <c r="NV781" s="28"/>
      <c r="NW781" s="28"/>
      <c r="NX781" s="28"/>
      <c r="NY781" s="28"/>
      <c r="NZ781" s="28"/>
      <c r="OA781" s="28"/>
      <c r="OB781" s="28"/>
      <c r="OC781" s="28"/>
      <c r="OD781" s="28"/>
      <c r="OE781" s="28"/>
      <c r="OF781" s="28"/>
      <c r="OG781" s="28"/>
      <c r="OH781" s="28"/>
      <c r="OI781" s="28"/>
      <c r="OJ781" s="28"/>
      <c r="OK781" s="28"/>
      <c r="OL781" s="28"/>
      <c r="OM781" s="28"/>
      <c r="ON781" s="28"/>
      <c r="OO781" s="28"/>
      <c r="OP781" s="28"/>
      <c r="OQ781" s="28"/>
      <c r="OR781" s="28"/>
      <c r="OS781" s="28"/>
      <c r="OT781" s="28"/>
      <c r="OU781" s="28"/>
      <c r="OV781" s="28"/>
      <c r="OW781" s="28"/>
      <c r="OX781" s="28"/>
      <c r="OY781" s="28"/>
      <c r="OZ781" s="28"/>
      <c r="PA781" s="28"/>
      <c r="PB781" s="28"/>
      <c r="PC781" s="28"/>
      <c r="PD781" s="28"/>
      <c r="PE781" s="28"/>
      <c r="PF781" s="28"/>
      <c r="PG781" s="28"/>
      <c r="PH781" s="28"/>
      <c r="PI781" s="28"/>
      <c r="PJ781" s="28"/>
      <c r="PK781" s="28"/>
      <c r="PL781" s="28"/>
      <c r="PM781" s="28"/>
      <c r="PN781" s="28"/>
      <c r="PO781" s="28"/>
      <c r="PP781" s="28"/>
      <c r="PQ781" s="28"/>
      <c r="PR781" s="28"/>
      <c r="PS781" s="28"/>
      <c r="PT781" s="28"/>
      <c r="PU781" s="28"/>
      <c r="PV781" s="28"/>
      <c r="PW781" s="28"/>
      <c r="PX781" s="28"/>
      <c r="PY781" s="28"/>
      <c r="PZ781" s="28"/>
      <c r="QA781" s="28"/>
      <c r="QB781" s="28"/>
      <c r="QC781" s="28"/>
      <c r="QD781" s="28"/>
      <c r="QE781" s="28"/>
      <c r="QF781" s="28"/>
      <c r="QG781" s="28"/>
      <c r="QH781" s="28"/>
      <c r="QI781" s="28"/>
      <c r="QJ781" s="28"/>
      <c r="QK781" s="28"/>
      <c r="QL781" s="28"/>
      <c r="QM781" s="28"/>
      <c r="QN781" s="28"/>
      <c r="QO781" s="28"/>
      <c r="QP781" s="28"/>
      <c r="QQ781" s="28"/>
      <c r="QR781" s="28"/>
      <c r="QS781" s="28"/>
      <c r="QT781" s="28"/>
      <c r="QU781" s="28"/>
      <c r="QV781" s="28"/>
      <c r="QW781" s="28"/>
      <c r="QX781" s="28"/>
      <c r="QY781" s="28"/>
      <c r="QZ781" s="28"/>
      <c r="RA781" s="28"/>
      <c r="RB781" s="28"/>
      <c r="RC781" s="28"/>
      <c r="RD781" s="28"/>
      <c r="RE781" s="28"/>
      <c r="RF781" s="28"/>
      <c r="RG781" s="28"/>
      <c r="RH781" s="28"/>
      <c r="RI781" s="28"/>
      <c r="RJ781" s="28"/>
      <c r="RK781" s="28"/>
      <c r="RL781" s="28"/>
      <c r="RM781" s="28"/>
      <c r="RN781" s="28"/>
      <c r="RO781" s="28"/>
      <c r="RP781" s="28"/>
      <c r="RQ781" s="28"/>
      <c r="RR781" s="28"/>
      <c r="RS781" s="28"/>
      <c r="RT781" s="28"/>
      <c r="RU781" s="28"/>
      <c r="RV781" s="28"/>
      <c r="RW781" s="28"/>
      <c r="RX781" s="28"/>
      <c r="RY781" s="28"/>
      <c r="RZ781" s="28"/>
      <c r="SA781" s="28"/>
      <c r="SB781" s="28"/>
      <c r="SC781" s="28"/>
      <c r="SD781" s="28"/>
      <c r="SE781" s="28"/>
      <c r="SF781" s="28"/>
      <c r="SG781" s="28"/>
      <c r="SH781" s="28"/>
      <c r="SI781" s="28"/>
      <c r="SJ781" s="28"/>
      <c r="SK781" s="28"/>
      <c r="SL781" s="28"/>
      <c r="SM781" s="28"/>
      <c r="SN781" s="28"/>
      <c r="SO781" s="28"/>
      <c r="SP781" s="28"/>
      <c r="SQ781" s="28"/>
      <c r="SR781" s="28"/>
      <c r="SS781" s="28"/>
      <c r="ST781" s="28"/>
      <c r="SU781" s="28"/>
      <c r="SV781" s="28"/>
      <c r="SW781" s="28"/>
      <c r="SX781" s="28"/>
      <c r="SY781" s="28"/>
      <c r="SZ781" s="28"/>
      <c r="TA781" s="28"/>
      <c r="TB781" s="28"/>
      <c r="TC781" s="28"/>
      <c r="TD781" s="28"/>
      <c r="TE781" s="28"/>
      <c r="TF781" s="28"/>
      <c r="TG781" s="28"/>
      <c r="TH781" s="28"/>
      <c r="TI781" s="28"/>
      <c r="TJ781" s="28"/>
      <c r="TK781" s="28"/>
      <c r="TL781" s="28"/>
      <c r="TM781" s="28"/>
      <c r="TN781" s="28"/>
      <c r="TO781" s="28"/>
      <c r="TP781" s="28"/>
      <c r="TQ781" s="28"/>
      <c r="TR781" s="28"/>
      <c r="TS781" s="28"/>
      <c r="TT781" s="28"/>
      <c r="TU781" s="28"/>
      <c r="TV781" s="28"/>
      <c r="TW781" s="28"/>
      <c r="TX781" s="28"/>
      <c r="TY781" s="28"/>
      <c r="TZ781" s="28"/>
      <c r="UA781" s="28"/>
      <c r="UB781" s="28"/>
      <c r="UC781" s="28"/>
      <c r="UD781" s="28"/>
      <c r="UE781" s="28"/>
      <c r="UF781" s="28"/>
      <c r="UG781" s="28"/>
      <c r="UH781" s="28"/>
      <c r="UI781" s="28"/>
      <c r="UJ781" s="28"/>
      <c r="UK781" s="28"/>
      <c r="UL781" s="28"/>
      <c r="UM781" s="28"/>
      <c r="UN781" s="28"/>
      <c r="UO781" s="28"/>
      <c r="UP781" s="28"/>
      <c r="UQ781" s="28"/>
      <c r="UR781" s="28"/>
      <c r="US781" s="28"/>
      <c r="UT781" s="28"/>
      <c r="UU781" s="28"/>
      <c r="UV781" s="28"/>
      <c r="UW781" s="28"/>
      <c r="UX781" s="28"/>
      <c r="UY781" s="28"/>
      <c r="UZ781" s="28"/>
      <c r="VA781" s="28"/>
      <c r="VB781" s="28"/>
      <c r="VC781" s="28"/>
      <c r="VD781" s="28"/>
      <c r="VE781" s="28"/>
      <c r="VF781" s="28"/>
      <c r="VG781" s="28"/>
      <c r="VH781" s="28"/>
      <c r="VI781" s="28"/>
      <c r="VJ781" s="28"/>
      <c r="VK781" s="28"/>
      <c r="VL781" s="28"/>
      <c r="VM781" s="28"/>
      <c r="VN781" s="28"/>
      <c r="VO781" s="28"/>
      <c r="VP781" s="28"/>
      <c r="VQ781" s="28"/>
      <c r="VR781" s="28"/>
      <c r="VS781" s="28"/>
      <c r="VT781" s="28"/>
      <c r="VU781" s="28"/>
      <c r="VV781" s="28"/>
      <c r="VW781" s="28"/>
      <c r="VX781" s="28"/>
      <c r="VY781" s="28"/>
      <c r="VZ781" s="28"/>
      <c r="WA781" s="28"/>
      <c r="WB781" s="28"/>
      <c r="WC781" s="28"/>
      <c r="WD781" s="28"/>
      <c r="WE781" s="28"/>
      <c r="WF781" s="28"/>
      <c r="WG781" s="28"/>
      <c r="WH781" s="28"/>
      <c r="WI781" s="28"/>
      <c r="WJ781" s="28"/>
      <c r="WK781" s="28"/>
      <c r="WL781" s="28"/>
      <c r="WM781" s="28"/>
      <c r="WN781" s="28"/>
      <c r="WO781" s="28"/>
      <c r="WP781" s="28"/>
      <c r="WQ781" s="28"/>
      <c r="WR781" s="28"/>
      <c r="WS781" s="28"/>
      <c r="WT781" s="28"/>
      <c r="WU781" s="28"/>
      <c r="WV781" s="28"/>
      <c r="WW781" s="28"/>
      <c r="WX781" s="28"/>
      <c r="WY781" s="28"/>
      <c r="WZ781" s="28"/>
      <c r="XA781" s="28"/>
      <c r="XB781" s="28"/>
      <c r="XC781" s="28"/>
      <c r="XD781" s="28"/>
      <c r="XE781" s="28"/>
      <c r="XF781" s="28"/>
      <c r="XG781" s="28"/>
      <c r="XH781" s="28"/>
      <c r="XI781" s="28"/>
      <c r="XJ781" s="28"/>
      <c r="XK781" s="28"/>
      <c r="XL781" s="28"/>
      <c r="XM781" s="28"/>
      <c r="XN781" s="28"/>
      <c r="XO781" s="28"/>
      <c r="XP781" s="28"/>
      <c r="XQ781" s="28"/>
      <c r="XR781" s="28"/>
      <c r="XS781" s="28"/>
      <c r="XT781" s="28"/>
      <c r="XU781" s="28"/>
      <c r="XV781" s="28"/>
      <c r="XW781" s="28"/>
      <c r="XX781" s="28"/>
      <c r="XY781" s="28"/>
      <c r="XZ781" s="28"/>
      <c r="YA781" s="28"/>
      <c r="YB781" s="28"/>
      <c r="YC781" s="28"/>
      <c r="YD781" s="28"/>
      <c r="YE781" s="28"/>
      <c r="YF781" s="28"/>
      <c r="YG781" s="28"/>
      <c r="YH781" s="28"/>
      <c r="YI781" s="28"/>
      <c r="YJ781" s="28"/>
      <c r="YK781" s="28"/>
      <c r="YL781" s="28"/>
      <c r="YM781" s="28"/>
      <c r="YN781" s="28"/>
      <c r="YO781" s="28"/>
      <c r="YP781" s="28"/>
      <c r="YQ781" s="28"/>
      <c r="YR781" s="28"/>
      <c r="YS781" s="28"/>
      <c r="YT781" s="28"/>
      <c r="YU781" s="28"/>
      <c r="YV781" s="28"/>
      <c r="YW781" s="28"/>
      <c r="YX781" s="28"/>
      <c r="YY781" s="28"/>
      <c r="YZ781" s="28"/>
      <c r="ZA781" s="28"/>
      <c r="ZB781" s="28"/>
      <c r="ZC781" s="28"/>
      <c r="ZD781" s="28"/>
      <c r="ZE781" s="28"/>
      <c r="ZF781" s="28"/>
      <c r="ZG781" s="28"/>
      <c r="ZH781" s="28"/>
      <c r="ZI781" s="28"/>
      <c r="ZJ781" s="28"/>
      <c r="ZK781" s="28"/>
      <c r="ZL781" s="28"/>
      <c r="ZM781" s="28"/>
      <c r="ZN781" s="28"/>
      <c r="ZO781" s="28"/>
      <c r="ZP781" s="28"/>
      <c r="ZQ781" s="28"/>
      <c r="ZR781" s="28"/>
      <c r="ZS781" s="28"/>
      <c r="ZT781" s="28"/>
      <c r="ZU781" s="28"/>
      <c r="ZV781" s="28"/>
      <c r="ZW781" s="28"/>
      <c r="ZX781" s="28"/>
      <c r="ZY781" s="28"/>
      <c r="ZZ781" s="28"/>
      <c r="AAA781" s="28"/>
      <c r="AAB781" s="28"/>
      <c r="AAC781" s="28"/>
      <c r="AAD781" s="28"/>
      <c r="AAE781" s="28"/>
      <c r="AAF781" s="28"/>
      <c r="AAG781" s="28"/>
      <c r="AAH781" s="28"/>
      <c r="AAI781" s="28"/>
      <c r="AAJ781" s="28"/>
      <c r="AAK781" s="28"/>
      <c r="AAL781" s="28"/>
      <c r="AAM781" s="28"/>
      <c r="AAN781" s="28"/>
      <c r="AAO781" s="28"/>
      <c r="AAP781" s="28"/>
      <c r="AAQ781" s="28"/>
      <c r="AAR781" s="28"/>
      <c r="AAS781" s="28"/>
      <c r="AAT781" s="28"/>
      <c r="AAU781" s="28"/>
      <c r="AAV781" s="28"/>
      <c r="AAW781" s="28"/>
      <c r="AAX781" s="28"/>
      <c r="AAY781" s="28"/>
      <c r="AAZ781" s="28"/>
      <c r="ABA781" s="28"/>
      <c r="ABB781" s="28"/>
      <c r="ABC781" s="28"/>
      <c r="ABD781" s="28"/>
      <c r="ABE781" s="28"/>
      <c r="ABF781" s="28"/>
      <c r="ABG781" s="28"/>
      <c r="ABH781" s="28"/>
      <c r="ABI781" s="28"/>
      <c r="ABJ781" s="28"/>
      <c r="ABK781" s="28"/>
      <c r="ABL781" s="28"/>
      <c r="ABM781" s="28"/>
      <c r="ABN781" s="28"/>
      <c r="ABO781" s="28"/>
      <c r="ABP781" s="28"/>
      <c r="ABQ781" s="28"/>
      <c r="ABR781" s="28"/>
      <c r="ABS781" s="28"/>
      <c r="ABT781" s="28"/>
      <c r="ABU781" s="28"/>
      <c r="ABV781" s="28"/>
      <c r="ABW781" s="28"/>
      <c r="ABX781" s="28"/>
      <c r="ABY781" s="28"/>
      <c r="ABZ781" s="28"/>
      <c r="ACA781" s="28"/>
      <c r="ACB781" s="28"/>
      <c r="ACC781" s="28"/>
      <c r="ACD781" s="28"/>
      <c r="ACE781" s="28"/>
      <c r="ACF781" s="28"/>
      <c r="ACG781" s="28"/>
      <c r="ACH781" s="28"/>
      <c r="ACI781" s="28"/>
      <c r="ACJ781" s="28"/>
      <c r="ACK781" s="28"/>
      <c r="ACL781" s="28"/>
      <c r="ACM781" s="28"/>
      <c r="ACN781" s="28"/>
      <c r="ACO781" s="28"/>
      <c r="ACP781" s="28"/>
      <c r="ACQ781" s="28"/>
      <c r="ACR781" s="28"/>
      <c r="ACS781" s="28"/>
      <c r="ACT781" s="28"/>
      <c r="ACU781" s="28"/>
      <c r="ACV781" s="28"/>
      <c r="ACW781" s="28"/>
      <c r="ACX781" s="28"/>
      <c r="ACY781" s="28"/>
      <c r="ACZ781" s="28"/>
      <c r="ADA781" s="28"/>
      <c r="ADB781" s="28"/>
      <c r="ADC781" s="28"/>
      <c r="ADD781" s="28"/>
      <c r="ADE781" s="28"/>
      <c r="ADF781" s="28"/>
      <c r="ADG781" s="28"/>
      <c r="ADH781" s="28"/>
      <c r="ADI781" s="28"/>
      <c r="ADJ781" s="28"/>
      <c r="ADK781" s="28"/>
      <c r="ADL781" s="28"/>
      <c r="ADM781" s="28"/>
      <c r="ADN781" s="28"/>
      <c r="ADO781" s="28"/>
      <c r="ADP781" s="28"/>
      <c r="ADQ781" s="28"/>
      <c r="ADR781" s="28"/>
      <c r="ADS781" s="28"/>
      <c r="ADT781" s="28"/>
      <c r="ADU781" s="28"/>
      <c r="ADV781" s="28"/>
      <c r="ADW781" s="28"/>
      <c r="ADX781" s="28"/>
      <c r="ADY781" s="28"/>
      <c r="ADZ781" s="28"/>
      <c r="AEA781" s="28"/>
      <c r="AEB781" s="28"/>
      <c r="AEC781" s="28"/>
      <c r="AED781" s="28"/>
      <c r="AEE781" s="28"/>
      <c r="AEF781" s="28"/>
      <c r="AEG781" s="28"/>
      <c r="AEH781" s="28"/>
      <c r="AEI781" s="28"/>
      <c r="AEJ781" s="28"/>
      <c r="AEK781" s="28"/>
      <c r="AEL781" s="28"/>
      <c r="AEM781" s="28"/>
      <c r="AEN781" s="28"/>
      <c r="AEO781" s="28"/>
      <c r="AEP781" s="28"/>
      <c r="AEQ781" s="28"/>
      <c r="AER781" s="28"/>
      <c r="AES781" s="28"/>
      <c r="AET781" s="28"/>
      <c r="AEU781" s="28"/>
      <c r="AEV781" s="28"/>
      <c r="AEW781" s="28"/>
      <c r="AEX781" s="28"/>
      <c r="AEY781" s="28"/>
      <c r="AEZ781" s="28"/>
      <c r="AFA781" s="28"/>
      <c r="AFB781" s="28"/>
      <c r="AFC781" s="28"/>
      <c r="AFD781" s="28"/>
      <c r="AFE781" s="28"/>
      <c r="AFF781" s="28"/>
      <c r="AFG781" s="28"/>
      <c r="AFH781" s="28"/>
      <c r="AFI781" s="28"/>
      <c r="AFJ781" s="28"/>
      <c r="AFK781" s="28"/>
      <c r="AFL781" s="28"/>
      <c r="AFM781" s="28"/>
      <c r="AFN781" s="28"/>
      <c r="AFO781" s="28"/>
      <c r="AFP781" s="28"/>
      <c r="AFQ781" s="28"/>
      <c r="AFR781" s="28"/>
      <c r="AFS781" s="28"/>
      <c r="AFT781" s="28"/>
      <c r="AFU781" s="28"/>
      <c r="AFV781" s="28"/>
      <c r="AFW781" s="28"/>
      <c r="AFX781" s="28"/>
      <c r="AFY781" s="28"/>
      <c r="AFZ781" s="28"/>
      <c r="AGA781" s="28"/>
      <c r="AGB781" s="28"/>
      <c r="AGC781" s="28"/>
      <c r="AGD781" s="28"/>
      <c r="AGE781" s="28"/>
      <c r="AGF781" s="28"/>
      <c r="AGG781" s="28"/>
      <c r="AGH781" s="28"/>
      <c r="AGI781" s="28"/>
      <c r="AGJ781" s="28"/>
      <c r="AGK781" s="28"/>
      <c r="AGL781" s="28"/>
      <c r="AGM781" s="28"/>
      <c r="AGN781" s="28"/>
      <c r="AGO781" s="28"/>
      <c r="AGP781" s="28"/>
      <c r="AGQ781" s="28"/>
      <c r="AGR781" s="28"/>
      <c r="AGS781" s="28"/>
      <c r="AGT781" s="28"/>
      <c r="AGU781" s="28"/>
      <c r="AGV781" s="28"/>
      <c r="AGW781" s="28"/>
      <c r="AGX781" s="28"/>
      <c r="AGY781" s="28"/>
      <c r="AGZ781" s="28"/>
      <c r="AHA781" s="28"/>
      <c r="AHB781" s="28"/>
      <c r="AHC781" s="28"/>
      <c r="AHD781" s="28"/>
      <c r="AHE781" s="28"/>
      <c r="AHF781" s="28"/>
      <c r="AHG781" s="28"/>
      <c r="AHH781" s="28"/>
      <c r="AHI781" s="28"/>
      <c r="AHJ781" s="28"/>
      <c r="AHK781" s="28"/>
      <c r="AHL781" s="28"/>
      <c r="AHM781" s="28"/>
      <c r="AHN781" s="28"/>
      <c r="AHO781" s="28"/>
      <c r="AHP781" s="28"/>
      <c r="AHQ781" s="28"/>
      <c r="AHR781" s="28"/>
      <c r="AHS781" s="28"/>
      <c r="AHT781" s="28"/>
      <c r="AHU781" s="28"/>
      <c r="AHV781" s="28"/>
      <c r="AHW781" s="28"/>
      <c r="AHX781" s="28"/>
      <c r="AHY781" s="28"/>
      <c r="AHZ781" s="28"/>
      <c r="AIA781" s="28"/>
      <c r="AIB781" s="28"/>
      <c r="AIC781" s="28"/>
      <c r="AID781" s="28"/>
      <c r="AIE781" s="28"/>
      <c r="AIF781" s="28"/>
      <c r="AIG781" s="28"/>
      <c r="AIH781" s="28"/>
      <c r="AII781" s="28"/>
      <c r="AIJ781" s="28"/>
      <c r="AIK781" s="28"/>
      <c r="AIL781" s="28"/>
      <c r="AIM781" s="28"/>
      <c r="AIN781" s="28"/>
      <c r="AIO781" s="28"/>
      <c r="AIP781" s="28"/>
      <c r="AIQ781" s="28"/>
      <c r="AIR781" s="28"/>
      <c r="AIS781" s="28"/>
      <c r="AIT781" s="28"/>
      <c r="AIU781" s="28"/>
      <c r="AIV781" s="28"/>
      <c r="AIW781" s="28"/>
      <c r="AIX781" s="28"/>
      <c r="AIY781" s="28"/>
      <c r="AIZ781" s="28"/>
      <c r="AJA781" s="28"/>
      <c r="AJB781" s="28"/>
      <c r="AJC781" s="28"/>
      <c r="AJD781" s="28"/>
      <c r="AJE781" s="28"/>
      <c r="AJF781" s="28"/>
      <c r="AJG781" s="28"/>
      <c r="AJH781" s="28"/>
      <c r="AJI781" s="28"/>
      <c r="AJJ781" s="28"/>
      <c r="AJK781" s="28"/>
      <c r="AJL781" s="28"/>
      <c r="AJM781" s="28"/>
      <c r="AJN781" s="28"/>
      <c r="AJO781" s="28"/>
      <c r="AJP781" s="28"/>
      <c r="AJQ781" s="28"/>
      <c r="AJR781" s="28"/>
      <c r="AJS781" s="28"/>
      <c r="AJT781" s="28"/>
      <c r="AJU781" s="28"/>
      <c r="AJV781" s="28"/>
      <c r="AJW781" s="28"/>
      <c r="AJX781" s="28"/>
      <c r="AJY781" s="28"/>
      <c r="AJZ781" s="28"/>
      <c r="AKA781" s="28"/>
      <c r="AKB781" s="28"/>
      <c r="AKC781" s="28"/>
      <c r="AKD781" s="28"/>
      <c r="AKE781" s="28"/>
      <c r="AKF781" s="28"/>
      <c r="AKG781" s="28"/>
      <c r="AKH781" s="28"/>
      <c r="AKI781" s="28"/>
      <c r="AKJ781" s="28"/>
      <c r="AKK781" s="28"/>
      <c r="AKL781" s="28"/>
      <c r="AKM781" s="28"/>
      <c r="AKN781" s="28"/>
      <c r="AKO781" s="28"/>
      <c r="AKP781" s="28"/>
      <c r="AKQ781" s="28"/>
      <c r="AKR781" s="28"/>
      <c r="AKS781" s="28"/>
      <c r="AKT781" s="28"/>
      <c r="AKU781" s="28"/>
      <c r="AKV781" s="28"/>
      <c r="AKW781" s="28"/>
      <c r="AKX781" s="28"/>
      <c r="AKY781" s="28"/>
      <c r="AKZ781" s="28"/>
      <c r="ALA781" s="28"/>
      <c r="ALB781" s="28"/>
      <c r="ALC781" s="28"/>
      <c r="ALD781" s="28"/>
      <c r="ALE781" s="28"/>
      <c r="ALF781" s="28"/>
      <c r="ALG781" s="28"/>
      <c r="ALH781" s="28"/>
      <c r="ALI781" s="28"/>
      <c r="ALJ781" s="28"/>
      <c r="ALK781" s="28"/>
      <c r="ALL781" s="28"/>
      <c r="ALM781" s="28"/>
      <c r="ALN781" s="28"/>
      <c r="ALO781" s="28"/>
      <c r="ALP781" s="28"/>
      <c r="ALQ781" s="28"/>
      <c r="ALR781" s="28"/>
      <c r="ALS781" s="28"/>
      <c r="ALT781" s="28"/>
      <c r="ALU781" s="28"/>
      <c r="ALV781" s="28"/>
      <c r="ALW781" s="28"/>
      <c r="ALX781" s="28"/>
      <c r="ALY781" s="28"/>
      <c r="ALZ781" s="28"/>
      <c r="AMA781" s="28"/>
      <c r="AMB781" s="28"/>
      <c r="AMC781" s="28"/>
    </row>
    <row r="782" spans="1:1017" x14ac:dyDescent="0.2">
      <c r="A782" s="268"/>
      <c r="B782" s="252"/>
      <c r="C782" s="173"/>
      <c r="D782" s="173"/>
      <c r="E782" s="173"/>
      <c r="F782" s="173"/>
      <c r="G782" s="173"/>
      <c r="H782" s="173"/>
      <c r="I782" s="173">
        <v>1500000</v>
      </c>
      <c r="J782" s="173"/>
      <c r="K782" s="174">
        <v>1500000</v>
      </c>
      <c r="L782" s="6"/>
      <c r="M782" s="71" t="s">
        <v>47</v>
      </c>
      <c r="N782" s="176" t="s">
        <v>513</v>
      </c>
    </row>
    <row r="783" spans="1:1017" x14ac:dyDescent="0.2">
      <c r="A783" s="268"/>
      <c r="B783" s="252"/>
      <c r="C783" s="173"/>
      <c r="D783" s="173"/>
      <c r="E783" s="173"/>
      <c r="F783" s="173"/>
      <c r="G783" s="173"/>
      <c r="H783" s="173"/>
      <c r="I783" s="173">
        <v>1500000</v>
      </c>
      <c r="J783" s="173"/>
      <c r="K783" s="174">
        <v>1500000</v>
      </c>
      <c r="L783" s="6"/>
      <c r="M783" s="71" t="s">
        <v>430</v>
      </c>
      <c r="N783" s="176" t="s">
        <v>513</v>
      </c>
    </row>
    <row r="784" spans="1:1017" x14ac:dyDescent="0.2">
      <c r="A784" s="268"/>
      <c r="B784" s="252"/>
      <c r="C784" s="173"/>
      <c r="D784" s="173"/>
      <c r="E784" s="173"/>
      <c r="F784" s="173"/>
      <c r="G784" s="173"/>
      <c r="H784" s="173"/>
      <c r="I784" s="173">
        <v>300000</v>
      </c>
      <c r="J784" s="173"/>
      <c r="K784" s="174">
        <v>300000</v>
      </c>
      <c r="L784" s="6"/>
      <c r="M784" s="71" t="s">
        <v>77</v>
      </c>
      <c r="N784" s="176" t="s">
        <v>513</v>
      </c>
    </row>
    <row r="785" spans="1:14" x14ac:dyDescent="0.2">
      <c r="A785" s="268"/>
      <c r="B785" s="252"/>
      <c r="C785" s="173"/>
      <c r="D785" s="173"/>
      <c r="E785" s="173"/>
      <c r="F785" s="173"/>
      <c r="G785" s="173"/>
      <c r="H785" s="173"/>
      <c r="I785" s="173">
        <v>500000</v>
      </c>
      <c r="J785" s="173"/>
      <c r="K785" s="174">
        <v>500000</v>
      </c>
      <c r="L785" s="6"/>
      <c r="M785" s="71" t="s">
        <v>431</v>
      </c>
      <c r="N785" s="176" t="s">
        <v>513</v>
      </c>
    </row>
    <row r="786" spans="1:14" x14ac:dyDescent="0.2">
      <c r="A786" s="268"/>
      <c r="B786" s="252"/>
      <c r="C786" s="173"/>
      <c r="D786" s="173"/>
      <c r="E786" s="173"/>
      <c r="F786" s="173"/>
      <c r="G786" s="173"/>
      <c r="H786" s="173"/>
      <c r="I786" s="173">
        <v>3500000</v>
      </c>
      <c r="J786" s="173"/>
      <c r="K786" s="174">
        <v>3500000</v>
      </c>
      <c r="L786" s="6"/>
      <c r="M786" s="71" t="s">
        <v>432</v>
      </c>
      <c r="N786" s="176" t="s">
        <v>513</v>
      </c>
    </row>
    <row r="787" spans="1:14" x14ac:dyDescent="0.2">
      <c r="A787" s="268"/>
      <c r="B787" s="252"/>
      <c r="C787" s="173"/>
      <c r="D787" s="173"/>
      <c r="E787" s="173"/>
      <c r="F787" s="173"/>
      <c r="G787" s="173"/>
      <c r="H787" s="173"/>
      <c r="I787" s="173">
        <v>3000000</v>
      </c>
      <c r="J787" s="173"/>
      <c r="K787" s="174">
        <v>3000000</v>
      </c>
      <c r="L787" s="6"/>
      <c r="M787" s="71" t="s">
        <v>433</v>
      </c>
      <c r="N787" s="176" t="s">
        <v>513</v>
      </c>
    </row>
    <row r="788" spans="1:14" x14ac:dyDescent="0.2">
      <c r="A788" s="268"/>
      <c r="B788" s="252"/>
      <c r="C788" s="173"/>
      <c r="D788" s="173"/>
      <c r="E788" s="173"/>
      <c r="F788" s="173"/>
      <c r="G788" s="173"/>
      <c r="H788" s="173"/>
      <c r="I788" s="173">
        <v>300000</v>
      </c>
      <c r="J788" s="173"/>
      <c r="K788" s="174">
        <v>300000</v>
      </c>
      <c r="L788" s="6"/>
      <c r="M788" s="71" t="s">
        <v>87</v>
      </c>
      <c r="N788" s="176" t="s">
        <v>513</v>
      </c>
    </row>
    <row r="789" spans="1:14" x14ac:dyDescent="0.2">
      <c r="A789" s="268"/>
      <c r="B789" s="252"/>
      <c r="C789" s="173"/>
      <c r="D789" s="173"/>
      <c r="E789" s="173"/>
      <c r="F789" s="173"/>
      <c r="G789" s="173"/>
      <c r="H789" s="173"/>
      <c r="I789" s="173">
        <v>2500000</v>
      </c>
      <c r="J789" s="173"/>
      <c r="K789" s="174">
        <v>2500000</v>
      </c>
      <c r="L789" s="6"/>
      <c r="M789" s="71" t="s">
        <v>99</v>
      </c>
      <c r="N789" s="176" t="s">
        <v>513</v>
      </c>
    </row>
    <row r="790" spans="1:14" x14ac:dyDescent="0.2">
      <c r="A790" s="268"/>
      <c r="B790" s="252"/>
      <c r="C790" s="173"/>
      <c r="D790" s="173"/>
      <c r="E790" s="173"/>
      <c r="F790" s="173"/>
      <c r="G790" s="173"/>
      <c r="H790" s="173"/>
      <c r="I790" s="173">
        <v>540000</v>
      </c>
      <c r="J790" s="173"/>
      <c r="K790" s="174">
        <v>540000</v>
      </c>
      <c r="L790" s="6"/>
      <c r="M790" s="71" t="s">
        <v>434</v>
      </c>
      <c r="N790" s="176" t="s">
        <v>513</v>
      </c>
    </row>
    <row r="791" spans="1:14" x14ac:dyDescent="0.2">
      <c r="A791" s="268"/>
      <c r="B791" s="252"/>
      <c r="C791" s="173"/>
      <c r="D791" s="173"/>
      <c r="E791" s="173"/>
      <c r="F791" s="173"/>
      <c r="G791" s="173"/>
      <c r="H791" s="173"/>
      <c r="I791" s="173">
        <v>310400</v>
      </c>
      <c r="J791" s="173"/>
      <c r="K791" s="174">
        <v>310400</v>
      </c>
      <c r="L791" s="6"/>
      <c r="M791" s="71" t="s">
        <v>435</v>
      </c>
      <c r="N791" s="176" t="s">
        <v>513</v>
      </c>
    </row>
    <row r="792" spans="1:14" x14ac:dyDescent="0.2">
      <c r="A792" s="268"/>
      <c r="B792" s="252"/>
      <c r="C792" s="173"/>
      <c r="D792" s="173"/>
      <c r="E792" s="173"/>
      <c r="F792" s="173"/>
      <c r="G792" s="173"/>
      <c r="H792" s="173"/>
      <c r="I792" s="173">
        <v>3500000</v>
      </c>
      <c r="J792" s="173"/>
      <c r="K792" s="174">
        <v>3500000</v>
      </c>
      <c r="L792" s="6"/>
      <c r="M792" s="71" t="s">
        <v>436</v>
      </c>
      <c r="N792" s="176" t="s">
        <v>513</v>
      </c>
    </row>
    <row r="793" spans="1:14" x14ac:dyDescent="0.2">
      <c r="A793" s="268"/>
      <c r="B793" s="252"/>
      <c r="C793" s="173"/>
      <c r="D793" s="173"/>
      <c r="E793" s="173"/>
      <c r="F793" s="173"/>
      <c r="G793" s="173"/>
      <c r="H793" s="173"/>
      <c r="I793" s="173">
        <v>1600000</v>
      </c>
      <c r="J793" s="173"/>
      <c r="K793" s="174">
        <v>1600000</v>
      </c>
      <c r="L793" s="6"/>
      <c r="M793" s="71" t="s">
        <v>437</v>
      </c>
      <c r="N793" s="176" t="s">
        <v>513</v>
      </c>
    </row>
    <row r="794" spans="1:14" x14ac:dyDescent="0.2">
      <c r="A794" s="268"/>
      <c r="B794" s="252"/>
      <c r="C794" s="173"/>
      <c r="D794" s="173"/>
      <c r="E794" s="173"/>
      <c r="F794" s="173"/>
      <c r="G794" s="173"/>
      <c r="H794" s="173"/>
      <c r="I794" s="173">
        <v>2500000</v>
      </c>
      <c r="J794" s="173"/>
      <c r="K794" s="174">
        <v>2500000</v>
      </c>
      <c r="L794" s="6"/>
      <c r="M794" s="71" t="s">
        <v>88</v>
      </c>
      <c r="N794" s="176" t="s">
        <v>513</v>
      </c>
    </row>
    <row r="795" spans="1:14" x14ac:dyDescent="0.2">
      <c r="A795" s="268"/>
      <c r="B795" s="252"/>
      <c r="C795" s="173"/>
      <c r="D795" s="173"/>
      <c r="E795" s="173"/>
      <c r="F795" s="173"/>
      <c r="G795" s="173"/>
      <c r="H795" s="173"/>
      <c r="I795" s="173">
        <v>3000000</v>
      </c>
      <c r="J795" s="173"/>
      <c r="K795" s="174">
        <v>3000000</v>
      </c>
      <c r="L795" s="6"/>
      <c r="M795" s="71" t="s">
        <v>438</v>
      </c>
      <c r="N795" s="176" t="s">
        <v>513</v>
      </c>
    </row>
    <row r="796" spans="1:14" x14ac:dyDescent="0.2">
      <c r="A796" s="268"/>
      <c r="B796" s="252"/>
      <c r="C796" s="173"/>
      <c r="D796" s="173"/>
      <c r="E796" s="173"/>
      <c r="F796" s="173"/>
      <c r="G796" s="173"/>
      <c r="H796" s="173"/>
      <c r="I796" s="173">
        <v>10000000</v>
      </c>
      <c r="J796" s="173"/>
      <c r="K796" s="174">
        <v>10000000</v>
      </c>
      <c r="L796" s="6"/>
      <c r="M796" s="71" t="s">
        <v>439</v>
      </c>
      <c r="N796" s="176" t="s">
        <v>513</v>
      </c>
    </row>
    <row r="797" spans="1:14" x14ac:dyDescent="0.2">
      <c r="A797" s="268"/>
      <c r="B797" s="252"/>
      <c r="C797" s="173"/>
      <c r="D797" s="173"/>
      <c r="E797" s="173"/>
      <c r="F797" s="173"/>
      <c r="G797" s="173"/>
      <c r="H797" s="173"/>
      <c r="I797" s="173">
        <v>15000000</v>
      </c>
      <c r="J797" s="173"/>
      <c r="K797" s="174">
        <v>15000000</v>
      </c>
      <c r="L797" s="6"/>
      <c r="M797" s="71" t="s">
        <v>440</v>
      </c>
      <c r="N797" s="176" t="s">
        <v>513</v>
      </c>
    </row>
    <row r="798" spans="1:14" x14ac:dyDescent="0.2">
      <c r="A798" s="268"/>
      <c r="B798" s="252"/>
      <c r="C798" s="173"/>
      <c r="D798" s="173"/>
      <c r="E798" s="173"/>
      <c r="F798" s="173"/>
      <c r="G798" s="173"/>
      <c r="H798" s="173"/>
      <c r="I798" s="173">
        <v>1300000</v>
      </c>
      <c r="J798" s="173"/>
      <c r="K798" s="174">
        <v>1300000</v>
      </c>
      <c r="L798" s="6"/>
      <c r="M798" s="71" t="s">
        <v>78</v>
      </c>
      <c r="N798" s="176" t="s">
        <v>513</v>
      </c>
    </row>
    <row r="799" spans="1:14" x14ac:dyDescent="0.2">
      <c r="A799" s="268"/>
      <c r="B799" s="252"/>
      <c r="C799" s="173"/>
      <c r="D799" s="173"/>
      <c r="E799" s="173"/>
      <c r="F799" s="173"/>
      <c r="G799" s="173"/>
      <c r="H799" s="173"/>
      <c r="I799" s="173">
        <v>17000000</v>
      </c>
      <c r="J799" s="173"/>
      <c r="K799" s="174">
        <v>17000000</v>
      </c>
      <c r="L799" s="6"/>
      <c r="M799" s="71" t="s">
        <v>441</v>
      </c>
      <c r="N799" s="176" t="s">
        <v>513</v>
      </c>
    </row>
    <row r="800" spans="1:14" x14ac:dyDescent="0.2">
      <c r="A800" s="268"/>
      <c r="B800" s="252"/>
      <c r="C800" s="173"/>
      <c r="D800" s="173"/>
      <c r="E800" s="173"/>
      <c r="F800" s="173"/>
      <c r="G800" s="173"/>
      <c r="H800" s="173"/>
      <c r="I800" s="173">
        <v>4500000</v>
      </c>
      <c r="J800" s="173"/>
      <c r="K800" s="174">
        <v>4500000</v>
      </c>
      <c r="L800" s="6"/>
      <c r="M800" s="71" t="s">
        <v>48</v>
      </c>
      <c r="N800" s="176" t="s">
        <v>513</v>
      </c>
    </row>
    <row r="801" spans="1:14" x14ac:dyDescent="0.2">
      <c r="A801" s="268"/>
      <c r="B801" s="252"/>
      <c r="C801" s="173"/>
      <c r="D801" s="173"/>
      <c r="E801" s="173"/>
      <c r="F801" s="173"/>
      <c r="G801" s="173"/>
      <c r="H801" s="173"/>
      <c r="I801" s="173">
        <v>4000000</v>
      </c>
      <c r="J801" s="173"/>
      <c r="K801" s="174">
        <v>4000000</v>
      </c>
      <c r="L801" s="6"/>
      <c r="M801" s="71" t="s">
        <v>442</v>
      </c>
      <c r="N801" s="176" t="s">
        <v>513</v>
      </c>
    </row>
    <row r="802" spans="1:14" x14ac:dyDescent="0.2">
      <c r="A802" s="268"/>
      <c r="B802" s="252"/>
      <c r="C802" s="173"/>
      <c r="D802" s="173"/>
      <c r="E802" s="173"/>
      <c r="F802" s="173"/>
      <c r="G802" s="173"/>
      <c r="H802" s="173"/>
      <c r="I802" s="173">
        <v>2000000</v>
      </c>
      <c r="J802" s="173"/>
      <c r="K802" s="174">
        <v>2000000</v>
      </c>
      <c r="L802" s="6"/>
      <c r="M802" s="71" t="s">
        <v>443</v>
      </c>
      <c r="N802" s="176" t="s">
        <v>513</v>
      </c>
    </row>
    <row r="803" spans="1:14" x14ac:dyDescent="0.2">
      <c r="A803" s="268"/>
      <c r="B803" s="252"/>
      <c r="C803" s="173"/>
      <c r="D803" s="173"/>
      <c r="E803" s="173"/>
      <c r="F803" s="173"/>
      <c r="G803" s="173"/>
      <c r="H803" s="173"/>
      <c r="I803" s="173">
        <v>2199158</v>
      </c>
      <c r="J803" s="173"/>
      <c r="K803" s="174">
        <v>2199158</v>
      </c>
      <c r="L803" s="6"/>
      <c r="M803" s="71" t="s">
        <v>444</v>
      </c>
      <c r="N803" s="176" t="s">
        <v>513</v>
      </c>
    </row>
    <row r="804" spans="1:14" x14ac:dyDescent="0.2">
      <c r="A804" s="268"/>
      <c r="B804" s="252"/>
      <c r="C804" s="173"/>
      <c r="D804" s="173"/>
      <c r="E804" s="173"/>
      <c r="F804" s="173"/>
      <c r="G804" s="173"/>
      <c r="H804" s="173"/>
      <c r="I804" s="173">
        <v>500000</v>
      </c>
      <c r="J804" s="173"/>
      <c r="K804" s="174">
        <v>500000</v>
      </c>
      <c r="L804" s="6"/>
      <c r="M804" s="71" t="s">
        <v>462</v>
      </c>
      <c r="N804" s="176" t="s">
        <v>513</v>
      </c>
    </row>
    <row r="805" spans="1:14" x14ac:dyDescent="0.2">
      <c r="A805" s="268"/>
      <c r="B805" s="252"/>
      <c r="C805" s="173"/>
      <c r="D805" s="173"/>
      <c r="E805" s="173"/>
      <c r="F805" s="173"/>
      <c r="G805" s="173"/>
      <c r="H805" s="173"/>
      <c r="I805" s="173">
        <v>1100000</v>
      </c>
      <c r="J805" s="173"/>
      <c r="K805" s="174">
        <v>1100000</v>
      </c>
      <c r="L805" s="6"/>
      <c r="M805" s="71" t="s">
        <v>445</v>
      </c>
      <c r="N805" s="176" t="s">
        <v>513</v>
      </c>
    </row>
    <row r="806" spans="1:14" x14ac:dyDescent="0.2">
      <c r="A806" s="268"/>
      <c r="B806" s="252"/>
      <c r="C806" s="173"/>
      <c r="D806" s="173"/>
      <c r="E806" s="173"/>
      <c r="F806" s="173"/>
      <c r="G806" s="173"/>
      <c r="H806" s="173"/>
      <c r="I806" s="173">
        <v>5800000</v>
      </c>
      <c r="J806" s="173"/>
      <c r="K806" s="174">
        <v>5800000</v>
      </c>
      <c r="L806" s="6"/>
      <c r="M806" s="71" t="s">
        <v>30</v>
      </c>
      <c r="N806" s="176" t="s">
        <v>513</v>
      </c>
    </row>
    <row r="807" spans="1:14" x14ac:dyDescent="0.2">
      <c r="A807" s="268"/>
      <c r="B807" s="252"/>
      <c r="C807" s="173"/>
      <c r="D807" s="173"/>
      <c r="E807" s="173"/>
      <c r="F807" s="173"/>
      <c r="G807" s="173"/>
      <c r="H807" s="173"/>
      <c r="I807" s="173">
        <v>550000</v>
      </c>
      <c r="J807" s="173"/>
      <c r="K807" s="174">
        <v>550000</v>
      </c>
      <c r="L807" s="6"/>
      <c r="M807" s="71" t="s">
        <v>31</v>
      </c>
      <c r="N807" s="176" t="s">
        <v>513</v>
      </c>
    </row>
    <row r="808" spans="1:14" x14ac:dyDescent="0.2">
      <c r="A808" s="268"/>
      <c r="B808" s="252"/>
      <c r="C808" s="173"/>
      <c r="D808" s="173"/>
      <c r="E808" s="173"/>
      <c r="F808" s="173"/>
      <c r="G808" s="173"/>
      <c r="H808" s="173"/>
      <c r="I808" s="173">
        <v>800000</v>
      </c>
      <c r="J808" s="173"/>
      <c r="K808" s="174">
        <v>800000</v>
      </c>
      <c r="L808" s="6"/>
      <c r="M808" s="71" t="s">
        <v>456</v>
      </c>
      <c r="N808" s="176" t="s">
        <v>513</v>
      </c>
    </row>
    <row r="809" spans="1:14" x14ac:dyDescent="0.2">
      <c r="A809" s="268"/>
      <c r="B809" s="252"/>
      <c r="C809" s="173"/>
      <c r="D809" s="173"/>
      <c r="E809" s="173"/>
      <c r="F809" s="173"/>
      <c r="G809" s="173"/>
      <c r="H809" s="173"/>
      <c r="I809" s="173">
        <v>925580</v>
      </c>
      <c r="J809" s="173"/>
      <c r="K809" s="174">
        <v>925580</v>
      </c>
      <c r="L809" s="6"/>
      <c r="M809" s="71" t="s">
        <v>125</v>
      </c>
      <c r="N809" s="176" t="s">
        <v>513</v>
      </c>
    </row>
    <row r="810" spans="1:14" x14ac:dyDescent="0.2">
      <c r="A810" s="268"/>
      <c r="B810" s="252"/>
      <c r="C810" s="173"/>
      <c r="D810" s="173"/>
      <c r="E810" s="173"/>
      <c r="F810" s="173"/>
      <c r="G810" s="173"/>
      <c r="H810" s="173"/>
      <c r="I810" s="173">
        <v>2000000</v>
      </c>
      <c r="J810" s="173"/>
      <c r="K810" s="174">
        <v>2000000</v>
      </c>
      <c r="L810" s="6"/>
      <c r="M810" s="71" t="s">
        <v>32</v>
      </c>
      <c r="N810" s="176" t="s">
        <v>513</v>
      </c>
    </row>
    <row r="811" spans="1:14" x14ac:dyDescent="0.2">
      <c r="A811" s="268"/>
      <c r="B811" s="252"/>
      <c r="C811" s="173"/>
      <c r="D811" s="173"/>
      <c r="E811" s="173"/>
      <c r="F811" s="173"/>
      <c r="G811" s="173"/>
      <c r="H811" s="173"/>
      <c r="I811" s="173">
        <v>8250000</v>
      </c>
      <c r="J811" s="173"/>
      <c r="K811" s="174">
        <v>8250000</v>
      </c>
      <c r="L811" s="6"/>
      <c r="M811" s="71" t="s">
        <v>33</v>
      </c>
      <c r="N811" s="176" t="s">
        <v>513</v>
      </c>
    </row>
    <row r="812" spans="1:14" x14ac:dyDescent="0.2">
      <c r="A812" s="268"/>
      <c r="B812" s="252"/>
      <c r="C812" s="173"/>
      <c r="D812" s="173"/>
      <c r="E812" s="173"/>
      <c r="F812" s="173"/>
      <c r="G812" s="173"/>
      <c r="H812" s="173"/>
      <c r="I812" s="173">
        <v>1000000</v>
      </c>
      <c r="J812" s="173"/>
      <c r="K812" s="174">
        <v>1000000</v>
      </c>
      <c r="L812" s="6"/>
      <c r="M812" s="175" t="s">
        <v>502</v>
      </c>
      <c r="N812" s="176" t="s">
        <v>513</v>
      </c>
    </row>
    <row r="813" spans="1:14" x14ac:dyDescent="0.2">
      <c r="A813" s="268"/>
      <c r="B813" s="252"/>
      <c r="C813" s="173"/>
      <c r="D813" s="173"/>
      <c r="E813" s="173"/>
      <c r="F813" s="173"/>
      <c r="G813" s="173"/>
      <c r="H813" s="173"/>
      <c r="I813" s="173">
        <v>550000</v>
      </c>
      <c r="J813" s="173"/>
      <c r="K813" s="174">
        <v>550000</v>
      </c>
      <c r="L813" s="6"/>
      <c r="M813" s="71" t="s">
        <v>446</v>
      </c>
      <c r="N813" s="176" t="s">
        <v>513</v>
      </c>
    </row>
    <row r="814" spans="1:14" x14ac:dyDescent="0.2">
      <c r="A814" s="268"/>
      <c r="B814" s="252"/>
      <c r="C814" s="173"/>
      <c r="D814" s="173"/>
      <c r="E814" s="173"/>
      <c r="F814" s="173"/>
      <c r="G814" s="173"/>
      <c r="H814" s="173">
        <v>1000000</v>
      </c>
      <c r="I814" s="173"/>
      <c r="J814" s="173"/>
      <c r="K814" s="174">
        <v>1000000</v>
      </c>
      <c r="L814" s="6"/>
      <c r="M814" s="175" t="s">
        <v>509</v>
      </c>
      <c r="N814" s="176" t="s">
        <v>513</v>
      </c>
    </row>
    <row r="815" spans="1:14" x14ac:dyDescent="0.2">
      <c r="A815" s="268"/>
      <c r="B815" s="252"/>
      <c r="C815" s="173"/>
      <c r="D815" s="173"/>
      <c r="E815" s="173"/>
      <c r="F815" s="173"/>
      <c r="G815" s="173"/>
      <c r="H815" s="173">
        <v>1500000</v>
      </c>
      <c r="I815" s="173"/>
      <c r="J815" s="173"/>
      <c r="K815" s="174">
        <v>1500000</v>
      </c>
      <c r="L815" s="6"/>
      <c r="M815" s="175" t="s">
        <v>510</v>
      </c>
      <c r="N815" s="176" t="s">
        <v>513</v>
      </c>
    </row>
    <row r="816" spans="1:14" ht="15" thickBot="1" x14ac:dyDescent="0.25">
      <c r="A816" s="269"/>
      <c r="B816" s="261"/>
      <c r="C816" s="173"/>
      <c r="D816" s="173"/>
      <c r="E816" s="173"/>
      <c r="F816" s="173"/>
      <c r="G816" s="173"/>
      <c r="H816" s="173">
        <v>25000</v>
      </c>
      <c r="I816" s="173"/>
      <c r="J816" s="173"/>
      <c r="K816" s="174">
        <v>25000</v>
      </c>
      <c r="L816" s="6"/>
      <c r="M816" s="175" t="s">
        <v>511</v>
      </c>
      <c r="N816" s="176" t="s">
        <v>513</v>
      </c>
    </row>
    <row r="817" spans="1:14" ht="18.75" customHeight="1" thickBot="1" x14ac:dyDescent="0.3">
      <c r="A817" s="265" t="s">
        <v>118</v>
      </c>
      <c r="B817" s="251" t="s">
        <v>120</v>
      </c>
      <c r="C817" s="41">
        <f t="shared" ref="C817:J817" si="13">SUM(C611:C816)</f>
        <v>156139368.86000001</v>
      </c>
      <c r="D817" s="41">
        <f t="shared" si="13"/>
        <v>92595435</v>
      </c>
      <c r="E817" s="41">
        <f t="shared" si="13"/>
        <v>261768044</v>
      </c>
      <c r="F817" s="41">
        <f t="shared" si="13"/>
        <v>89083978.299999997</v>
      </c>
      <c r="G817" s="41">
        <f t="shared" si="13"/>
        <v>0</v>
      </c>
      <c r="H817" s="41">
        <f t="shared" si="13"/>
        <v>140794219</v>
      </c>
      <c r="I817" s="41">
        <f t="shared" si="13"/>
        <v>141048260</v>
      </c>
      <c r="J817" s="41">
        <f t="shared" si="13"/>
        <v>184299000</v>
      </c>
      <c r="K817" s="31">
        <f>SUM(C817:J817)</f>
        <v>1065728305.16</v>
      </c>
      <c r="L817" s="27">
        <f>+K817</f>
        <v>1065728305.16</v>
      </c>
      <c r="M817" s="39"/>
      <c r="N817" s="14" t="s">
        <v>22</v>
      </c>
    </row>
    <row r="818" spans="1:14" ht="18" customHeight="1" x14ac:dyDescent="0.25">
      <c r="A818" s="227" t="s">
        <v>121</v>
      </c>
      <c r="B818" s="228" t="s">
        <v>122</v>
      </c>
      <c r="C818" s="170"/>
      <c r="D818" s="170"/>
      <c r="E818" s="170"/>
      <c r="F818" s="170">
        <v>49000000</v>
      </c>
      <c r="G818" s="170"/>
      <c r="H818" s="170"/>
      <c r="I818" s="170"/>
      <c r="J818" s="170"/>
      <c r="K818" s="171">
        <v>49000000</v>
      </c>
      <c r="L818" s="6" t="s">
        <v>22</v>
      </c>
      <c r="M818" s="70" t="s">
        <v>298</v>
      </c>
      <c r="N818" s="176" t="s">
        <v>513</v>
      </c>
    </row>
    <row r="819" spans="1:14" ht="18" customHeight="1" x14ac:dyDescent="0.25">
      <c r="A819" s="229"/>
      <c r="B819" s="230"/>
      <c r="C819" s="173"/>
      <c r="D819" s="173"/>
      <c r="E819" s="173"/>
      <c r="F819" s="173">
        <v>600000</v>
      </c>
      <c r="G819" s="173"/>
      <c r="H819" s="173"/>
      <c r="I819" s="173"/>
      <c r="J819" s="173"/>
      <c r="K819" s="174">
        <v>600000</v>
      </c>
      <c r="L819" s="6"/>
      <c r="M819" s="71" t="s">
        <v>303</v>
      </c>
      <c r="N819" s="176" t="s">
        <v>513</v>
      </c>
    </row>
    <row r="820" spans="1:14" ht="18" customHeight="1" x14ac:dyDescent="0.25">
      <c r="A820" s="229"/>
      <c r="B820" s="230"/>
      <c r="C820" s="173"/>
      <c r="D820" s="173"/>
      <c r="E820" s="173"/>
      <c r="F820" s="173">
        <v>9000000</v>
      </c>
      <c r="G820" s="173"/>
      <c r="H820" s="173"/>
      <c r="I820" s="173"/>
      <c r="J820" s="173"/>
      <c r="K820" s="174">
        <v>9000000</v>
      </c>
      <c r="L820" s="6"/>
      <c r="M820" s="71" t="s">
        <v>310</v>
      </c>
      <c r="N820" s="176" t="s">
        <v>513</v>
      </c>
    </row>
    <row r="821" spans="1:14" ht="18" customHeight="1" x14ac:dyDescent="0.25">
      <c r="A821" s="229"/>
      <c r="B821" s="230"/>
      <c r="C821" s="173"/>
      <c r="D821" s="173"/>
      <c r="E821" s="173"/>
      <c r="F821" s="173">
        <v>750000</v>
      </c>
      <c r="G821" s="173"/>
      <c r="H821" s="173"/>
      <c r="I821" s="173"/>
      <c r="J821" s="173"/>
      <c r="K821" s="174">
        <v>750000</v>
      </c>
      <c r="L821" s="6"/>
      <c r="M821" s="71" t="s">
        <v>325</v>
      </c>
      <c r="N821" s="176" t="s">
        <v>513</v>
      </c>
    </row>
    <row r="822" spans="1:14" ht="18" customHeight="1" x14ac:dyDescent="0.25">
      <c r="A822" s="229"/>
      <c r="B822" s="230"/>
      <c r="C822" s="173"/>
      <c r="D822" s="173"/>
      <c r="E822" s="173"/>
      <c r="F822" s="173">
        <v>450000</v>
      </c>
      <c r="G822" s="173"/>
      <c r="H822" s="173"/>
      <c r="I822" s="173"/>
      <c r="J822" s="173"/>
      <c r="K822" s="174">
        <v>450000</v>
      </c>
      <c r="L822" s="6"/>
      <c r="M822" s="71" t="s">
        <v>328</v>
      </c>
      <c r="N822" s="176" t="s">
        <v>513</v>
      </c>
    </row>
    <row r="823" spans="1:14" ht="18" customHeight="1" x14ac:dyDescent="0.25">
      <c r="A823" s="229"/>
      <c r="B823" s="230"/>
      <c r="C823" s="173"/>
      <c r="D823" s="173"/>
      <c r="E823" s="173"/>
      <c r="F823" s="173">
        <v>500000</v>
      </c>
      <c r="G823" s="173"/>
      <c r="H823" s="173"/>
      <c r="I823" s="173"/>
      <c r="J823" s="173"/>
      <c r="K823" s="174">
        <v>500000</v>
      </c>
      <c r="L823" s="6"/>
      <c r="M823" s="71" t="s">
        <v>58</v>
      </c>
      <c r="N823" s="176" t="s">
        <v>513</v>
      </c>
    </row>
    <row r="824" spans="1:14" ht="18" customHeight="1" x14ac:dyDescent="0.25">
      <c r="A824" s="229"/>
      <c r="B824" s="230"/>
      <c r="C824" s="173"/>
      <c r="D824" s="173"/>
      <c r="E824" s="173"/>
      <c r="F824" s="173">
        <v>7000000</v>
      </c>
      <c r="G824" s="173"/>
      <c r="H824" s="173"/>
      <c r="I824" s="173"/>
      <c r="J824" s="173"/>
      <c r="K824" s="174">
        <v>7000000</v>
      </c>
      <c r="L824" s="6"/>
      <c r="M824" s="71" t="s">
        <v>332</v>
      </c>
      <c r="N824" s="176" t="s">
        <v>513</v>
      </c>
    </row>
    <row r="825" spans="1:14" ht="18" customHeight="1" x14ac:dyDescent="0.25">
      <c r="A825" s="229"/>
      <c r="B825" s="230"/>
      <c r="C825" s="173"/>
      <c r="D825" s="173"/>
      <c r="E825" s="173"/>
      <c r="F825" s="173">
        <v>9350000</v>
      </c>
      <c r="G825" s="173"/>
      <c r="H825" s="173"/>
      <c r="I825" s="173"/>
      <c r="J825" s="173"/>
      <c r="K825" s="174">
        <v>9350000</v>
      </c>
      <c r="L825" s="6"/>
      <c r="M825" s="71" t="s">
        <v>333</v>
      </c>
      <c r="N825" s="176" t="s">
        <v>513</v>
      </c>
    </row>
    <row r="826" spans="1:14" ht="18" customHeight="1" x14ac:dyDescent="0.25">
      <c r="A826" s="229"/>
      <c r="B826" s="230"/>
      <c r="C826" s="173"/>
      <c r="D826" s="173"/>
      <c r="E826" s="173"/>
      <c r="F826" s="173">
        <v>1342055</v>
      </c>
      <c r="G826" s="173"/>
      <c r="H826" s="173"/>
      <c r="I826" s="173"/>
      <c r="J826" s="173"/>
      <c r="K826" s="174">
        <v>1342055</v>
      </c>
      <c r="L826" s="6"/>
      <c r="M826" s="71" t="s">
        <v>346</v>
      </c>
      <c r="N826" s="176" t="s">
        <v>513</v>
      </c>
    </row>
    <row r="827" spans="1:14" ht="18" customHeight="1" x14ac:dyDescent="0.25">
      <c r="A827" s="229"/>
      <c r="B827" s="230"/>
      <c r="C827" s="173"/>
      <c r="D827" s="173"/>
      <c r="E827" s="173"/>
      <c r="F827" s="173">
        <v>4000000</v>
      </c>
      <c r="G827" s="173"/>
      <c r="H827" s="173"/>
      <c r="I827" s="173"/>
      <c r="J827" s="173"/>
      <c r="K827" s="174">
        <v>4000000</v>
      </c>
      <c r="L827" s="6"/>
      <c r="M827" s="71" t="s">
        <v>25</v>
      </c>
      <c r="N827" s="176" t="s">
        <v>513</v>
      </c>
    </row>
    <row r="828" spans="1:14" ht="18" customHeight="1" x14ac:dyDescent="0.25">
      <c r="A828" s="229"/>
      <c r="B828" s="230"/>
      <c r="C828" s="173"/>
      <c r="D828" s="173"/>
      <c r="E828" s="173"/>
      <c r="F828" s="173">
        <v>3500000</v>
      </c>
      <c r="G828" s="173"/>
      <c r="H828" s="173"/>
      <c r="I828" s="173"/>
      <c r="J828" s="173"/>
      <c r="K828" s="174">
        <v>3500000</v>
      </c>
      <c r="L828" s="6"/>
      <c r="M828" s="71" t="s">
        <v>36</v>
      </c>
      <c r="N828" s="176" t="s">
        <v>513</v>
      </c>
    </row>
    <row r="829" spans="1:14" ht="18" customHeight="1" x14ac:dyDescent="0.25">
      <c r="A829" s="229"/>
      <c r="B829" s="230"/>
      <c r="C829" s="173"/>
      <c r="D829" s="173"/>
      <c r="E829" s="173"/>
      <c r="F829" s="173">
        <v>5200000</v>
      </c>
      <c r="G829" s="173"/>
      <c r="H829" s="173"/>
      <c r="I829" s="173"/>
      <c r="J829" s="173"/>
      <c r="K829" s="174">
        <v>5200000</v>
      </c>
      <c r="L829" s="6"/>
      <c r="M829" s="71" t="s">
        <v>464</v>
      </c>
      <c r="N829" s="176" t="s">
        <v>513</v>
      </c>
    </row>
    <row r="830" spans="1:14" ht="18" customHeight="1" x14ac:dyDescent="0.25">
      <c r="A830" s="229"/>
      <c r="B830" s="230"/>
      <c r="C830" s="173"/>
      <c r="D830" s="173"/>
      <c r="E830" s="173"/>
      <c r="F830" s="173">
        <v>200000</v>
      </c>
      <c r="G830" s="173"/>
      <c r="H830" s="173"/>
      <c r="I830" s="173"/>
      <c r="J830" s="173"/>
      <c r="K830" s="174">
        <v>200000</v>
      </c>
      <c r="L830" s="6"/>
      <c r="M830" s="71" t="s">
        <v>465</v>
      </c>
      <c r="N830" s="176" t="s">
        <v>513</v>
      </c>
    </row>
    <row r="831" spans="1:14" ht="18" customHeight="1" x14ac:dyDescent="0.25">
      <c r="A831" s="229"/>
      <c r="B831" s="230"/>
      <c r="C831" s="173"/>
      <c r="D831" s="173"/>
      <c r="E831" s="173"/>
      <c r="F831" s="173">
        <v>3500000</v>
      </c>
      <c r="G831" s="173"/>
      <c r="H831" s="173"/>
      <c r="I831" s="173"/>
      <c r="J831" s="173"/>
      <c r="K831" s="174">
        <v>3500000</v>
      </c>
      <c r="L831" s="6"/>
      <c r="M831" s="71" t="s">
        <v>59</v>
      </c>
      <c r="N831" s="176" t="s">
        <v>513</v>
      </c>
    </row>
    <row r="832" spans="1:14" ht="18" customHeight="1" x14ac:dyDescent="0.25">
      <c r="A832" s="229"/>
      <c r="B832" s="230"/>
      <c r="C832" s="173"/>
      <c r="D832" s="173"/>
      <c r="E832" s="173"/>
      <c r="F832" s="173">
        <v>21600000</v>
      </c>
      <c r="G832" s="173"/>
      <c r="H832" s="173"/>
      <c r="I832" s="173"/>
      <c r="J832" s="173"/>
      <c r="K832" s="174">
        <v>21600000</v>
      </c>
      <c r="L832" s="6"/>
      <c r="M832" s="71" t="s">
        <v>347</v>
      </c>
      <c r="N832" s="176" t="s">
        <v>513</v>
      </c>
    </row>
    <row r="833" spans="1:14" ht="18" customHeight="1" x14ac:dyDescent="0.25">
      <c r="A833" s="229"/>
      <c r="B833" s="230"/>
      <c r="C833" s="173"/>
      <c r="D833" s="173"/>
      <c r="E833" s="173"/>
      <c r="F833" s="173"/>
      <c r="G833" s="173"/>
      <c r="H833" s="173">
        <v>1500000</v>
      </c>
      <c r="I833" s="173"/>
      <c r="J833" s="173"/>
      <c r="K833" s="174">
        <v>1500000</v>
      </c>
      <c r="L833" s="6"/>
      <c r="M833" s="71" t="s">
        <v>37</v>
      </c>
      <c r="N833" s="176" t="s">
        <v>513</v>
      </c>
    </row>
    <row r="834" spans="1:14" ht="18" customHeight="1" x14ac:dyDescent="0.25">
      <c r="A834" s="229"/>
      <c r="B834" s="230"/>
      <c r="C834" s="173"/>
      <c r="D834" s="173"/>
      <c r="E834" s="173"/>
      <c r="F834" s="173"/>
      <c r="G834" s="173"/>
      <c r="H834" s="173">
        <v>9000000</v>
      </c>
      <c r="I834" s="173"/>
      <c r="J834" s="173"/>
      <c r="K834" s="174">
        <v>9000000</v>
      </c>
      <c r="L834" s="6"/>
      <c r="M834" s="71" t="s">
        <v>472</v>
      </c>
      <c r="N834" s="176" t="s">
        <v>513</v>
      </c>
    </row>
    <row r="835" spans="1:14" ht="18" customHeight="1" x14ac:dyDescent="0.25">
      <c r="A835" s="229"/>
      <c r="B835" s="230"/>
      <c r="C835" s="173"/>
      <c r="D835" s="173"/>
      <c r="E835" s="173"/>
      <c r="F835" s="173"/>
      <c r="G835" s="173"/>
      <c r="H835" s="173">
        <v>3000000</v>
      </c>
      <c r="I835" s="173"/>
      <c r="J835" s="173"/>
      <c r="K835" s="174">
        <v>3000000</v>
      </c>
      <c r="L835" s="6"/>
      <c r="M835" s="71" t="s">
        <v>93</v>
      </c>
      <c r="N835" s="176" t="s">
        <v>513</v>
      </c>
    </row>
    <row r="836" spans="1:14" ht="18" customHeight="1" x14ac:dyDescent="0.25">
      <c r="A836" s="229"/>
      <c r="B836" s="230"/>
      <c r="C836" s="173"/>
      <c r="D836" s="173"/>
      <c r="E836" s="173"/>
      <c r="F836" s="173"/>
      <c r="G836" s="173"/>
      <c r="H836" s="173">
        <v>760000</v>
      </c>
      <c r="I836" s="173"/>
      <c r="J836" s="173"/>
      <c r="K836" s="174">
        <v>760000</v>
      </c>
      <c r="L836" s="6"/>
      <c r="M836" s="71" t="s">
        <v>39</v>
      </c>
      <c r="N836" s="176" t="s">
        <v>513</v>
      </c>
    </row>
    <row r="837" spans="1:14" ht="18" customHeight="1" x14ac:dyDescent="0.25">
      <c r="A837" s="229"/>
      <c r="B837" s="230"/>
      <c r="C837" s="173"/>
      <c r="D837" s="173"/>
      <c r="E837" s="173"/>
      <c r="F837" s="173"/>
      <c r="G837" s="173"/>
      <c r="H837" s="173">
        <v>15000000</v>
      </c>
      <c r="I837" s="173"/>
      <c r="J837" s="173"/>
      <c r="K837" s="174">
        <v>15000000</v>
      </c>
      <c r="L837" s="6"/>
      <c r="M837" s="71" t="s">
        <v>40</v>
      </c>
      <c r="N837" s="176" t="s">
        <v>513</v>
      </c>
    </row>
    <row r="838" spans="1:14" ht="18" customHeight="1" x14ac:dyDescent="0.25">
      <c r="A838" s="229"/>
      <c r="B838" s="230"/>
      <c r="C838" s="173"/>
      <c r="D838" s="173"/>
      <c r="E838" s="173"/>
      <c r="F838" s="173"/>
      <c r="G838" s="173"/>
      <c r="H838" s="173">
        <v>55000000</v>
      </c>
      <c r="I838" s="173"/>
      <c r="J838" s="173"/>
      <c r="K838" s="174">
        <v>55000000</v>
      </c>
      <c r="L838" s="6"/>
      <c r="M838" s="71" t="s">
        <v>294</v>
      </c>
      <c r="N838" s="176" t="s">
        <v>513</v>
      </c>
    </row>
    <row r="839" spans="1:14" ht="18" customHeight="1" x14ac:dyDescent="0.25">
      <c r="A839" s="229"/>
      <c r="B839" s="230"/>
      <c r="C839" s="173"/>
      <c r="D839" s="173"/>
      <c r="E839" s="173"/>
      <c r="F839" s="173"/>
      <c r="G839" s="173"/>
      <c r="H839" s="173">
        <v>115550000</v>
      </c>
      <c r="I839" s="173"/>
      <c r="J839" s="173"/>
      <c r="K839" s="174">
        <v>115550000</v>
      </c>
      <c r="L839" s="6"/>
      <c r="M839" s="71" t="s">
        <v>95</v>
      </c>
      <c r="N839" s="176" t="s">
        <v>513</v>
      </c>
    </row>
    <row r="840" spans="1:14" ht="18" customHeight="1" x14ac:dyDescent="0.25">
      <c r="A840" s="229"/>
      <c r="B840" s="230"/>
      <c r="C840" s="173">
        <v>500000</v>
      </c>
      <c r="D840" s="173"/>
      <c r="E840" s="173"/>
      <c r="F840" s="173"/>
      <c r="G840" s="173"/>
      <c r="H840" s="173"/>
      <c r="I840" s="173"/>
      <c r="J840" s="173"/>
      <c r="K840" s="174">
        <v>500000</v>
      </c>
      <c r="L840" s="6"/>
      <c r="M840" s="71" t="s">
        <v>41</v>
      </c>
      <c r="N840" s="176" t="s">
        <v>513</v>
      </c>
    </row>
    <row r="841" spans="1:14" ht="18" customHeight="1" x14ac:dyDescent="0.25">
      <c r="A841" s="229"/>
      <c r="B841" s="230"/>
      <c r="C841" s="173">
        <v>17500000</v>
      </c>
      <c r="D841" s="173"/>
      <c r="E841" s="173"/>
      <c r="F841" s="173"/>
      <c r="G841" s="173"/>
      <c r="H841" s="173"/>
      <c r="I841" s="173"/>
      <c r="J841" s="173"/>
      <c r="K841" s="174">
        <v>17500000</v>
      </c>
      <c r="L841" s="6"/>
      <c r="M841" s="71" t="s">
        <v>64</v>
      </c>
      <c r="N841" s="176" t="s">
        <v>513</v>
      </c>
    </row>
    <row r="842" spans="1:14" ht="18" customHeight="1" x14ac:dyDescent="0.25">
      <c r="A842" s="229"/>
      <c r="B842" s="230"/>
      <c r="C842" s="173">
        <v>7800000</v>
      </c>
      <c r="D842" s="173"/>
      <c r="E842" s="173"/>
      <c r="F842" s="173"/>
      <c r="G842" s="173"/>
      <c r="H842" s="173"/>
      <c r="I842" s="173"/>
      <c r="J842" s="173"/>
      <c r="K842" s="174">
        <v>7800000</v>
      </c>
      <c r="L842" s="6"/>
      <c r="M842" s="71" t="s">
        <v>26</v>
      </c>
      <c r="N842" s="176" t="s">
        <v>513</v>
      </c>
    </row>
    <row r="843" spans="1:14" ht="18" customHeight="1" x14ac:dyDescent="0.25">
      <c r="A843" s="229"/>
      <c r="B843" s="230"/>
      <c r="C843" s="173">
        <v>4000000</v>
      </c>
      <c r="D843" s="173"/>
      <c r="E843" s="173"/>
      <c r="F843" s="173"/>
      <c r="G843" s="173"/>
      <c r="H843" s="173"/>
      <c r="I843" s="173"/>
      <c r="J843" s="173"/>
      <c r="K843" s="174">
        <v>4000000</v>
      </c>
      <c r="L843" s="6"/>
      <c r="M843" s="71" t="s">
        <v>103</v>
      </c>
      <c r="N843" s="176" t="s">
        <v>513</v>
      </c>
    </row>
    <row r="844" spans="1:14" ht="18" customHeight="1" x14ac:dyDescent="0.25">
      <c r="A844" s="229"/>
      <c r="B844" s="230"/>
      <c r="C844" s="173"/>
      <c r="D844" s="173"/>
      <c r="E844" s="173"/>
      <c r="F844" s="173"/>
      <c r="G844" s="173"/>
      <c r="H844" s="173"/>
      <c r="I844" s="173"/>
      <c r="J844" s="173">
        <v>500000</v>
      </c>
      <c r="K844" s="174">
        <v>500000</v>
      </c>
      <c r="L844" s="6"/>
      <c r="M844" s="71" t="s">
        <v>67</v>
      </c>
      <c r="N844" s="176" t="s">
        <v>513</v>
      </c>
    </row>
    <row r="845" spans="1:14" ht="18" customHeight="1" x14ac:dyDescent="0.25">
      <c r="A845" s="229"/>
      <c r="B845" s="230"/>
      <c r="C845" s="173"/>
      <c r="D845" s="173"/>
      <c r="E845" s="173"/>
      <c r="F845" s="173"/>
      <c r="G845" s="173"/>
      <c r="H845" s="173"/>
      <c r="I845" s="173"/>
      <c r="J845" s="173">
        <v>16248700</v>
      </c>
      <c r="K845" s="174">
        <v>16248700</v>
      </c>
      <c r="L845" s="6"/>
      <c r="M845" s="71" t="s">
        <v>447</v>
      </c>
      <c r="N845" s="176" t="s">
        <v>513</v>
      </c>
    </row>
    <row r="846" spans="1:14" ht="18" customHeight="1" x14ac:dyDescent="0.25">
      <c r="A846" s="229"/>
      <c r="B846" s="230"/>
      <c r="C846" s="173"/>
      <c r="D846" s="173">
        <v>6000000</v>
      </c>
      <c r="E846" s="173"/>
      <c r="F846" s="173"/>
      <c r="G846" s="173"/>
      <c r="H846" s="173"/>
      <c r="I846" s="173"/>
      <c r="J846" s="173"/>
      <c r="K846" s="174">
        <v>6000000</v>
      </c>
      <c r="L846" s="6"/>
      <c r="M846" s="71" t="s">
        <v>43</v>
      </c>
      <c r="N846" s="176" t="s">
        <v>513</v>
      </c>
    </row>
    <row r="847" spans="1:14" ht="18" customHeight="1" x14ac:dyDescent="0.25">
      <c r="A847" s="229"/>
      <c r="B847" s="230"/>
      <c r="C847" s="173"/>
      <c r="D847" s="173">
        <v>12000000</v>
      </c>
      <c r="E847" s="173"/>
      <c r="F847" s="173"/>
      <c r="G847" s="173"/>
      <c r="H847" s="173"/>
      <c r="I847" s="173"/>
      <c r="J847" s="173"/>
      <c r="K847" s="174">
        <v>12000000</v>
      </c>
      <c r="L847" s="6"/>
      <c r="M847" s="71" t="s">
        <v>399</v>
      </c>
      <c r="N847" s="176" t="s">
        <v>513</v>
      </c>
    </row>
    <row r="848" spans="1:14" ht="18" customHeight="1" x14ac:dyDescent="0.25">
      <c r="A848" s="229"/>
      <c r="B848" s="230"/>
      <c r="C848" s="173"/>
      <c r="D848" s="173">
        <v>1500000</v>
      </c>
      <c r="E848" s="173"/>
      <c r="F848" s="173"/>
      <c r="G848" s="173"/>
      <c r="H848" s="173"/>
      <c r="I848" s="173"/>
      <c r="J848" s="173"/>
      <c r="K848" s="174">
        <v>1500000</v>
      </c>
      <c r="L848" s="6"/>
      <c r="M848" s="71" t="s">
        <v>400</v>
      </c>
      <c r="N848" s="176" t="s">
        <v>513</v>
      </c>
    </row>
    <row r="849" spans="1:14" ht="18" customHeight="1" x14ac:dyDescent="0.25">
      <c r="A849" s="229"/>
      <c r="B849" s="230"/>
      <c r="C849" s="173"/>
      <c r="D849" s="173">
        <v>15643701</v>
      </c>
      <c r="E849" s="173"/>
      <c r="F849" s="173"/>
      <c r="G849" s="173"/>
      <c r="H849" s="173"/>
      <c r="I849" s="173"/>
      <c r="J849" s="173"/>
      <c r="K849" s="174">
        <v>15643701</v>
      </c>
      <c r="L849" s="6"/>
      <c r="M849" s="71" t="s">
        <v>44</v>
      </c>
      <c r="N849" s="176" t="s">
        <v>513</v>
      </c>
    </row>
    <row r="850" spans="1:14" ht="18" customHeight="1" x14ac:dyDescent="0.25">
      <c r="A850" s="229"/>
      <c r="B850" s="230"/>
      <c r="C850" s="173"/>
      <c r="D850" s="173">
        <v>10000000</v>
      </c>
      <c r="E850" s="173"/>
      <c r="F850" s="173"/>
      <c r="G850" s="173"/>
      <c r="H850" s="173"/>
      <c r="I850" s="173"/>
      <c r="J850" s="173"/>
      <c r="K850" s="174">
        <v>10000000</v>
      </c>
      <c r="L850" s="6"/>
      <c r="M850" s="71" t="s">
        <v>404</v>
      </c>
      <c r="N850" s="176" t="s">
        <v>513</v>
      </c>
    </row>
    <row r="851" spans="1:14" ht="18" customHeight="1" x14ac:dyDescent="0.25">
      <c r="A851" s="229"/>
      <c r="B851" s="230"/>
      <c r="C851" s="173"/>
      <c r="D851" s="173">
        <v>458000000</v>
      </c>
      <c r="E851" s="173"/>
      <c r="F851" s="173"/>
      <c r="G851" s="173"/>
      <c r="H851" s="173"/>
      <c r="I851" s="173"/>
      <c r="J851" s="173"/>
      <c r="K851" s="174">
        <v>458000000</v>
      </c>
      <c r="L851" s="6"/>
      <c r="M851" s="71" t="s">
        <v>463</v>
      </c>
      <c r="N851" s="176" t="s">
        <v>513</v>
      </c>
    </row>
    <row r="852" spans="1:14" ht="18" customHeight="1" x14ac:dyDescent="0.25">
      <c r="A852" s="229"/>
      <c r="B852" s="230"/>
      <c r="C852" s="173"/>
      <c r="D852" s="173">
        <v>20000000</v>
      </c>
      <c r="E852" s="173"/>
      <c r="F852" s="173"/>
      <c r="G852" s="173"/>
      <c r="H852" s="173"/>
      <c r="I852" s="173"/>
      <c r="J852" s="173"/>
      <c r="K852" s="174">
        <v>20000000</v>
      </c>
      <c r="L852" s="6"/>
      <c r="M852" s="71" t="s">
        <v>68</v>
      </c>
      <c r="N852" s="176" t="s">
        <v>513</v>
      </c>
    </row>
    <row r="853" spans="1:14" ht="18" customHeight="1" x14ac:dyDescent="0.25">
      <c r="A853" s="229"/>
      <c r="B853" s="230"/>
      <c r="C853" s="173"/>
      <c r="D853" s="173">
        <v>590098449.14999998</v>
      </c>
      <c r="E853" s="173"/>
      <c r="F853" s="173"/>
      <c r="G853" s="173"/>
      <c r="H853" s="173"/>
      <c r="I853" s="173"/>
      <c r="J853" s="173"/>
      <c r="K853" s="174">
        <v>590098449.14999998</v>
      </c>
      <c r="L853" s="6"/>
      <c r="M853" s="71" t="s">
        <v>123</v>
      </c>
      <c r="N853" s="176" t="s">
        <v>513</v>
      </c>
    </row>
    <row r="854" spans="1:14" ht="18" customHeight="1" x14ac:dyDescent="0.25">
      <c r="A854" s="229"/>
      <c r="B854" s="230"/>
      <c r="C854" s="173"/>
      <c r="D854" s="173"/>
      <c r="E854" s="173">
        <v>300000</v>
      </c>
      <c r="F854" s="173"/>
      <c r="G854" s="173"/>
      <c r="H854" s="173"/>
      <c r="I854" s="173"/>
      <c r="J854" s="173"/>
      <c r="K854" s="174">
        <v>300000</v>
      </c>
      <c r="L854" s="6"/>
      <c r="M854" s="71" t="s">
        <v>71</v>
      </c>
      <c r="N854" s="176" t="s">
        <v>513</v>
      </c>
    </row>
    <row r="855" spans="1:14" ht="18" customHeight="1" x14ac:dyDescent="0.25">
      <c r="A855" s="229"/>
      <c r="B855" s="230"/>
      <c r="C855" s="173"/>
      <c r="D855" s="173"/>
      <c r="E855" s="173">
        <v>50000</v>
      </c>
      <c r="F855" s="173"/>
      <c r="G855" s="173"/>
      <c r="H855" s="173"/>
      <c r="I855" s="173"/>
      <c r="J855" s="173"/>
      <c r="K855" s="174">
        <v>50000</v>
      </c>
      <c r="L855" s="6"/>
      <c r="M855" s="71" t="s">
        <v>409</v>
      </c>
      <c r="N855" s="176" t="s">
        <v>513</v>
      </c>
    </row>
    <row r="856" spans="1:14" ht="18" customHeight="1" x14ac:dyDescent="0.25">
      <c r="A856" s="229"/>
      <c r="B856" s="230"/>
      <c r="C856" s="173"/>
      <c r="D856" s="173"/>
      <c r="E856" s="173">
        <v>400000</v>
      </c>
      <c r="F856" s="173"/>
      <c r="G856" s="173"/>
      <c r="H856" s="173"/>
      <c r="I856" s="173"/>
      <c r="J856" s="173"/>
      <c r="K856" s="174">
        <v>400000</v>
      </c>
      <c r="L856" s="6"/>
      <c r="M856" s="71" t="s">
        <v>411</v>
      </c>
      <c r="N856" s="176" t="s">
        <v>513</v>
      </c>
    </row>
    <row r="857" spans="1:14" ht="18" customHeight="1" x14ac:dyDescent="0.25">
      <c r="A857" s="229"/>
      <c r="B857" s="230"/>
      <c r="C857" s="173"/>
      <c r="D857" s="173"/>
      <c r="E857" s="173">
        <v>1500000</v>
      </c>
      <c r="F857" s="173"/>
      <c r="G857" s="173"/>
      <c r="H857" s="173"/>
      <c r="I857" s="173"/>
      <c r="J857" s="173"/>
      <c r="K857" s="174">
        <v>1500000</v>
      </c>
      <c r="L857" s="6"/>
      <c r="M857" s="71" t="s">
        <v>414</v>
      </c>
      <c r="N857" s="176" t="s">
        <v>513</v>
      </c>
    </row>
    <row r="858" spans="1:14" ht="18" customHeight="1" x14ac:dyDescent="0.25">
      <c r="A858" s="229"/>
      <c r="B858" s="230"/>
      <c r="C858" s="173"/>
      <c r="D858" s="173"/>
      <c r="E858" s="173">
        <v>5000000</v>
      </c>
      <c r="F858" s="173"/>
      <c r="G858" s="173"/>
      <c r="H858" s="173"/>
      <c r="I858" s="173"/>
      <c r="J858" s="173"/>
      <c r="K858" s="174">
        <v>5000000</v>
      </c>
      <c r="L858" s="6"/>
      <c r="M858" s="71" t="s">
        <v>420</v>
      </c>
      <c r="N858" s="176" t="s">
        <v>513</v>
      </c>
    </row>
    <row r="859" spans="1:14" ht="18" customHeight="1" x14ac:dyDescent="0.25">
      <c r="A859" s="229"/>
      <c r="B859" s="230"/>
      <c r="C859" s="173"/>
      <c r="D859" s="173"/>
      <c r="E859" s="173">
        <v>14000000</v>
      </c>
      <c r="F859" s="173"/>
      <c r="G859" s="173"/>
      <c r="H859" s="173"/>
      <c r="I859" s="173"/>
      <c r="J859" s="173"/>
      <c r="K859" s="174">
        <v>14000000</v>
      </c>
      <c r="L859" s="6"/>
      <c r="M859" s="71" t="s">
        <v>422</v>
      </c>
      <c r="N859" s="176" t="s">
        <v>513</v>
      </c>
    </row>
    <row r="860" spans="1:14" ht="18" customHeight="1" x14ac:dyDescent="0.25">
      <c r="A860" s="229"/>
      <c r="B860" s="230"/>
      <c r="C860" s="173"/>
      <c r="D860" s="173"/>
      <c r="E860" s="173">
        <v>190000000</v>
      </c>
      <c r="F860" s="173"/>
      <c r="G860" s="173"/>
      <c r="H860" s="173"/>
      <c r="I860" s="173"/>
      <c r="J860" s="173"/>
      <c r="K860" s="174">
        <v>190000000</v>
      </c>
      <c r="L860" s="6"/>
      <c r="M860" s="71" t="s">
        <v>448</v>
      </c>
      <c r="N860" s="176" t="s">
        <v>513</v>
      </c>
    </row>
    <row r="861" spans="1:14" ht="18" customHeight="1" thickBot="1" x14ac:dyDescent="0.3">
      <c r="A861" s="229"/>
      <c r="B861" s="230"/>
      <c r="C861" s="173"/>
      <c r="D861" s="173"/>
      <c r="E861" s="173">
        <v>13678915</v>
      </c>
      <c r="F861" s="173"/>
      <c r="G861" s="173"/>
      <c r="H861" s="173"/>
      <c r="I861" s="173"/>
      <c r="J861" s="173"/>
      <c r="K861" s="174">
        <v>13678915</v>
      </c>
      <c r="L861" s="6"/>
      <c r="M861" s="71" t="s">
        <v>124</v>
      </c>
      <c r="N861" s="176" t="s">
        <v>513</v>
      </c>
    </row>
    <row r="862" spans="1:14" ht="18" customHeight="1" x14ac:dyDescent="0.2">
      <c r="A862" s="286" t="s">
        <v>0</v>
      </c>
      <c r="B862" s="287"/>
      <c r="C862" s="287"/>
      <c r="D862" s="287"/>
      <c r="E862" s="287"/>
      <c r="F862" s="287"/>
      <c r="G862" s="287"/>
      <c r="H862" s="287"/>
      <c r="I862" s="287"/>
      <c r="J862" s="287"/>
      <c r="K862" s="287"/>
      <c r="L862" s="287"/>
      <c r="M862" s="287"/>
      <c r="N862" s="288"/>
    </row>
    <row r="863" spans="1:14" ht="18" customHeight="1" x14ac:dyDescent="0.2">
      <c r="A863" s="279" t="s">
        <v>1</v>
      </c>
      <c r="B863" s="280"/>
      <c r="C863" s="280"/>
      <c r="D863" s="280"/>
      <c r="E863" s="280"/>
      <c r="F863" s="280"/>
      <c r="G863" s="280"/>
      <c r="H863" s="280"/>
      <c r="I863" s="280"/>
      <c r="J863" s="280"/>
      <c r="K863" s="280"/>
      <c r="L863" s="280"/>
      <c r="M863" s="280"/>
      <c r="N863" s="281"/>
    </row>
    <row r="864" spans="1:14" ht="18" customHeight="1" x14ac:dyDescent="0.2">
      <c r="A864" s="279" t="s">
        <v>2</v>
      </c>
      <c r="B864" s="280"/>
      <c r="C864" s="280"/>
      <c r="D864" s="280"/>
      <c r="E864" s="280"/>
      <c r="F864" s="280"/>
      <c r="G864" s="280"/>
      <c r="H864" s="280"/>
      <c r="I864" s="280"/>
      <c r="J864" s="280"/>
      <c r="K864" s="280"/>
      <c r="L864" s="280"/>
      <c r="M864" s="280"/>
      <c r="N864" s="281"/>
    </row>
    <row r="865" spans="1:14" ht="18" customHeight="1" x14ac:dyDescent="0.2">
      <c r="A865" s="279" t="s">
        <v>3</v>
      </c>
      <c r="B865" s="280"/>
      <c r="C865" s="280"/>
      <c r="D865" s="280"/>
      <c r="E865" s="280"/>
      <c r="F865" s="280"/>
      <c r="G865" s="280"/>
      <c r="H865" s="280"/>
      <c r="I865" s="280"/>
      <c r="J865" s="280"/>
      <c r="K865" s="280"/>
      <c r="L865" s="280"/>
      <c r="M865" s="280"/>
      <c r="N865" s="281"/>
    </row>
    <row r="866" spans="1:14" ht="18" customHeight="1" x14ac:dyDescent="0.2">
      <c r="A866" s="279" t="s">
        <v>4</v>
      </c>
      <c r="B866" s="280"/>
      <c r="C866" s="280"/>
      <c r="D866" s="280"/>
      <c r="E866" s="280"/>
      <c r="F866" s="280"/>
      <c r="G866" s="280"/>
      <c r="H866" s="280"/>
      <c r="I866" s="280"/>
      <c r="J866" s="280"/>
      <c r="K866" s="280"/>
      <c r="L866" s="280"/>
      <c r="M866" s="280"/>
      <c r="N866" s="281"/>
    </row>
    <row r="867" spans="1:14" ht="18" customHeight="1" thickBot="1" x14ac:dyDescent="0.25">
      <c r="A867" s="282">
        <v>2023</v>
      </c>
      <c r="B867" s="283"/>
      <c r="C867" s="283"/>
      <c r="D867" s="283"/>
      <c r="E867" s="283"/>
      <c r="F867" s="283"/>
      <c r="G867" s="283"/>
      <c r="H867" s="283"/>
      <c r="I867" s="283"/>
      <c r="J867" s="283"/>
      <c r="K867" s="283"/>
      <c r="L867" s="283"/>
      <c r="M867" s="283"/>
      <c r="N867" s="284"/>
    </row>
    <row r="868" spans="1:14" ht="18" customHeight="1" x14ac:dyDescent="0.25">
      <c r="A868" s="212" t="s">
        <v>5</v>
      </c>
      <c r="B868" s="212" t="s">
        <v>6</v>
      </c>
      <c r="C868" s="285" t="s">
        <v>7</v>
      </c>
      <c r="D868" s="285"/>
      <c r="E868" s="285"/>
      <c r="F868" s="285"/>
      <c r="G868" s="285"/>
      <c r="H868" s="285"/>
      <c r="I868" s="285"/>
      <c r="J868" s="285"/>
      <c r="K868" s="213" t="s">
        <v>8</v>
      </c>
      <c r="L868" s="214" t="s">
        <v>10</v>
      </c>
      <c r="M868" s="215" t="s">
        <v>11</v>
      </c>
      <c r="N868" s="216" t="s">
        <v>9</v>
      </c>
    </row>
    <row r="869" spans="1:14" ht="18" customHeight="1" x14ac:dyDescent="0.25">
      <c r="A869" s="5"/>
      <c r="B869" s="5"/>
      <c r="C869" s="2" t="s">
        <v>12</v>
      </c>
      <c r="D869" s="2" t="s">
        <v>13</v>
      </c>
      <c r="E869" s="2" t="s">
        <v>14</v>
      </c>
      <c r="F869" s="2" t="s">
        <v>15</v>
      </c>
      <c r="G869" s="2" t="s">
        <v>16</v>
      </c>
      <c r="H869" s="2" t="s">
        <v>17</v>
      </c>
      <c r="I869" s="2" t="s">
        <v>18</v>
      </c>
      <c r="J869" s="2" t="s">
        <v>19</v>
      </c>
      <c r="K869" s="4" t="s">
        <v>20</v>
      </c>
      <c r="L869" s="6" t="s">
        <v>22</v>
      </c>
      <c r="M869" s="5"/>
    </row>
    <row r="870" spans="1:14" ht="18" customHeight="1" x14ac:dyDescent="0.25">
      <c r="A870" s="229"/>
      <c r="B870" s="230"/>
      <c r="C870" s="173"/>
      <c r="D870" s="173"/>
      <c r="E870" s="173">
        <v>12800000</v>
      </c>
      <c r="F870" s="173"/>
      <c r="G870" s="173"/>
      <c r="H870" s="173"/>
      <c r="I870" s="173"/>
      <c r="J870" s="173"/>
      <c r="K870" s="174">
        <v>12800000</v>
      </c>
      <c r="L870" s="6"/>
      <c r="M870" s="71" t="s">
        <v>455</v>
      </c>
      <c r="N870" s="176" t="s">
        <v>513</v>
      </c>
    </row>
    <row r="871" spans="1:14" ht="18" customHeight="1" x14ac:dyDescent="0.25">
      <c r="A871" s="229"/>
      <c r="B871" s="230"/>
      <c r="C871" s="173"/>
      <c r="D871" s="173"/>
      <c r="E871" s="173">
        <v>120000000</v>
      </c>
      <c r="F871" s="173"/>
      <c r="G871" s="173"/>
      <c r="H871" s="173"/>
      <c r="I871" s="173"/>
      <c r="J871" s="173"/>
      <c r="K871" s="174">
        <v>120000000</v>
      </c>
      <c r="L871" s="6"/>
      <c r="M871" s="71" t="s">
        <v>449</v>
      </c>
      <c r="N871" s="176" t="s">
        <v>513</v>
      </c>
    </row>
    <row r="872" spans="1:14" x14ac:dyDescent="0.2">
      <c r="A872" s="253"/>
      <c r="B872" s="252"/>
      <c r="C872" s="173"/>
      <c r="D872" s="173"/>
      <c r="E872" s="173">
        <v>15000000</v>
      </c>
      <c r="F872" s="173"/>
      <c r="G872" s="173"/>
      <c r="H872" s="173"/>
      <c r="I872" s="173"/>
      <c r="J872" s="173"/>
      <c r="K872" s="174">
        <v>15000000</v>
      </c>
      <c r="L872" s="6"/>
      <c r="M872" s="71" t="s">
        <v>461</v>
      </c>
      <c r="N872" s="176" t="s">
        <v>513</v>
      </c>
    </row>
    <row r="873" spans="1:14" x14ac:dyDescent="0.2">
      <c r="A873" s="268"/>
      <c r="B873" s="252"/>
      <c r="C873" s="173"/>
      <c r="D873" s="173"/>
      <c r="E873" s="173"/>
      <c r="F873" s="173"/>
      <c r="G873" s="173"/>
      <c r="H873" s="173"/>
      <c r="I873" s="173">
        <v>3000000</v>
      </c>
      <c r="J873" s="173"/>
      <c r="K873" s="174">
        <v>3000000</v>
      </c>
      <c r="L873" s="6"/>
      <c r="M873" s="71" t="s">
        <v>425</v>
      </c>
      <c r="N873" s="176" t="s">
        <v>513</v>
      </c>
    </row>
    <row r="874" spans="1:14" x14ac:dyDescent="0.2">
      <c r="A874" s="268"/>
      <c r="B874" s="252"/>
      <c r="C874" s="173"/>
      <c r="D874" s="173"/>
      <c r="E874" s="173"/>
      <c r="F874" s="173"/>
      <c r="G874" s="173"/>
      <c r="H874" s="173"/>
      <c r="I874" s="173">
        <v>6112302.1100000003</v>
      </c>
      <c r="J874" s="173"/>
      <c r="K874" s="174">
        <v>6112302.1100000003</v>
      </c>
      <c r="L874" s="6"/>
      <c r="M874" s="71" t="s">
        <v>52</v>
      </c>
      <c r="N874" s="176" t="s">
        <v>513</v>
      </c>
    </row>
    <row r="875" spans="1:14" x14ac:dyDescent="0.2">
      <c r="A875" s="268"/>
      <c r="B875" s="252"/>
      <c r="C875" s="173"/>
      <c r="D875" s="173"/>
      <c r="E875" s="173"/>
      <c r="F875" s="173"/>
      <c r="G875" s="173"/>
      <c r="H875" s="173"/>
      <c r="I875" s="173">
        <v>39075000</v>
      </c>
      <c r="J875" s="173"/>
      <c r="K875" s="174">
        <v>39075000</v>
      </c>
      <c r="L875" s="6"/>
      <c r="M875" s="71" t="s">
        <v>74</v>
      </c>
      <c r="N875" s="176" t="s">
        <v>513</v>
      </c>
    </row>
    <row r="876" spans="1:14" x14ac:dyDescent="0.2">
      <c r="A876" s="268"/>
      <c r="B876" s="252"/>
      <c r="C876" s="173"/>
      <c r="D876" s="173"/>
      <c r="E876" s="173"/>
      <c r="F876" s="173"/>
      <c r="G876" s="173"/>
      <c r="H876" s="173"/>
      <c r="I876" s="173">
        <v>2000000</v>
      </c>
      <c r="J876" s="173"/>
      <c r="K876" s="174">
        <v>2000000</v>
      </c>
      <c r="L876" s="6"/>
      <c r="M876" s="71" t="s">
        <v>45</v>
      </c>
      <c r="N876" s="176" t="s">
        <v>513</v>
      </c>
    </row>
    <row r="877" spans="1:14" x14ac:dyDescent="0.2">
      <c r="A877" s="268"/>
      <c r="B877" s="252"/>
      <c r="C877" s="173"/>
      <c r="D877" s="173"/>
      <c r="E877" s="173"/>
      <c r="F877" s="173"/>
      <c r="G877" s="173"/>
      <c r="H877" s="173"/>
      <c r="I877" s="173">
        <v>125000000</v>
      </c>
      <c r="J877" s="173"/>
      <c r="K877" s="174">
        <v>125000000</v>
      </c>
      <c r="L877" s="6"/>
      <c r="M877" s="71" t="s">
        <v>75</v>
      </c>
      <c r="N877" s="176" t="s">
        <v>513</v>
      </c>
    </row>
    <row r="878" spans="1:14" x14ac:dyDescent="0.2">
      <c r="A878" s="268"/>
      <c r="B878" s="252"/>
      <c r="C878" s="173"/>
      <c r="D878" s="173"/>
      <c r="E878" s="173"/>
      <c r="F878" s="173"/>
      <c r="G878" s="173"/>
      <c r="H878" s="173"/>
      <c r="I878" s="173">
        <v>2000000</v>
      </c>
      <c r="J878" s="173"/>
      <c r="K878" s="174">
        <v>2000000</v>
      </c>
      <c r="L878" s="6"/>
      <c r="M878" s="71" t="s">
        <v>76</v>
      </c>
      <c r="N878" s="176" t="s">
        <v>513</v>
      </c>
    </row>
    <row r="879" spans="1:14" x14ac:dyDescent="0.2">
      <c r="A879" s="268"/>
      <c r="B879" s="252"/>
      <c r="C879" s="173"/>
      <c r="D879" s="173"/>
      <c r="E879" s="173"/>
      <c r="F879" s="173"/>
      <c r="G879" s="173"/>
      <c r="H879" s="173"/>
      <c r="I879" s="173">
        <v>30000000</v>
      </c>
      <c r="J879" s="173"/>
      <c r="K879" s="174">
        <v>30000000</v>
      </c>
      <c r="L879" s="6"/>
      <c r="M879" s="71" t="s">
        <v>426</v>
      </c>
      <c r="N879" s="176" t="s">
        <v>513</v>
      </c>
    </row>
    <row r="880" spans="1:14" x14ac:dyDescent="0.2">
      <c r="A880" s="268"/>
      <c r="B880" s="252"/>
      <c r="C880" s="173"/>
      <c r="D880" s="173"/>
      <c r="E880" s="173"/>
      <c r="F880" s="173"/>
      <c r="G880" s="173"/>
      <c r="H880" s="173"/>
      <c r="I880" s="173">
        <v>1000000</v>
      </c>
      <c r="J880" s="173"/>
      <c r="K880" s="174">
        <v>1000000</v>
      </c>
      <c r="L880" s="6"/>
      <c r="M880" s="71" t="s">
        <v>427</v>
      </c>
      <c r="N880" s="176" t="s">
        <v>513</v>
      </c>
    </row>
    <row r="881" spans="1:14" x14ac:dyDescent="0.2">
      <c r="A881" s="268"/>
      <c r="B881" s="252"/>
      <c r="C881" s="173"/>
      <c r="D881" s="173"/>
      <c r="E881" s="173"/>
      <c r="F881" s="173"/>
      <c r="G881" s="173"/>
      <c r="H881" s="173"/>
      <c r="I881" s="173">
        <v>5800000</v>
      </c>
      <c r="J881" s="173"/>
      <c r="K881" s="174">
        <v>5800000</v>
      </c>
      <c r="L881" s="6"/>
      <c r="M881" s="71" t="s">
        <v>428</v>
      </c>
      <c r="N881" s="176" t="s">
        <v>513</v>
      </c>
    </row>
    <row r="882" spans="1:14" x14ac:dyDescent="0.2">
      <c r="A882" s="268"/>
      <c r="B882" s="252"/>
      <c r="C882" s="173"/>
      <c r="D882" s="173"/>
      <c r="E882" s="173"/>
      <c r="F882" s="173"/>
      <c r="G882" s="173"/>
      <c r="H882" s="173"/>
      <c r="I882" s="173">
        <v>6000000</v>
      </c>
      <c r="J882" s="173"/>
      <c r="K882" s="174">
        <v>6000000</v>
      </c>
      <c r="L882" s="6"/>
      <c r="M882" s="71" t="s">
        <v>296</v>
      </c>
      <c r="N882" s="176" t="s">
        <v>513</v>
      </c>
    </row>
    <row r="883" spans="1:14" x14ac:dyDescent="0.2">
      <c r="A883" s="268"/>
      <c r="B883" s="252"/>
      <c r="C883" s="173"/>
      <c r="D883" s="173"/>
      <c r="E883" s="173"/>
      <c r="F883" s="173"/>
      <c r="G883" s="173"/>
      <c r="H883" s="173"/>
      <c r="I883" s="173">
        <v>25822166</v>
      </c>
      <c r="J883" s="173"/>
      <c r="K883" s="174">
        <v>25822166</v>
      </c>
      <c r="L883" s="6"/>
      <c r="M883" s="71" t="s">
        <v>46</v>
      </c>
      <c r="N883" s="176" t="s">
        <v>513</v>
      </c>
    </row>
    <row r="884" spans="1:14" x14ac:dyDescent="0.2">
      <c r="A884" s="268"/>
      <c r="B884" s="252"/>
      <c r="C884" s="173"/>
      <c r="D884" s="173"/>
      <c r="E884" s="173"/>
      <c r="F884" s="173"/>
      <c r="G884" s="173"/>
      <c r="H884" s="173"/>
      <c r="I884" s="173">
        <v>3000000</v>
      </c>
      <c r="J884" s="173"/>
      <c r="K884" s="174">
        <v>3000000</v>
      </c>
      <c r="L884" s="6"/>
      <c r="M884" s="71" t="s">
        <v>429</v>
      </c>
      <c r="N884" s="176" t="s">
        <v>513</v>
      </c>
    </row>
    <row r="885" spans="1:14" x14ac:dyDescent="0.2">
      <c r="A885" s="268"/>
      <c r="B885" s="252"/>
      <c r="C885" s="173"/>
      <c r="D885" s="173"/>
      <c r="E885" s="173"/>
      <c r="F885" s="173"/>
      <c r="G885" s="173"/>
      <c r="H885" s="173"/>
      <c r="I885" s="173">
        <v>3000000</v>
      </c>
      <c r="J885" s="173"/>
      <c r="K885" s="174">
        <v>3000000</v>
      </c>
      <c r="L885" s="6"/>
      <c r="M885" s="71" t="s">
        <v>430</v>
      </c>
      <c r="N885" s="176" t="s">
        <v>513</v>
      </c>
    </row>
    <row r="886" spans="1:14" x14ac:dyDescent="0.2">
      <c r="A886" s="268"/>
      <c r="B886" s="252"/>
      <c r="C886" s="173"/>
      <c r="D886" s="173"/>
      <c r="E886" s="173"/>
      <c r="F886" s="173"/>
      <c r="G886" s="173"/>
      <c r="H886" s="173"/>
      <c r="I886" s="173">
        <v>13000000</v>
      </c>
      <c r="J886" s="173"/>
      <c r="K886" s="174">
        <v>13000000</v>
      </c>
      <c r="L886" s="6"/>
      <c r="M886" s="71" t="s">
        <v>77</v>
      </c>
      <c r="N886" s="176" t="s">
        <v>513</v>
      </c>
    </row>
    <row r="887" spans="1:14" x14ac:dyDescent="0.2">
      <c r="A887" s="268"/>
      <c r="B887" s="252"/>
      <c r="C887" s="173"/>
      <c r="D887" s="173"/>
      <c r="E887" s="173"/>
      <c r="F887" s="173"/>
      <c r="G887" s="173"/>
      <c r="H887" s="173"/>
      <c r="I887" s="173">
        <v>10000000</v>
      </c>
      <c r="J887" s="173"/>
      <c r="K887" s="174">
        <v>10000000</v>
      </c>
      <c r="L887" s="6"/>
      <c r="M887" s="71" t="s">
        <v>431</v>
      </c>
      <c r="N887" s="176" t="s">
        <v>513</v>
      </c>
    </row>
    <row r="888" spans="1:14" x14ac:dyDescent="0.2">
      <c r="A888" s="268"/>
      <c r="B888" s="252"/>
      <c r="C888" s="173"/>
      <c r="D888" s="173"/>
      <c r="E888" s="173"/>
      <c r="F888" s="173"/>
      <c r="G888" s="173"/>
      <c r="H888" s="173"/>
      <c r="I888" s="173">
        <v>4900000</v>
      </c>
      <c r="J888" s="173"/>
      <c r="K888" s="174">
        <v>4900000</v>
      </c>
      <c r="L888" s="6"/>
      <c r="M888" s="71" t="s">
        <v>432</v>
      </c>
      <c r="N888" s="176" t="s">
        <v>513</v>
      </c>
    </row>
    <row r="889" spans="1:14" x14ac:dyDescent="0.2">
      <c r="A889" s="268"/>
      <c r="B889" s="252"/>
      <c r="C889" s="173"/>
      <c r="D889" s="173"/>
      <c r="E889" s="173"/>
      <c r="F889" s="173"/>
      <c r="G889" s="173"/>
      <c r="H889" s="173"/>
      <c r="I889" s="173">
        <v>12500000</v>
      </c>
      <c r="J889" s="173"/>
      <c r="K889" s="174">
        <v>12500000</v>
      </c>
      <c r="L889" s="6"/>
      <c r="M889" s="71" t="s">
        <v>433</v>
      </c>
      <c r="N889" s="176" t="s">
        <v>513</v>
      </c>
    </row>
    <row r="890" spans="1:14" x14ac:dyDescent="0.2">
      <c r="A890" s="268"/>
      <c r="B890" s="252"/>
      <c r="C890" s="173"/>
      <c r="D890" s="173"/>
      <c r="E890" s="173"/>
      <c r="F890" s="173"/>
      <c r="G890" s="173"/>
      <c r="H890" s="173"/>
      <c r="I890" s="173">
        <v>128881366</v>
      </c>
      <c r="J890" s="173"/>
      <c r="K890" s="174">
        <v>128881366</v>
      </c>
      <c r="L890" s="6"/>
      <c r="M890" s="71" t="s">
        <v>87</v>
      </c>
      <c r="N890" s="176" t="s">
        <v>513</v>
      </c>
    </row>
    <row r="891" spans="1:14" x14ac:dyDescent="0.2">
      <c r="A891" s="268"/>
      <c r="B891" s="252"/>
      <c r="C891" s="173"/>
      <c r="D891" s="173"/>
      <c r="E891" s="173"/>
      <c r="F891" s="173"/>
      <c r="G891" s="173"/>
      <c r="H891" s="173"/>
      <c r="I891" s="173">
        <v>30485912</v>
      </c>
      <c r="J891" s="173"/>
      <c r="K891" s="174">
        <v>30485912</v>
      </c>
      <c r="L891" s="6"/>
      <c r="M891" s="71" t="s">
        <v>434</v>
      </c>
      <c r="N891" s="176" t="s">
        <v>513</v>
      </c>
    </row>
    <row r="892" spans="1:14" x14ac:dyDescent="0.2">
      <c r="A892" s="268"/>
      <c r="B892" s="252"/>
      <c r="C892" s="173"/>
      <c r="D892" s="173"/>
      <c r="E892" s="173"/>
      <c r="F892" s="173"/>
      <c r="G892" s="173"/>
      <c r="H892" s="173"/>
      <c r="I892" s="173">
        <v>14255614</v>
      </c>
      <c r="J892" s="173"/>
      <c r="K892" s="174">
        <v>14255614</v>
      </c>
      <c r="L892" s="6"/>
      <c r="M892" s="71" t="s">
        <v>436</v>
      </c>
      <c r="N892" s="176" t="s">
        <v>513</v>
      </c>
    </row>
    <row r="893" spans="1:14" x14ac:dyDescent="0.2">
      <c r="A893" s="268"/>
      <c r="B893" s="252"/>
      <c r="C893" s="173"/>
      <c r="D893" s="173"/>
      <c r="E893" s="173"/>
      <c r="F893" s="173"/>
      <c r="G893" s="173"/>
      <c r="H893" s="173"/>
      <c r="I893" s="173">
        <v>5000000</v>
      </c>
      <c r="J893" s="173"/>
      <c r="K893" s="174">
        <v>5000000</v>
      </c>
      <c r="L893" s="6"/>
      <c r="M893" s="71" t="s">
        <v>437</v>
      </c>
      <c r="N893" s="176" t="s">
        <v>513</v>
      </c>
    </row>
    <row r="894" spans="1:14" x14ac:dyDescent="0.2">
      <c r="A894" s="268"/>
      <c r="B894" s="252"/>
      <c r="C894" s="173"/>
      <c r="D894" s="173"/>
      <c r="E894" s="173"/>
      <c r="F894" s="173"/>
      <c r="G894" s="173"/>
      <c r="H894" s="173"/>
      <c r="I894" s="173">
        <v>17500000</v>
      </c>
      <c r="J894" s="173"/>
      <c r="K894" s="174">
        <v>17500000</v>
      </c>
      <c r="L894" s="6"/>
      <c r="M894" s="71" t="s">
        <v>88</v>
      </c>
      <c r="N894" s="176" t="s">
        <v>513</v>
      </c>
    </row>
    <row r="895" spans="1:14" x14ac:dyDescent="0.2">
      <c r="A895" s="268"/>
      <c r="B895" s="252"/>
      <c r="C895" s="173"/>
      <c r="D895" s="173"/>
      <c r="E895" s="173"/>
      <c r="F895" s="173"/>
      <c r="G895" s="173"/>
      <c r="H895" s="173"/>
      <c r="I895" s="173">
        <v>27620450</v>
      </c>
      <c r="J895" s="173"/>
      <c r="K895" s="174">
        <v>27620450</v>
      </c>
      <c r="L895" s="6"/>
      <c r="M895" s="71" t="s">
        <v>438</v>
      </c>
      <c r="N895" s="176" t="s">
        <v>513</v>
      </c>
    </row>
    <row r="896" spans="1:14" x14ac:dyDescent="0.2">
      <c r="A896" s="268"/>
      <c r="B896" s="252"/>
      <c r="C896" s="173"/>
      <c r="D896" s="173"/>
      <c r="E896" s="173"/>
      <c r="F896" s="173"/>
      <c r="G896" s="173"/>
      <c r="H896" s="173"/>
      <c r="I896" s="173">
        <v>193378800</v>
      </c>
      <c r="J896" s="173"/>
      <c r="K896" s="174">
        <v>193378800</v>
      </c>
      <c r="L896" s="6"/>
      <c r="M896" s="71" t="s">
        <v>439</v>
      </c>
      <c r="N896" s="176" t="s">
        <v>513</v>
      </c>
    </row>
    <row r="897" spans="1:14" x14ac:dyDescent="0.2">
      <c r="A897" s="268"/>
      <c r="B897" s="252"/>
      <c r="C897" s="173"/>
      <c r="D897" s="173"/>
      <c r="E897" s="173"/>
      <c r="F897" s="173"/>
      <c r="G897" s="173"/>
      <c r="H897" s="173"/>
      <c r="I897" s="173">
        <v>15103746</v>
      </c>
      <c r="J897" s="173"/>
      <c r="K897" s="174">
        <v>15103746</v>
      </c>
      <c r="L897" s="6"/>
      <c r="M897" s="71" t="s">
        <v>440</v>
      </c>
      <c r="N897" s="176" t="s">
        <v>513</v>
      </c>
    </row>
    <row r="898" spans="1:14" x14ac:dyDescent="0.2">
      <c r="A898" s="268"/>
      <c r="B898" s="252"/>
      <c r="C898" s="173"/>
      <c r="D898" s="173"/>
      <c r="E898" s="173"/>
      <c r="F898" s="173"/>
      <c r="G898" s="173"/>
      <c r="H898" s="173"/>
      <c r="I898" s="173">
        <v>6500000</v>
      </c>
      <c r="J898" s="173"/>
      <c r="K898" s="174">
        <v>6500000</v>
      </c>
      <c r="L898" s="6"/>
      <c r="M898" s="71" t="s">
        <v>78</v>
      </c>
      <c r="N898" s="176" t="s">
        <v>513</v>
      </c>
    </row>
    <row r="899" spans="1:14" x14ac:dyDescent="0.2">
      <c r="A899" s="268"/>
      <c r="B899" s="252"/>
      <c r="C899" s="173"/>
      <c r="D899" s="173"/>
      <c r="E899" s="173"/>
      <c r="F899" s="173"/>
      <c r="G899" s="173"/>
      <c r="H899" s="173"/>
      <c r="I899" s="173">
        <v>5875000</v>
      </c>
      <c r="J899" s="173"/>
      <c r="K899" s="174">
        <v>5875000</v>
      </c>
      <c r="L899" s="6"/>
      <c r="M899" s="71" t="s">
        <v>48</v>
      </c>
      <c r="N899" s="176" t="s">
        <v>513</v>
      </c>
    </row>
    <row r="900" spans="1:14" x14ac:dyDescent="0.2">
      <c r="A900" s="268"/>
      <c r="B900" s="252"/>
      <c r="C900" s="173"/>
      <c r="D900" s="173"/>
      <c r="E900" s="173"/>
      <c r="F900" s="173"/>
      <c r="G900" s="173"/>
      <c r="H900" s="173"/>
      <c r="I900" s="173">
        <v>31694000</v>
      </c>
      <c r="J900" s="173"/>
      <c r="K900" s="174">
        <v>31694000</v>
      </c>
      <c r="L900" s="6"/>
      <c r="M900" s="71" t="s">
        <v>442</v>
      </c>
      <c r="N900" s="176" t="s">
        <v>513</v>
      </c>
    </row>
    <row r="901" spans="1:14" x14ac:dyDescent="0.2">
      <c r="A901" s="268"/>
      <c r="B901" s="252"/>
      <c r="C901" s="173"/>
      <c r="D901" s="173"/>
      <c r="E901" s="173"/>
      <c r="F901" s="173"/>
      <c r="G901" s="173"/>
      <c r="H901" s="173"/>
      <c r="I901" s="173">
        <v>5677425</v>
      </c>
      <c r="J901" s="173"/>
      <c r="K901" s="174">
        <v>5677425</v>
      </c>
      <c r="L901" s="6"/>
      <c r="M901" s="71" t="s">
        <v>444</v>
      </c>
      <c r="N901" s="176" t="s">
        <v>513</v>
      </c>
    </row>
    <row r="902" spans="1:14" x14ac:dyDescent="0.2">
      <c r="A902" s="268"/>
      <c r="B902" s="252"/>
      <c r="C902" s="173"/>
      <c r="D902" s="173"/>
      <c r="E902" s="173"/>
      <c r="F902" s="173"/>
      <c r="G902" s="173"/>
      <c r="H902" s="173"/>
      <c r="I902" s="173">
        <v>44000000</v>
      </c>
      <c r="J902" s="173"/>
      <c r="K902" s="174">
        <v>44000000</v>
      </c>
      <c r="L902" s="6"/>
      <c r="M902" s="71" t="s">
        <v>31</v>
      </c>
      <c r="N902" s="176" t="s">
        <v>513</v>
      </c>
    </row>
    <row r="903" spans="1:14" x14ac:dyDescent="0.2">
      <c r="A903" s="268"/>
      <c r="B903" s="252"/>
      <c r="C903" s="173"/>
      <c r="D903" s="173"/>
      <c r="E903" s="173"/>
      <c r="F903" s="173"/>
      <c r="G903" s="173"/>
      <c r="H903" s="173"/>
      <c r="I903" s="173">
        <v>25000000</v>
      </c>
      <c r="J903" s="173"/>
      <c r="K903" s="174">
        <v>25000000</v>
      </c>
      <c r="L903" s="6"/>
      <c r="M903" s="71" t="s">
        <v>125</v>
      </c>
      <c r="N903" s="176" t="s">
        <v>513</v>
      </c>
    </row>
    <row r="904" spans="1:14" x14ac:dyDescent="0.2">
      <c r="A904" s="268"/>
      <c r="B904" s="252"/>
      <c r="C904" s="173"/>
      <c r="D904" s="173"/>
      <c r="E904" s="173"/>
      <c r="F904" s="173"/>
      <c r="G904" s="173"/>
      <c r="H904" s="173"/>
      <c r="I904" s="173">
        <v>40377566.82</v>
      </c>
      <c r="J904" s="173"/>
      <c r="K904" s="174">
        <v>40377566.82</v>
      </c>
      <c r="L904" s="6"/>
      <c r="M904" s="71" t="s">
        <v>32</v>
      </c>
      <c r="N904" s="176" t="s">
        <v>513</v>
      </c>
    </row>
    <row r="905" spans="1:14" x14ac:dyDescent="0.2">
      <c r="A905" s="268"/>
      <c r="B905" s="252"/>
      <c r="C905" s="173"/>
      <c r="D905" s="173"/>
      <c r="E905" s="173"/>
      <c r="F905" s="173"/>
      <c r="G905" s="173"/>
      <c r="H905" s="173"/>
      <c r="I905" s="173">
        <v>2800600</v>
      </c>
      <c r="J905" s="173"/>
      <c r="K905" s="174">
        <v>2800600</v>
      </c>
      <c r="L905" s="6"/>
      <c r="M905" s="71" t="s">
        <v>466</v>
      </c>
      <c r="N905" s="176" t="s">
        <v>513</v>
      </c>
    </row>
    <row r="906" spans="1:14" x14ac:dyDescent="0.2">
      <c r="A906" s="268"/>
      <c r="B906" s="252"/>
      <c r="C906" s="173"/>
      <c r="D906" s="173"/>
      <c r="E906" s="173"/>
      <c r="F906" s="173"/>
      <c r="G906" s="173"/>
      <c r="H906" s="173"/>
      <c r="I906" s="173">
        <v>93285562</v>
      </c>
      <c r="J906" s="173"/>
      <c r="K906" s="174">
        <v>93285562</v>
      </c>
      <c r="L906" s="6"/>
      <c r="M906" s="71" t="s">
        <v>33</v>
      </c>
      <c r="N906" s="176" t="s">
        <v>513</v>
      </c>
    </row>
    <row r="907" spans="1:14" x14ac:dyDescent="0.2">
      <c r="A907" s="268"/>
      <c r="B907" s="252"/>
      <c r="C907" s="173"/>
      <c r="D907" s="173"/>
      <c r="E907" s="173"/>
      <c r="F907" s="173"/>
      <c r="G907" s="173">
        <v>140000000</v>
      </c>
      <c r="H907" s="173"/>
      <c r="I907" s="173"/>
      <c r="J907" s="173"/>
      <c r="K907" s="174">
        <v>140000000</v>
      </c>
      <c r="L907" s="6"/>
      <c r="M907" s="71" t="s">
        <v>467</v>
      </c>
      <c r="N907" s="176" t="s">
        <v>513</v>
      </c>
    </row>
    <row r="908" spans="1:14" ht="15" thickBot="1" x14ac:dyDescent="0.25">
      <c r="A908" s="269"/>
      <c r="B908" s="261"/>
      <c r="C908" s="173"/>
      <c r="D908" s="173"/>
      <c r="E908" s="173"/>
      <c r="F908" s="173"/>
      <c r="G908" s="173">
        <v>20000000</v>
      </c>
      <c r="H908" s="173"/>
      <c r="I908" s="173"/>
      <c r="J908" s="173"/>
      <c r="K908" s="174">
        <v>20000000</v>
      </c>
      <c r="L908" s="6"/>
      <c r="M908" s="71" t="s">
        <v>468</v>
      </c>
      <c r="N908" s="176" t="s">
        <v>513</v>
      </c>
    </row>
    <row r="909" spans="1:14" ht="17.25" customHeight="1" thickBot="1" x14ac:dyDescent="0.3">
      <c r="A909" s="265" t="s">
        <v>121</v>
      </c>
      <c r="B909" s="251" t="s">
        <v>126</v>
      </c>
      <c r="C909" s="41">
        <f t="shared" ref="C909:J909" si="14">SUM(C818:C908)</f>
        <v>29800000</v>
      </c>
      <c r="D909" s="41">
        <f t="shared" si="14"/>
        <v>1113242150.1500001</v>
      </c>
      <c r="E909" s="41">
        <f t="shared" si="14"/>
        <v>372728915</v>
      </c>
      <c r="F909" s="41">
        <f t="shared" si="14"/>
        <v>115992055</v>
      </c>
      <c r="G909" s="41">
        <f t="shared" si="14"/>
        <v>160000000</v>
      </c>
      <c r="H909" s="41">
        <f t="shared" si="14"/>
        <v>199810000</v>
      </c>
      <c r="I909" s="41">
        <f t="shared" si="14"/>
        <v>979645509.93000007</v>
      </c>
      <c r="J909" s="41">
        <f t="shared" si="14"/>
        <v>16748700</v>
      </c>
      <c r="K909" s="22">
        <f>SUM(C909:J909)</f>
        <v>2987967330.0799999</v>
      </c>
      <c r="L909" s="41">
        <f>+K909</f>
        <v>2987967330.0799999</v>
      </c>
      <c r="M909" s="41"/>
      <c r="N909" s="14" t="s">
        <v>22</v>
      </c>
    </row>
    <row r="910" spans="1:14" ht="14.25" customHeight="1" x14ac:dyDescent="0.25">
      <c r="A910" s="227" t="s">
        <v>127</v>
      </c>
      <c r="B910" s="228" t="s">
        <v>128</v>
      </c>
      <c r="C910" s="170"/>
      <c r="D910" s="170">
        <v>100000000</v>
      </c>
      <c r="E910" s="170"/>
      <c r="F910" s="170"/>
      <c r="G910" s="170"/>
      <c r="H910" s="170"/>
      <c r="I910" s="170"/>
      <c r="J910" s="170"/>
      <c r="K910" s="171">
        <v>100000000</v>
      </c>
      <c r="L910" s="42"/>
      <c r="M910" s="70" t="s">
        <v>463</v>
      </c>
      <c r="N910" s="176" t="s">
        <v>513</v>
      </c>
    </row>
    <row r="911" spans="1:14" ht="14.25" customHeight="1" x14ac:dyDescent="0.25">
      <c r="A911" s="229"/>
      <c r="B911" s="230"/>
      <c r="C911" s="173"/>
      <c r="D911" s="173">
        <v>169253667</v>
      </c>
      <c r="E911" s="173"/>
      <c r="F911" s="173"/>
      <c r="G911" s="173"/>
      <c r="H911" s="173"/>
      <c r="I911" s="173"/>
      <c r="J911" s="173"/>
      <c r="K911" s="174">
        <v>169253667</v>
      </c>
      <c r="L911" s="42"/>
      <c r="M911" s="71" t="s">
        <v>123</v>
      </c>
      <c r="N911" s="176" t="s">
        <v>513</v>
      </c>
    </row>
    <row r="912" spans="1:14" x14ac:dyDescent="0.2">
      <c r="A912" s="268"/>
      <c r="B912" s="252"/>
      <c r="C912" s="173"/>
      <c r="D912" s="173"/>
      <c r="E912" s="173"/>
      <c r="F912" s="173"/>
      <c r="G912" s="173"/>
      <c r="H912" s="173"/>
      <c r="I912" s="173">
        <v>2000000</v>
      </c>
      <c r="J912" s="173"/>
      <c r="K912" s="174">
        <v>2000000</v>
      </c>
      <c r="L912" s="6"/>
      <c r="M912" s="71" t="s">
        <v>75</v>
      </c>
      <c r="N912" s="176" t="s">
        <v>513</v>
      </c>
    </row>
    <row r="913" spans="1:14" x14ac:dyDescent="0.2">
      <c r="A913" s="268"/>
      <c r="B913" s="252"/>
      <c r="C913" s="173"/>
      <c r="D913" s="173"/>
      <c r="E913" s="173"/>
      <c r="F913" s="173"/>
      <c r="G913" s="173"/>
      <c r="H913" s="173"/>
      <c r="I913" s="173">
        <v>5000000</v>
      </c>
      <c r="J913" s="173"/>
      <c r="K913" s="174">
        <v>5000000</v>
      </c>
      <c r="L913" s="6"/>
      <c r="M913" s="71" t="s">
        <v>46</v>
      </c>
      <c r="N913" s="176" t="s">
        <v>513</v>
      </c>
    </row>
    <row r="914" spans="1:14" ht="15" thickBot="1" x14ac:dyDescent="0.25">
      <c r="A914" s="269"/>
      <c r="B914" s="261"/>
      <c r="C914" s="173"/>
      <c r="D914" s="173"/>
      <c r="E914" s="173"/>
      <c r="F914" s="173"/>
      <c r="G914" s="173"/>
      <c r="H914" s="173"/>
      <c r="I914" s="173">
        <v>2000000</v>
      </c>
      <c r="J914" s="173"/>
      <c r="K914" s="174">
        <v>2000000</v>
      </c>
      <c r="L914" s="6"/>
      <c r="M914" s="71" t="s">
        <v>47</v>
      </c>
      <c r="N914" s="176" t="s">
        <v>513</v>
      </c>
    </row>
    <row r="915" spans="1:14" ht="15.75" customHeight="1" thickBot="1" x14ac:dyDescent="0.3">
      <c r="A915" s="265" t="s">
        <v>127</v>
      </c>
      <c r="B915" s="251" t="s">
        <v>129</v>
      </c>
      <c r="C915" s="27">
        <f t="shared" ref="C915:J915" si="15">SUM(C910:C914)</f>
        <v>0</v>
      </c>
      <c r="D915" s="27">
        <f t="shared" si="15"/>
        <v>269253667</v>
      </c>
      <c r="E915" s="27">
        <f t="shared" si="15"/>
        <v>0</v>
      </c>
      <c r="F915" s="27">
        <f t="shared" si="15"/>
        <v>0</v>
      </c>
      <c r="G915" s="27">
        <f t="shared" si="15"/>
        <v>0</v>
      </c>
      <c r="H915" s="27">
        <f t="shared" si="15"/>
        <v>0</v>
      </c>
      <c r="I915" s="27">
        <f t="shared" si="15"/>
        <v>9000000</v>
      </c>
      <c r="J915" s="27">
        <f t="shared" si="15"/>
        <v>0</v>
      </c>
      <c r="K915" s="13">
        <f>SUM(C915:J915)</f>
        <v>278253667</v>
      </c>
      <c r="L915" s="41">
        <f>+K915</f>
        <v>278253667</v>
      </c>
      <c r="M915" s="39"/>
      <c r="N915" s="14" t="s">
        <v>22</v>
      </c>
    </row>
    <row r="916" spans="1:14" ht="16.5" customHeight="1" x14ac:dyDescent="0.25">
      <c r="A916" s="227" t="s">
        <v>130</v>
      </c>
      <c r="B916" s="228" t="s">
        <v>131</v>
      </c>
      <c r="C916" s="170"/>
      <c r="D916" s="170"/>
      <c r="E916" s="170"/>
      <c r="F916" s="170">
        <v>500000</v>
      </c>
      <c r="G916" s="170"/>
      <c r="H916" s="170"/>
      <c r="I916" s="170"/>
      <c r="J916" s="170"/>
      <c r="K916" s="171">
        <v>500000</v>
      </c>
      <c r="L916" s="6"/>
      <c r="M916" s="70" t="s">
        <v>303</v>
      </c>
      <c r="N916" s="176" t="s">
        <v>513</v>
      </c>
    </row>
    <row r="917" spans="1:14" x14ac:dyDescent="0.2">
      <c r="A917" s="268"/>
      <c r="B917" s="252"/>
      <c r="C917" s="173"/>
      <c r="D917" s="173"/>
      <c r="E917" s="173"/>
      <c r="F917" s="173">
        <v>500000</v>
      </c>
      <c r="G917" s="173"/>
      <c r="H917" s="173"/>
      <c r="I917" s="173"/>
      <c r="J917" s="173"/>
      <c r="K917" s="174">
        <v>500000</v>
      </c>
      <c r="L917" s="6"/>
      <c r="M917" s="71" t="s">
        <v>58</v>
      </c>
      <c r="N917" s="176" t="s">
        <v>513</v>
      </c>
    </row>
    <row r="918" spans="1:14" x14ac:dyDescent="0.2">
      <c r="A918" s="268"/>
      <c r="B918" s="252"/>
      <c r="C918" s="173"/>
      <c r="D918" s="173"/>
      <c r="E918" s="173"/>
      <c r="F918" s="173">
        <v>162563.03</v>
      </c>
      <c r="G918" s="173"/>
      <c r="H918" s="173"/>
      <c r="I918" s="173"/>
      <c r="J918" s="173"/>
      <c r="K918" s="174">
        <v>162563.03</v>
      </c>
      <c r="L918" s="6"/>
      <c r="M918" s="71" t="s">
        <v>25</v>
      </c>
      <c r="N918" s="176" t="s">
        <v>513</v>
      </c>
    </row>
    <row r="919" spans="1:14" x14ac:dyDescent="0.2">
      <c r="A919" s="268"/>
      <c r="B919" s="252"/>
      <c r="C919" s="173"/>
      <c r="D919" s="173"/>
      <c r="E919" s="173"/>
      <c r="F919" s="173">
        <v>400000</v>
      </c>
      <c r="G919" s="173"/>
      <c r="H919" s="173"/>
      <c r="I919" s="173"/>
      <c r="J919" s="173"/>
      <c r="K919" s="174">
        <v>400000</v>
      </c>
      <c r="L919" s="6"/>
      <c r="M919" s="71" t="s">
        <v>36</v>
      </c>
      <c r="N919" s="176" t="s">
        <v>513</v>
      </c>
    </row>
    <row r="920" spans="1:14" x14ac:dyDescent="0.2">
      <c r="A920" s="268"/>
      <c r="B920" s="252"/>
      <c r="C920" s="173"/>
      <c r="D920" s="173"/>
      <c r="E920" s="173"/>
      <c r="F920" s="173">
        <v>2000000</v>
      </c>
      <c r="G920" s="173"/>
      <c r="H920" s="173"/>
      <c r="I920" s="173"/>
      <c r="J920" s="173"/>
      <c r="K920" s="174">
        <v>2000000</v>
      </c>
      <c r="L920" s="6"/>
      <c r="M920" s="71" t="s">
        <v>464</v>
      </c>
      <c r="N920" s="176" t="s">
        <v>513</v>
      </c>
    </row>
    <row r="921" spans="1:14" x14ac:dyDescent="0.2">
      <c r="A921" s="268"/>
      <c r="B921" s="252"/>
      <c r="C921" s="173"/>
      <c r="D921" s="173"/>
      <c r="E921" s="173"/>
      <c r="F921" s="173">
        <v>15000</v>
      </c>
      <c r="G921" s="173"/>
      <c r="H921" s="173"/>
      <c r="I921" s="173"/>
      <c r="J921" s="173"/>
      <c r="K921" s="174">
        <v>15000</v>
      </c>
      <c r="L921" s="6"/>
      <c r="M921" s="71" t="s">
        <v>465</v>
      </c>
      <c r="N921" s="176" t="s">
        <v>513</v>
      </c>
    </row>
    <row r="922" spans="1:14" x14ac:dyDescent="0.2">
      <c r="A922" s="268"/>
      <c r="B922" s="252"/>
      <c r="C922" s="173"/>
      <c r="D922" s="173"/>
      <c r="E922" s="173"/>
      <c r="F922" s="173">
        <v>970000</v>
      </c>
      <c r="G922" s="173"/>
      <c r="H922" s="173"/>
      <c r="I922" s="173"/>
      <c r="J922" s="173"/>
      <c r="K922" s="174">
        <v>970000</v>
      </c>
      <c r="L922" s="6"/>
      <c r="M922" s="71" t="s">
        <v>59</v>
      </c>
      <c r="N922" s="176" t="s">
        <v>513</v>
      </c>
    </row>
    <row r="923" spans="1:14" x14ac:dyDescent="0.2">
      <c r="A923" s="268"/>
      <c r="B923" s="252"/>
      <c r="C923" s="173"/>
      <c r="D923" s="173"/>
      <c r="E923" s="173"/>
      <c r="F923" s="173">
        <v>1550000</v>
      </c>
      <c r="G923" s="173"/>
      <c r="H923" s="173"/>
      <c r="I923" s="173"/>
      <c r="J923" s="173"/>
      <c r="K923" s="174">
        <v>1550000</v>
      </c>
      <c r="L923" s="6"/>
      <c r="M923" s="71" t="s">
        <v>347</v>
      </c>
      <c r="N923" s="176" t="s">
        <v>513</v>
      </c>
    </row>
    <row r="924" spans="1:14" x14ac:dyDescent="0.2">
      <c r="A924" s="268"/>
      <c r="B924" s="252"/>
      <c r="C924" s="173"/>
      <c r="D924" s="173"/>
      <c r="E924" s="173"/>
      <c r="F924" s="173"/>
      <c r="G924" s="173"/>
      <c r="H924" s="173">
        <v>1000000</v>
      </c>
      <c r="I924" s="173"/>
      <c r="J924" s="173"/>
      <c r="K924" s="174">
        <v>1000000</v>
      </c>
      <c r="L924" s="6"/>
      <c r="M924" s="71" t="s">
        <v>40</v>
      </c>
      <c r="N924" s="176" t="s">
        <v>513</v>
      </c>
    </row>
    <row r="925" spans="1:14" x14ac:dyDescent="0.2">
      <c r="A925" s="268"/>
      <c r="B925" s="252"/>
      <c r="C925" s="173"/>
      <c r="D925" s="173"/>
      <c r="E925" s="173"/>
      <c r="F925" s="173"/>
      <c r="G925" s="173"/>
      <c r="H925" s="173">
        <v>88450000</v>
      </c>
      <c r="I925" s="173"/>
      <c r="J925" s="173"/>
      <c r="K925" s="174">
        <v>88450000</v>
      </c>
      <c r="L925" s="6"/>
      <c r="M925" s="71" t="s">
        <v>95</v>
      </c>
      <c r="N925" s="176" t="s">
        <v>513</v>
      </c>
    </row>
    <row r="926" spans="1:14" x14ac:dyDescent="0.2">
      <c r="A926" s="268"/>
      <c r="B926" s="252"/>
      <c r="C926" s="173">
        <v>400000</v>
      </c>
      <c r="D926" s="173"/>
      <c r="E926" s="173"/>
      <c r="F926" s="173"/>
      <c r="G926" s="173"/>
      <c r="H926" s="173"/>
      <c r="I926" s="173"/>
      <c r="J926" s="173"/>
      <c r="K926" s="174">
        <v>400000</v>
      </c>
      <c r="L926" s="6"/>
      <c r="M926" s="71" t="s">
        <v>41</v>
      </c>
      <c r="N926" s="176" t="s">
        <v>513</v>
      </c>
    </row>
    <row r="927" spans="1:14" x14ac:dyDescent="0.2">
      <c r="A927" s="268"/>
      <c r="B927" s="252"/>
      <c r="C927" s="173">
        <v>5000000</v>
      </c>
      <c r="D927" s="173"/>
      <c r="E927" s="173"/>
      <c r="F927" s="173"/>
      <c r="G927" s="173"/>
      <c r="H927" s="173"/>
      <c r="I927" s="173"/>
      <c r="J927" s="173"/>
      <c r="K927" s="174">
        <v>5000000</v>
      </c>
      <c r="L927" s="6"/>
      <c r="M927" s="71" t="s">
        <v>64</v>
      </c>
      <c r="N927" s="176" t="s">
        <v>513</v>
      </c>
    </row>
    <row r="928" spans="1:14" x14ac:dyDescent="0.2">
      <c r="A928" s="268"/>
      <c r="B928" s="252"/>
      <c r="C928" s="173"/>
      <c r="D928" s="173"/>
      <c r="E928" s="173"/>
      <c r="F928" s="173"/>
      <c r="G928" s="173"/>
      <c r="H928" s="173"/>
      <c r="I928" s="173"/>
      <c r="J928" s="173">
        <v>148000000</v>
      </c>
      <c r="K928" s="174">
        <v>148000000</v>
      </c>
      <c r="L928" s="6"/>
      <c r="M928" s="71" t="s">
        <v>391</v>
      </c>
      <c r="N928" s="176" t="s">
        <v>513</v>
      </c>
    </row>
    <row r="929" spans="1:14" x14ac:dyDescent="0.2">
      <c r="A929" s="268"/>
      <c r="B929" s="252"/>
      <c r="C929" s="173"/>
      <c r="D929" s="173"/>
      <c r="E929" s="173"/>
      <c r="F929" s="173"/>
      <c r="G929" s="173"/>
      <c r="H929" s="173"/>
      <c r="I929" s="173"/>
      <c r="J929" s="173">
        <v>27000000</v>
      </c>
      <c r="K929" s="174">
        <v>27000000</v>
      </c>
      <c r="L929" s="6"/>
      <c r="M929" s="71" t="s">
        <v>395</v>
      </c>
      <c r="N929" s="176" t="s">
        <v>513</v>
      </c>
    </row>
    <row r="930" spans="1:14" x14ac:dyDescent="0.2">
      <c r="A930" s="268"/>
      <c r="B930" s="252"/>
      <c r="C930" s="173"/>
      <c r="D930" s="173"/>
      <c r="E930" s="173"/>
      <c r="F930" s="173"/>
      <c r="G930" s="173"/>
      <c r="H930" s="173"/>
      <c r="I930" s="173"/>
      <c r="J930" s="173">
        <v>1126890</v>
      </c>
      <c r="K930" s="174">
        <v>1126890</v>
      </c>
      <c r="L930" s="6"/>
      <c r="M930" s="71" t="s">
        <v>396</v>
      </c>
      <c r="N930" s="176" t="s">
        <v>513</v>
      </c>
    </row>
    <row r="931" spans="1:14" x14ac:dyDescent="0.2">
      <c r="A931" s="268"/>
      <c r="B931" s="252"/>
      <c r="C931" s="173"/>
      <c r="D931" s="173"/>
      <c r="E931" s="173"/>
      <c r="F931" s="173"/>
      <c r="G931" s="173"/>
      <c r="H931" s="173"/>
      <c r="I931" s="173"/>
      <c r="J931" s="173">
        <v>30000000</v>
      </c>
      <c r="K931" s="174">
        <v>30000000</v>
      </c>
      <c r="L931" s="6"/>
      <c r="M931" s="71" t="s">
        <v>67</v>
      </c>
      <c r="N931" s="176" t="s">
        <v>513</v>
      </c>
    </row>
    <row r="932" spans="1:14" x14ac:dyDescent="0.2">
      <c r="A932" s="268"/>
      <c r="B932" s="252"/>
      <c r="C932" s="173"/>
      <c r="D932" s="173">
        <v>1500000</v>
      </c>
      <c r="E932" s="173"/>
      <c r="F932" s="173"/>
      <c r="G932" s="173"/>
      <c r="H932" s="173"/>
      <c r="I932" s="173"/>
      <c r="J932" s="173"/>
      <c r="K932" s="174">
        <v>1500000</v>
      </c>
      <c r="L932" s="6"/>
      <c r="M932" s="71" t="s">
        <v>400</v>
      </c>
      <c r="N932" s="176" t="s">
        <v>513</v>
      </c>
    </row>
    <row r="933" spans="1:14" x14ac:dyDescent="0.2">
      <c r="A933" s="268"/>
      <c r="B933" s="252"/>
      <c r="C933" s="173"/>
      <c r="D933" s="173">
        <v>10643701</v>
      </c>
      <c r="E933" s="173"/>
      <c r="F933" s="173"/>
      <c r="G933" s="173"/>
      <c r="H933" s="173"/>
      <c r="I933" s="173"/>
      <c r="J933" s="173"/>
      <c r="K933" s="174">
        <v>10643701</v>
      </c>
      <c r="L933" s="6"/>
      <c r="M933" s="71" t="s">
        <v>44</v>
      </c>
      <c r="N933" s="176" t="s">
        <v>513</v>
      </c>
    </row>
    <row r="934" spans="1:14" x14ac:dyDescent="0.2">
      <c r="A934" s="268"/>
      <c r="B934" s="252"/>
      <c r="C934" s="173"/>
      <c r="D934" s="173">
        <v>50000000</v>
      </c>
      <c r="E934" s="173"/>
      <c r="F934" s="173"/>
      <c r="G934" s="173"/>
      <c r="H934" s="173"/>
      <c r="I934" s="173"/>
      <c r="J934" s="173"/>
      <c r="K934" s="174">
        <v>50000000</v>
      </c>
      <c r="L934" s="6"/>
      <c r="M934" s="71" t="s">
        <v>463</v>
      </c>
      <c r="N934" s="176" t="s">
        <v>513</v>
      </c>
    </row>
    <row r="935" spans="1:14" x14ac:dyDescent="0.2">
      <c r="A935" s="268"/>
      <c r="B935" s="252"/>
      <c r="C935" s="173"/>
      <c r="D935" s="173">
        <v>20000000</v>
      </c>
      <c r="E935" s="173"/>
      <c r="F935" s="173"/>
      <c r="G935" s="173"/>
      <c r="H935" s="173"/>
      <c r="I935" s="173"/>
      <c r="J935" s="173"/>
      <c r="K935" s="174">
        <v>20000000</v>
      </c>
      <c r="L935" s="6"/>
      <c r="M935" s="71" t="s">
        <v>68</v>
      </c>
      <c r="N935" s="176" t="s">
        <v>513</v>
      </c>
    </row>
    <row r="936" spans="1:14" x14ac:dyDescent="0.2">
      <c r="A936" s="268"/>
      <c r="B936" s="252"/>
      <c r="C936" s="173"/>
      <c r="D936" s="173">
        <v>309445734.25</v>
      </c>
      <c r="E936" s="173"/>
      <c r="F936" s="173"/>
      <c r="G936" s="173"/>
      <c r="H936" s="173"/>
      <c r="I936" s="173"/>
      <c r="J936" s="173"/>
      <c r="K936" s="174">
        <v>309445734.25</v>
      </c>
      <c r="L936" s="6"/>
      <c r="M936" s="71" t="s">
        <v>123</v>
      </c>
      <c r="N936" s="176" t="s">
        <v>513</v>
      </c>
    </row>
    <row r="937" spans="1:14" x14ac:dyDescent="0.2">
      <c r="A937" s="268"/>
      <c r="B937" s="252"/>
      <c r="C937" s="173"/>
      <c r="D937" s="173"/>
      <c r="E937" s="173">
        <v>10000000</v>
      </c>
      <c r="F937" s="173"/>
      <c r="G937" s="173"/>
      <c r="H937" s="173"/>
      <c r="I937" s="173"/>
      <c r="J937" s="173"/>
      <c r="K937" s="174">
        <v>10000000</v>
      </c>
      <c r="L937" s="6"/>
      <c r="M937" s="71" t="s">
        <v>124</v>
      </c>
      <c r="N937" s="176" t="s">
        <v>513</v>
      </c>
    </row>
    <row r="938" spans="1:14" x14ac:dyDescent="0.2">
      <c r="A938" s="268"/>
      <c r="B938" s="252"/>
      <c r="C938" s="173"/>
      <c r="D938" s="173"/>
      <c r="E938" s="173">
        <v>1000000</v>
      </c>
      <c r="F938" s="173"/>
      <c r="G938" s="173"/>
      <c r="H938" s="173"/>
      <c r="I938" s="173"/>
      <c r="J938" s="173"/>
      <c r="K938" s="174">
        <v>1000000</v>
      </c>
      <c r="L938" s="6"/>
      <c r="M938" s="71" t="s">
        <v>449</v>
      </c>
      <c r="N938" s="176" t="s">
        <v>513</v>
      </c>
    </row>
    <row r="939" spans="1:14" x14ac:dyDescent="0.2">
      <c r="A939" s="268"/>
      <c r="B939" s="252"/>
      <c r="C939" s="173"/>
      <c r="D939" s="173"/>
      <c r="E939" s="173"/>
      <c r="F939" s="173"/>
      <c r="G939" s="173"/>
      <c r="H939" s="173"/>
      <c r="I939" s="173">
        <v>392090</v>
      </c>
      <c r="J939" s="173"/>
      <c r="K939" s="174">
        <v>392090</v>
      </c>
      <c r="L939" s="6"/>
      <c r="M939" s="71" t="s">
        <v>75</v>
      </c>
      <c r="N939" s="176" t="s">
        <v>513</v>
      </c>
    </row>
    <row r="940" spans="1:14" x14ac:dyDescent="0.2">
      <c r="A940" s="268"/>
      <c r="B940" s="252"/>
      <c r="C940" s="173"/>
      <c r="D940" s="173"/>
      <c r="E940" s="173"/>
      <c r="F940" s="173"/>
      <c r="G940" s="173"/>
      <c r="H940" s="173"/>
      <c r="I940" s="173">
        <v>2000000</v>
      </c>
      <c r="J940" s="173"/>
      <c r="K940" s="174">
        <v>2000000</v>
      </c>
      <c r="L940" s="6"/>
      <c r="M940" s="71" t="s">
        <v>426</v>
      </c>
      <c r="N940" s="176" t="s">
        <v>513</v>
      </c>
    </row>
    <row r="941" spans="1:14" x14ac:dyDescent="0.2">
      <c r="A941" s="268"/>
      <c r="B941" s="252"/>
      <c r="C941" s="173"/>
      <c r="D941" s="173"/>
      <c r="E941" s="173"/>
      <c r="F941" s="173"/>
      <c r="G941" s="173"/>
      <c r="H941" s="173"/>
      <c r="I941" s="173">
        <v>5000000</v>
      </c>
      <c r="J941" s="173"/>
      <c r="K941" s="174">
        <v>5000000</v>
      </c>
      <c r="L941" s="6"/>
      <c r="M941" s="71" t="s">
        <v>46</v>
      </c>
      <c r="N941" s="176" t="s">
        <v>513</v>
      </c>
    </row>
    <row r="942" spans="1:14" x14ac:dyDescent="0.2">
      <c r="A942" s="268"/>
      <c r="B942" s="252"/>
      <c r="C942" s="173"/>
      <c r="D942" s="173"/>
      <c r="E942" s="173"/>
      <c r="F942" s="173"/>
      <c r="G942" s="173"/>
      <c r="H942" s="173"/>
      <c r="I942" s="173">
        <v>250000</v>
      </c>
      <c r="J942" s="173"/>
      <c r="K942" s="174">
        <v>250000</v>
      </c>
      <c r="L942" s="6"/>
      <c r="M942" s="71" t="s">
        <v>47</v>
      </c>
      <c r="N942" s="176" t="s">
        <v>513</v>
      </c>
    </row>
    <row r="943" spans="1:14" x14ac:dyDescent="0.2">
      <c r="A943" s="268"/>
      <c r="B943" s="252"/>
      <c r="C943" s="173"/>
      <c r="D943" s="173"/>
      <c r="E943" s="173"/>
      <c r="F943" s="173"/>
      <c r="G943" s="173"/>
      <c r="H943" s="173"/>
      <c r="I943" s="173">
        <v>2000000</v>
      </c>
      <c r="J943" s="173"/>
      <c r="K943" s="174">
        <v>2000000</v>
      </c>
      <c r="L943" s="6"/>
      <c r="M943" s="71" t="s">
        <v>431</v>
      </c>
      <c r="N943" s="176" t="s">
        <v>513</v>
      </c>
    </row>
    <row r="944" spans="1:14" x14ac:dyDescent="0.2">
      <c r="A944" s="268"/>
      <c r="B944" s="252"/>
      <c r="C944" s="173"/>
      <c r="D944" s="173"/>
      <c r="E944" s="173"/>
      <c r="F944" s="173"/>
      <c r="G944" s="173"/>
      <c r="H944" s="173"/>
      <c r="I944" s="173">
        <v>2000000</v>
      </c>
      <c r="J944" s="173"/>
      <c r="K944" s="174">
        <v>2000000</v>
      </c>
      <c r="L944" s="6"/>
      <c r="M944" s="71" t="s">
        <v>432</v>
      </c>
      <c r="N944" s="176" t="s">
        <v>513</v>
      </c>
    </row>
    <row r="945" spans="1:14" x14ac:dyDescent="0.2">
      <c r="A945" s="268"/>
      <c r="B945" s="252"/>
      <c r="C945" s="173"/>
      <c r="D945" s="173"/>
      <c r="E945" s="173"/>
      <c r="F945" s="173"/>
      <c r="G945" s="173"/>
      <c r="H945" s="173"/>
      <c r="I945" s="173">
        <v>10000000</v>
      </c>
      <c r="J945" s="173"/>
      <c r="K945" s="174">
        <v>10000000</v>
      </c>
      <c r="L945" s="6"/>
      <c r="M945" s="71" t="s">
        <v>87</v>
      </c>
      <c r="N945" s="176" t="s">
        <v>513</v>
      </c>
    </row>
    <row r="946" spans="1:14" x14ac:dyDescent="0.2">
      <c r="A946" s="268"/>
      <c r="B946" s="252"/>
      <c r="C946" s="173"/>
      <c r="D946" s="173"/>
      <c r="E946" s="173"/>
      <c r="F946" s="173"/>
      <c r="G946" s="173"/>
      <c r="H946" s="173"/>
      <c r="I946" s="173">
        <v>4460000</v>
      </c>
      <c r="J946" s="173"/>
      <c r="K946" s="174">
        <v>4460000</v>
      </c>
      <c r="L946" s="6"/>
      <c r="M946" s="71" t="s">
        <v>434</v>
      </c>
      <c r="N946" s="176" t="s">
        <v>513</v>
      </c>
    </row>
    <row r="947" spans="1:14" x14ac:dyDescent="0.2">
      <c r="A947" s="268"/>
      <c r="B947" s="252"/>
      <c r="C947" s="173"/>
      <c r="D947" s="173"/>
      <c r="E947" s="173"/>
      <c r="F947" s="173"/>
      <c r="G947" s="173"/>
      <c r="H947" s="173"/>
      <c r="I947" s="173">
        <v>638784</v>
      </c>
      <c r="J947" s="173"/>
      <c r="K947" s="174">
        <v>638784</v>
      </c>
      <c r="L947" s="6"/>
      <c r="M947" s="71" t="s">
        <v>435</v>
      </c>
      <c r="N947" s="176" t="s">
        <v>513</v>
      </c>
    </row>
    <row r="948" spans="1:14" x14ac:dyDescent="0.2">
      <c r="A948" s="268"/>
      <c r="B948" s="252"/>
      <c r="C948" s="173"/>
      <c r="D948" s="173"/>
      <c r="E948" s="173"/>
      <c r="F948" s="173"/>
      <c r="G948" s="173"/>
      <c r="H948" s="173"/>
      <c r="I948" s="173">
        <v>12000000</v>
      </c>
      <c r="J948" s="173"/>
      <c r="K948" s="174">
        <v>12000000</v>
      </c>
      <c r="L948" s="6"/>
      <c r="M948" s="71" t="s">
        <v>438</v>
      </c>
      <c r="N948" s="176" t="s">
        <v>513</v>
      </c>
    </row>
    <row r="949" spans="1:14" x14ac:dyDescent="0.2">
      <c r="A949" s="268"/>
      <c r="B949" s="252"/>
      <c r="C949" s="173"/>
      <c r="D949" s="173"/>
      <c r="E949" s="173"/>
      <c r="F949" s="173"/>
      <c r="G949" s="173"/>
      <c r="H949" s="173"/>
      <c r="I949" s="173">
        <v>20000000</v>
      </c>
      <c r="J949" s="173"/>
      <c r="K949" s="174">
        <v>20000000</v>
      </c>
      <c r="L949" s="6"/>
      <c r="M949" s="71" t="s">
        <v>439</v>
      </c>
      <c r="N949" s="176" t="s">
        <v>513</v>
      </c>
    </row>
    <row r="950" spans="1:14" x14ac:dyDescent="0.2">
      <c r="A950" s="268"/>
      <c r="B950" s="252"/>
      <c r="C950" s="173"/>
      <c r="D950" s="173"/>
      <c r="E950" s="173"/>
      <c r="F950" s="173"/>
      <c r="G950" s="173"/>
      <c r="H950" s="173"/>
      <c r="I950" s="173">
        <v>20000000</v>
      </c>
      <c r="J950" s="173"/>
      <c r="K950" s="174">
        <v>20000000</v>
      </c>
      <c r="L950" s="6"/>
      <c r="M950" s="71" t="s">
        <v>442</v>
      </c>
      <c r="N950" s="176" t="s">
        <v>513</v>
      </c>
    </row>
    <row r="951" spans="1:14" x14ac:dyDescent="0.2">
      <c r="A951" s="268"/>
      <c r="B951" s="252"/>
      <c r="C951" s="173"/>
      <c r="D951" s="173"/>
      <c r="E951" s="173"/>
      <c r="F951" s="173"/>
      <c r="G951" s="173"/>
      <c r="H951" s="173"/>
      <c r="I951" s="173">
        <v>26176723</v>
      </c>
      <c r="J951" s="173"/>
      <c r="K951" s="174">
        <v>26176723</v>
      </c>
      <c r="L951" s="6"/>
      <c r="M951" s="71" t="s">
        <v>443</v>
      </c>
      <c r="N951" s="176" t="s">
        <v>513</v>
      </c>
    </row>
    <row r="952" spans="1:14" x14ac:dyDescent="0.2">
      <c r="A952" s="268"/>
      <c r="B952" s="252"/>
      <c r="C952" s="173"/>
      <c r="D952" s="173"/>
      <c r="E952" s="173"/>
      <c r="F952" s="173"/>
      <c r="G952" s="173"/>
      <c r="H952" s="173"/>
      <c r="I952" s="173">
        <v>5085075</v>
      </c>
      <c r="J952" s="173"/>
      <c r="K952" s="174">
        <v>5085075</v>
      </c>
      <c r="L952" s="6"/>
      <c r="M952" s="71" t="s">
        <v>125</v>
      </c>
      <c r="N952" s="176" t="s">
        <v>513</v>
      </c>
    </row>
    <row r="953" spans="1:14" x14ac:dyDescent="0.2">
      <c r="A953" s="268"/>
      <c r="B953" s="252"/>
      <c r="C953" s="173"/>
      <c r="D953" s="173"/>
      <c r="E953" s="173"/>
      <c r="F953" s="173"/>
      <c r="G953" s="173"/>
      <c r="H953" s="173"/>
      <c r="I953" s="173">
        <v>2600000</v>
      </c>
      <c r="J953" s="173"/>
      <c r="K953" s="174">
        <v>2600000</v>
      </c>
      <c r="L953" s="6"/>
      <c r="M953" s="71" t="s">
        <v>32</v>
      </c>
      <c r="N953" s="176" t="s">
        <v>513</v>
      </c>
    </row>
    <row r="954" spans="1:14" x14ac:dyDescent="0.2">
      <c r="A954" s="268"/>
      <c r="B954" s="252"/>
      <c r="C954" s="173"/>
      <c r="D954" s="173"/>
      <c r="E954" s="173"/>
      <c r="F954" s="173"/>
      <c r="G954" s="173"/>
      <c r="H954" s="173"/>
      <c r="I954" s="173">
        <v>5298650</v>
      </c>
      <c r="J954" s="173"/>
      <c r="K954" s="174">
        <v>5298650</v>
      </c>
      <c r="L954" s="6"/>
      <c r="M954" s="71" t="s">
        <v>466</v>
      </c>
      <c r="N954" s="176" t="s">
        <v>513</v>
      </c>
    </row>
    <row r="955" spans="1:14" x14ac:dyDescent="0.2">
      <c r="A955" s="268"/>
      <c r="B955" s="252"/>
      <c r="C955" s="173"/>
      <c r="D955" s="173"/>
      <c r="E955" s="173"/>
      <c r="F955" s="173"/>
      <c r="G955" s="173"/>
      <c r="H955" s="173"/>
      <c r="I955" s="173">
        <v>9400000</v>
      </c>
      <c r="J955" s="173"/>
      <c r="K955" s="174">
        <v>9400000</v>
      </c>
      <c r="L955" s="6"/>
      <c r="M955" s="71" t="s">
        <v>33</v>
      </c>
      <c r="N955" s="176" t="s">
        <v>513</v>
      </c>
    </row>
    <row r="956" spans="1:14" ht="15" thickBot="1" x14ac:dyDescent="0.25">
      <c r="A956" s="269"/>
      <c r="B956" s="261"/>
      <c r="C956" s="173"/>
      <c r="D956" s="173"/>
      <c r="E956" s="173"/>
      <c r="F956" s="173"/>
      <c r="G956" s="173">
        <v>35000000</v>
      </c>
      <c r="H956" s="173"/>
      <c r="I956" s="173"/>
      <c r="J956" s="173"/>
      <c r="K956" s="174">
        <v>35000000</v>
      </c>
      <c r="L956" s="6"/>
      <c r="M956" s="71" t="s">
        <v>468</v>
      </c>
      <c r="N956" s="176" t="s">
        <v>513</v>
      </c>
    </row>
    <row r="957" spans="1:14" ht="15.75" thickBot="1" x14ac:dyDescent="0.3">
      <c r="A957" s="265" t="s">
        <v>130</v>
      </c>
      <c r="B957" s="251" t="s">
        <v>132</v>
      </c>
      <c r="C957" s="41">
        <f t="shared" ref="C957:J957" si="16">SUM(C916:C956)</f>
        <v>5400000</v>
      </c>
      <c r="D957" s="41">
        <f t="shared" si="16"/>
        <v>391589435.25</v>
      </c>
      <c r="E957" s="41">
        <f t="shared" si="16"/>
        <v>11000000</v>
      </c>
      <c r="F957" s="41">
        <f t="shared" si="16"/>
        <v>6097563.0300000003</v>
      </c>
      <c r="G957" s="41">
        <f t="shared" si="16"/>
        <v>35000000</v>
      </c>
      <c r="H957" s="41">
        <f t="shared" si="16"/>
        <v>89450000</v>
      </c>
      <c r="I957" s="41">
        <f t="shared" si="16"/>
        <v>127301322</v>
      </c>
      <c r="J957" s="41">
        <f t="shared" si="16"/>
        <v>206126890</v>
      </c>
      <c r="K957" s="22">
        <f>SUM(C957:J957)</f>
        <v>871965210.27999997</v>
      </c>
      <c r="L957" s="41" t="s">
        <v>22</v>
      </c>
      <c r="M957" s="39"/>
      <c r="N957" s="14" t="s">
        <v>22</v>
      </c>
    </row>
    <row r="958" spans="1:14" ht="15.75" customHeight="1" x14ac:dyDescent="0.25">
      <c r="A958" s="227" t="s">
        <v>133</v>
      </c>
      <c r="B958" s="228" t="s">
        <v>134</v>
      </c>
      <c r="C958" s="170"/>
      <c r="D958" s="170"/>
      <c r="E958" s="170"/>
      <c r="F958" s="170">
        <v>1000000</v>
      </c>
      <c r="G958" s="170"/>
      <c r="H958" s="170"/>
      <c r="I958" s="170"/>
      <c r="J958" s="170"/>
      <c r="K958" s="171">
        <v>1000000</v>
      </c>
      <c r="L958" s="6"/>
      <c r="M958" s="70" t="s">
        <v>303</v>
      </c>
      <c r="N958" s="176" t="s">
        <v>513</v>
      </c>
    </row>
    <row r="959" spans="1:14" x14ac:dyDescent="0.2">
      <c r="A959" s="268"/>
      <c r="B959" s="252"/>
      <c r="C959" s="173"/>
      <c r="D959" s="173"/>
      <c r="E959" s="173"/>
      <c r="F959" s="173">
        <v>400000</v>
      </c>
      <c r="G959" s="173"/>
      <c r="H959" s="173"/>
      <c r="I959" s="173"/>
      <c r="J959" s="173"/>
      <c r="K959" s="174">
        <v>400000</v>
      </c>
      <c r="L959" s="6"/>
      <c r="M959" s="71" t="s">
        <v>310</v>
      </c>
      <c r="N959" s="176" t="s">
        <v>513</v>
      </c>
    </row>
    <row r="960" spans="1:14" x14ac:dyDescent="0.2">
      <c r="A960" s="268"/>
      <c r="B960" s="252"/>
      <c r="C960" s="173"/>
      <c r="D960" s="173"/>
      <c r="E960" s="173"/>
      <c r="F960" s="173">
        <v>547000</v>
      </c>
      <c r="G960" s="173"/>
      <c r="H960" s="173"/>
      <c r="I960" s="173"/>
      <c r="J960" s="173"/>
      <c r="K960" s="174">
        <v>547000</v>
      </c>
      <c r="L960" s="6"/>
      <c r="M960" s="71" t="s">
        <v>339</v>
      </c>
      <c r="N960" s="176" t="s">
        <v>513</v>
      </c>
    </row>
    <row r="961" spans="1:14" x14ac:dyDescent="0.2">
      <c r="A961" s="268"/>
      <c r="B961" s="252"/>
      <c r="C961" s="173"/>
      <c r="D961" s="173"/>
      <c r="E961" s="173"/>
      <c r="F961" s="173">
        <v>80000</v>
      </c>
      <c r="G961" s="173"/>
      <c r="H961" s="173"/>
      <c r="I961" s="173"/>
      <c r="J961" s="173"/>
      <c r="K961" s="174">
        <v>80000</v>
      </c>
      <c r="L961" s="6"/>
      <c r="M961" s="71" t="s">
        <v>344</v>
      </c>
      <c r="N961" s="176" t="s">
        <v>513</v>
      </c>
    </row>
    <row r="962" spans="1:14" x14ac:dyDescent="0.2">
      <c r="A962" s="268"/>
      <c r="B962" s="252"/>
      <c r="C962" s="173"/>
      <c r="D962" s="173"/>
      <c r="E962" s="173"/>
      <c r="F962" s="173">
        <v>7450000</v>
      </c>
      <c r="G962" s="173"/>
      <c r="H962" s="173"/>
      <c r="I962" s="173"/>
      <c r="J962" s="173"/>
      <c r="K962" s="174">
        <v>7450000</v>
      </c>
      <c r="L962" s="6"/>
      <c r="M962" s="71" t="s">
        <v>59</v>
      </c>
      <c r="N962" s="176" t="s">
        <v>513</v>
      </c>
    </row>
    <row r="963" spans="1:14" x14ac:dyDescent="0.2">
      <c r="A963" s="268"/>
      <c r="B963" s="252"/>
      <c r="C963" s="173"/>
      <c r="D963" s="173"/>
      <c r="E963" s="173"/>
      <c r="F963" s="173"/>
      <c r="G963" s="173"/>
      <c r="H963" s="173">
        <v>3000000</v>
      </c>
      <c r="I963" s="173"/>
      <c r="J963" s="173"/>
      <c r="K963" s="174">
        <v>3000000</v>
      </c>
      <c r="L963" s="6"/>
      <c r="M963" s="71" t="s">
        <v>37</v>
      </c>
      <c r="N963" s="176" t="s">
        <v>513</v>
      </c>
    </row>
    <row r="964" spans="1:14" x14ac:dyDescent="0.2">
      <c r="A964" s="268"/>
      <c r="B964" s="252"/>
      <c r="C964" s="173"/>
      <c r="D964" s="173"/>
      <c r="E964" s="173"/>
      <c r="F964" s="173"/>
      <c r="G964" s="173"/>
      <c r="H964" s="173">
        <v>950000</v>
      </c>
      <c r="I964" s="173"/>
      <c r="J964" s="173"/>
      <c r="K964" s="174">
        <v>950000</v>
      </c>
      <c r="L964" s="6"/>
      <c r="M964" s="71" t="s">
        <v>469</v>
      </c>
      <c r="N964" s="176" t="s">
        <v>513</v>
      </c>
    </row>
    <row r="965" spans="1:14" x14ac:dyDescent="0.2">
      <c r="A965" s="268"/>
      <c r="B965" s="252"/>
      <c r="C965" s="173"/>
      <c r="D965" s="173"/>
      <c r="E965" s="173"/>
      <c r="F965" s="173"/>
      <c r="G965" s="173"/>
      <c r="H965" s="173">
        <v>1800000</v>
      </c>
      <c r="I965" s="173"/>
      <c r="J965" s="173"/>
      <c r="K965" s="174">
        <v>1800000</v>
      </c>
      <c r="L965" s="6"/>
      <c r="M965" s="71" t="s">
        <v>470</v>
      </c>
      <c r="N965" s="176" t="s">
        <v>513</v>
      </c>
    </row>
    <row r="966" spans="1:14" x14ac:dyDescent="0.2">
      <c r="A966" s="268"/>
      <c r="B966" s="252"/>
      <c r="C966" s="173"/>
      <c r="D966" s="173"/>
      <c r="E966" s="173"/>
      <c r="F966" s="173"/>
      <c r="G966" s="173"/>
      <c r="H966" s="173">
        <v>400000</v>
      </c>
      <c r="I966" s="173"/>
      <c r="J966" s="173"/>
      <c r="K966" s="174">
        <v>400000</v>
      </c>
      <c r="L966" s="6"/>
      <c r="M966" s="71" t="s">
        <v>471</v>
      </c>
      <c r="N966" s="176" t="s">
        <v>513</v>
      </c>
    </row>
    <row r="967" spans="1:14" x14ac:dyDescent="0.2">
      <c r="A967" s="268"/>
      <c r="B967" s="252"/>
      <c r="C967" s="173"/>
      <c r="D967" s="173"/>
      <c r="E967" s="173"/>
      <c r="F967" s="173"/>
      <c r="G967" s="173"/>
      <c r="H967" s="173">
        <v>500000</v>
      </c>
      <c r="I967" s="173"/>
      <c r="J967" s="173"/>
      <c r="K967" s="174">
        <v>500000</v>
      </c>
      <c r="L967" s="6"/>
      <c r="M967" s="71" t="s">
        <v>472</v>
      </c>
      <c r="N967" s="176" t="s">
        <v>513</v>
      </c>
    </row>
    <row r="968" spans="1:14" x14ac:dyDescent="0.2">
      <c r="A968" s="268"/>
      <c r="B968" s="252"/>
      <c r="C968" s="173"/>
      <c r="D968" s="173"/>
      <c r="E968" s="173"/>
      <c r="F968" s="173"/>
      <c r="G968" s="173"/>
      <c r="H968" s="173">
        <v>350000</v>
      </c>
      <c r="I968" s="173"/>
      <c r="J968" s="173"/>
      <c r="K968" s="174">
        <v>350000</v>
      </c>
      <c r="L968" s="6"/>
      <c r="M968" s="71" t="s">
        <v>38</v>
      </c>
      <c r="N968" s="176" t="s">
        <v>513</v>
      </c>
    </row>
    <row r="969" spans="1:14" x14ac:dyDescent="0.2">
      <c r="A969" s="268"/>
      <c r="B969" s="252"/>
      <c r="C969" s="173"/>
      <c r="D969" s="173"/>
      <c r="E969" s="173"/>
      <c r="F969" s="173"/>
      <c r="G969" s="173"/>
      <c r="H969" s="173">
        <v>150000</v>
      </c>
      <c r="I969" s="173"/>
      <c r="J969" s="173"/>
      <c r="K969" s="174">
        <v>150000</v>
      </c>
      <c r="L969" s="6"/>
      <c r="M969" s="71" t="s">
        <v>363</v>
      </c>
      <c r="N969" s="176" t="s">
        <v>513</v>
      </c>
    </row>
    <row r="970" spans="1:14" x14ac:dyDescent="0.2">
      <c r="A970" s="268"/>
      <c r="B970" s="252"/>
      <c r="C970" s="173"/>
      <c r="D970" s="173"/>
      <c r="E970" s="173"/>
      <c r="F970" s="173"/>
      <c r="G970" s="173"/>
      <c r="H970" s="173">
        <v>100000</v>
      </c>
      <c r="I970" s="173"/>
      <c r="J970" s="173"/>
      <c r="K970" s="174">
        <v>100000</v>
      </c>
      <c r="L970" s="6"/>
      <c r="M970" s="71" t="s">
        <v>383</v>
      </c>
      <c r="N970" s="176" t="s">
        <v>513</v>
      </c>
    </row>
    <row r="971" spans="1:14" x14ac:dyDescent="0.2">
      <c r="A971" s="268"/>
      <c r="B971" s="252"/>
      <c r="C971" s="173"/>
      <c r="D971" s="173"/>
      <c r="E971" s="173"/>
      <c r="F971" s="173"/>
      <c r="G971" s="173"/>
      <c r="H971" s="173">
        <v>7659185</v>
      </c>
      <c r="I971" s="173"/>
      <c r="J971" s="173"/>
      <c r="K971" s="174">
        <v>7659185</v>
      </c>
      <c r="L971" s="6"/>
      <c r="M971" s="71" t="s">
        <v>39</v>
      </c>
      <c r="N971" s="176" t="s">
        <v>513</v>
      </c>
    </row>
    <row r="972" spans="1:14" x14ac:dyDescent="0.2">
      <c r="A972" s="268"/>
      <c r="B972" s="252"/>
      <c r="C972" s="173"/>
      <c r="D972" s="173"/>
      <c r="E972" s="173"/>
      <c r="F972" s="173"/>
      <c r="G972" s="173"/>
      <c r="H972" s="173">
        <v>600000</v>
      </c>
      <c r="I972" s="173"/>
      <c r="J972" s="173"/>
      <c r="K972" s="174">
        <v>600000</v>
      </c>
      <c r="L972" s="6"/>
      <c r="M972" s="71" t="s">
        <v>40</v>
      </c>
      <c r="N972" s="176" t="s">
        <v>513</v>
      </c>
    </row>
    <row r="973" spans="1:14" ht="15" thickBot="1" x14ac:dyDescent="0.25">
      <c r="A973" s="268"/>
      <c r="B973" s="252"/>
      <c r="C973" s="173"/>
      <c r="D973" s="173"/>
      <c r="E973" s="173"/>
      <c r="F973" s="173"/>
      <c r="G973" s="173"/>
      <c r="H973" s="173">
        <v>50000</v>
      </c>
      <c r="I973" s="173"/>
      <c r="J973" s="173"/>
      <c r="K973" s="174">
        <v>50000</v>
      </c>
      <c r="L973" s="6"/>
      <c r="M973" s="71" t="s">
        <v>95</v>
      </c>
      <c r="N973" s="176" t="s">
        <v>513</v>
      </c>
    </row>
    <row r="974" spans="1:14" ht="18" customHeight="1" x14ac:dyDescent="0.2">
      <c r="A974" s="286" t="s">
        <v>0</v>
      </c>
      <c r="B974" s="287"/>
      <c r="C974" s="287"/>
      <c r="D974" s="287"/>
      <c r="E974" s="287"/>
      <c r="F974" s="287"/>
      <c r="G974" s="287"/>
      <c r="H974" s="287"/>
      <c r="I974" s="287"/>
      <c r="J974" s="287"/>
      <c r="K974" s="287"/>
      <c r="L974" s="287"/>
      <c r="M974" s="287"/>
      <c r="N974" s="288"/>
    </row>
    <row r="975" spans="1:14" ht="18" customHeight="1" x14ac:dyDescent="0.2">
      <c r="A975" s="279" t="s">
        <v>1</v>
      </c>
      <c r="B975" s="280"/>
      <c r="C975" s="280"/>
      <c r="D975" s="280"/>
      <c r="E975" s="280"/>
      <c r="F975" s="280"/>
      <c r="G975" s="280"/>
      <c r="H975" s="280"/>
      <c r="I975" s="280"/>
      <c r="J975" s="280"/>
      <c r="K975" s="280"/>
      <c r="L975" s="280"/>
      <c r="M975" s="280"/>
      <c r="N975" s="281"/>
    </row>
    <row r="976" spans="1:14" ht="18" customHeight="1" x14ac:dyDescent="0.2">
      <c r="A976" s="279" t="s">
        <v>2</v>
      </c>
      <c r="B976" s="280"/>
      <c r="C976" s="280"/>
      <c r="D976" s="280"/>
      <c r="E976" s="280"/>
      <c r="F976" s="280"/>
      <c r="G976" s="280"/>
      <c r="H976" s="280"/>
      <c r="I976" s="280"/>
      <c r="J976" s="280"/>
      <c r="K976" s="280"/>
      <c r="L976" s="280"/>
      <c r="M976" s="280"/>
      <c r="N976" s="281"/>
    </row>
    <row r="977" spans="1:14" ht="18" customHeight="1" x14ac:dyDescent="0.2">
      <c r="A977" s="279" t="s">
        <v>3</v>
      </c>
      <c r="B977" s="280"/>
      <c r="C977" s="280"/>
      <c r="D977" s="280"/>
      <c r="E977" s="280"/>
      <c r="F977" s="280"/>
      <c r="G977" s="280"/>
      <c r="H977" s="280"/>
      <c r="I977" s="280"/>
      <c r="J977" s="280"/>
      <c r="K977" s="280"/>
      <c r="L977" s="280"/>
      <c r="M977" s="280"/>
      <c r="N977" s="281"/>
    </row>
    <row r="978" spans="1:14" ht="18" customHeight="1" x14ac:dyDescent="0.2">
      <c r="A978" s="279" t="s">
        <v>4</v>
      </c>
      <c r="B978" s="280"/>
      <c r="C978" s="280"/>
      <c r="D978" s="280"/>
      <c r="E978" s="280"/>
      <c r="F978" s="280"/>
      <c r="G978" s="280"/>
      <c r="H978" s="280"/>
      <c r="I978" s="280"/>
      <c r="J978" s="280"/>
      <c r="K978" s="280"/>
      <c r="L978" s="280"/>
      <c r="M978" s="280"/>
      <c r="N978" s="281"/>
    </row>
    <row r="979" spans="1:14" ht="18" customHeight="1" thickBot="1" x14ac:dyDescent="0.25">
      <c r="A979" s="282">
        <v>2023</v>
      </c>
      <c r="B979" s="283"/>
      <c r="C979" s="283"/>
      <c r="D979" s="283"/>
      <c r="E979" s="283"/>
      <c r="F979" s="283"/>
      <c r="G979" s="283"/>
      <c r="H979" s="283"/>
      <c r="I979" s="283"/>
      <c r="J979" s="283"/>
      <c r="K979" s="283"/>
      <c r="L979" s="283"/>
      <c r="M979" s="283"/>
      <c r="N979" s="284"/>
    </row>
    <row r="980" spans="1:14" ht="18" customHeight="1" x14ac:dyDescent="0.25">
      <c r="A980" s="212" t="s">
        <v>5</v>
      </c>
      <c r="B980" s="212" t="s">
        <v>6</v>
      </c>
      <c r="C980" s="285" t="s">
        <v>7</v>
      </c>
      <c r="D980" s="285"/>
      <c r="E980" s="285"/>
      <c r="F980" s="285"/>
      <c r="G980" s="285"/>
      <c r="H980" s="285"/>
      <c r="I980" s="285"/>
      <c r="J980" s="285"/>
      <c r="K980" s="213" t="s">
        <v>8</v>
      </c>
      <c r="L980" s="214" t="s">
        <v>10</v>
      </c>
      <c r="M980" s="215" t="s">
        <v>11</v>
      </c>
      <c r="N980" s="216" t="s">
        <v>9</v>
      </c>
    </row>
    <row r="981" spans="1:14" ht="18" customHeight="1" x14ac:dyDescent="0.25">
      <c r="A981" s="5"/>
      <c r="B981" s="5"/>
      <c r="C981" s="2" t="s">
        <v>12</v>
      </c>
      <c r="D981" s="2" t="s">
        <v>13</v>
      </c>
      <c r="E981" s="2" t="s">
        <v>14</v>
      </c>
      <c r="F981" s="2" t="s">
        <v>15</v>
      </c>
      <c r="G981" s="2" t="s">
        <v>16</v>
      </c>
      <c r="H981" s="2" t="s">
        <v>17</v>
      </c>
      <c r="I981" s="2" t="s">
        <v>18</v>
      </c>
      <c r="J981" s="2" t="s">
        <v>19</v>
      </c>
      <c r="K981" s="4" t="s">
        <v>20</v>
      </c>
      <c r="L981" s="6" t="s">
        <v>22</v>
      </c>
      <c r="M981" s="5"/>
    </row>
    <row r="982" spans="1:14" x14ac:dyDescent="0.2">
      <c r="A982" s="268"/>
      <c r="B982" s="252"/>
      <c r="C982" s="173">
        <v>185000</v>
      </c>
      <c r="D982" s="173"/>
      <c r="E982" s="173"/>
      <c r="F982" s="173"/>
      <c r="G982" s="173"/>
      <c r="H982" s="173"/>
      <c r="I982" s="173"/>
      <c r="J982" s="173"/>
      <c r="K982" s="174">
        <v>185000</v>
      </c>
      <c r="L982" s="6"/>
      <c r="M982" s="71" t="s">
        <v>41</v>
      </c>
      <c r="N982" s="176" t="s">
        <v>513</v>
      </c>
    </row>
    <row r="983" spans="1:14" x14ac:dyDescent="0.2">
      <c r="A983" s="268"/>
      <c r="B983" s="252"/>
      <c r="C983" s="173">
        <v>685000</v>
      </c>
      <c r="D983" s="173"/>
      <c r="E983" s="173"/>
      <c r="F983" s="173"/>
      <c r="G983" s="173"/>
      <c r="H983" s="173"/>
      <c r="I983" s="173"/>
      <c r="J983" s="173"/>
      <c r="K983" s="174">
        <v>685000</v>
      </c>
      <c r="L983" s="6"/>
      <c r="M983" s="71" t="s">
        <v>103</v>
      </c>
      <c r="N983" s="176" t="s">
        <v>513</v>
      </c>
    </row>
    <row r="984" spans="1:14" x14ac:dyDescent="0.2">
      <c r="A984" s="268"/>
      <c r="B984" s="252"/>
      <c r="C984" s="173"/>
      <c r="D984" s="173">
        <v>1000000</v>
      </c>
      <c r="E984" s="173"/>
      <c r="F984" s="173"/>
      <c r="G984" s="173"/>
      <c r="H984" s="173"/>
      <c r="I984" s="173"/>
      <c r="J984" s="173"/>
      <c r="K984" s="174">
        <v>1000000</v>
      </c>
      <c r="L984" s="6"/>
      <c r="M984" s="71" t="s">
        <v>400</v>
      </c>
      <c r="N984" s="176" t="s">
        <v>513</v>
      </c>
    </row>
    <row r="985" spans="1:14" x14ac:dyDescent="0.2">
      <c r="A985" s="268"/>
      <c r="B985" s="252"/>
      <c r="C985" s="173"/>
      <c r="D985" s="173">
        <v>15000000</v>
      </c>
      <c r="E985" s="173"/>
      <c r="F985" s="173"/>
      <c r="G985" s="173"/>
      <c r="H985" s="173"/>
      <c r="I985" s="173"/>
      <c r="J985" s="173"/>
      <c r="K985" s="174">
        <v>15000000</v>
      </c>
      <c r="L985" s="6"/>
      <c r="M985" s="71" t="s">
        <v>404</v>
      </c>
      <c r="N985" s="176" t="s">
        <v>513</v>
      </c>
    </row>
    <row r="986" spans="1:14" x14ac:dyDescent="0.2">
      <c r="A986" s="268"/>
      <c r="B986" s="252"/>
      <c r="C986" s="173"/>
      <c r="D986" s="173">
        <v>890000</v>
      </c>
      <c r="E986" s="173"/>
      <c r="F986" s="173"/>
      <c r="G986" s="173"/>
      <c r="H986" s="173"/>
      <c r="I986" s="173"/>
      <c r="J986" s="173"/>
      <c r="K986" s="174">
        <v>890000</v>
      </c>
      <c r="L986" s="6"/>
      <c r="M986" s="71" t="s">
        <v>123</v>
      </c>
      <c r="N986" s="176" t="s">
        <v>513</v>
      </c>
    </row>
    <row r="987" spans="1:14" x14ac:dyDescent="0.2">
      <c r="A987" s="268"/>
      <c r="B987" s="252"/>
      <c r="C987" s="173"/>
      <c r="D987" s="173"/>
      <c r="E987" s="173"/>
      <c r="F987" s="173"/>
      <c r="G987" s="173"/>
      <c r="H987" s="173"/>
      <c r="I987" s="173">
        <v>2000000</v>
      </c>
      <c r="J987" s="173"/>
      <c r="K987" s="174">
        <v>2000000</v>
      </c>
      <c r="L987" s="6"/>
      <c r="M987" s="71" t="s">
        <v>74</v>
      </c>
      <c r="N987" s="176" t="s">
        <v>513</v>
      </c>
    </row>
    <row r="988" spans="1:14" x14ac:dyDescent="0.2">
      <c r="A988" s="268"/>
      <c r="B988" s="252"/>
      <c r="C988" s="173"/>
      <c r="D988" s="173"/>
      <c r="E988" s="173"/>
      <c r="F988" s="173"/>
      <c r="G988" s="173"/>
      <c r="H988" s="173"/>
      <c r="I988" s="173">
        <v>2000000</v>
      </c>
      <c r="J988" s="173"/>
      <c r="K988" s="174">
        <v>2000000</v>
      </c>
      <c r="L988" s="6"/>
      <c r="M988" s="71" t="s">
        <v>45</v>
      </c>
      <c r="N988" s="176" t="s">
        <v>513</v>
      </c>
    </row>
    <row r="989" spans="1:14" x14ac:dyDescent="0.2">
      <c r="A989" s="268"/>
      <c r="B989" s="252"/>
      <c r="C989" s="173"/>
      <c r="D989" s="173"/>
      <c r="E989" s="173"/>
      <c r="F989" s="173"/>
      <c r="G989" s="173"/>
      <c r="H989" s="173"/>
      <c r="I989" s="173">
        <v>1000000</v>
      </c>
      <c r="J989" s="173"/>
      <c r="K989" s="174">
        <v>1000000</v>
      </c>
      <c r="L989" s="6"/>
      <c r="M989" s="71" t="s">
        <v>46</v>
      </c>
      <c r="N989" s="176" t="s">
        <v>513</v>
      </c>
    </row>
    <row r="990" spans="1:14" x14ac:dyDescent="0.2">
      <c r="A990" s="268"/>
      <c r="B990" s="252"/>
      <c r="C990" s="173"/>
      <c r="D990" s="173"/>
      <c r="E990" s="173"/>
      <c r="F990" s="173"/>
      <c r="G990" s="173"/>
      <c r="H990" s="173"/>
      <c r="I990" s="173">
        <v>1500000</v>
      </c>
      <c r="J990" s="173"/>
      <c r="K990" s="174">
        <v>1500000</v>
      </c>
      <c r="L990" s="6"/>
      <c r="M990" s="71" t="s">
        <v>47</v>
      </c>
      <c r="N990" s="176" t="s">
        <v>513</v>
      </c>
    </row>
    <row r="991" spans="1:14" x14ac:dyDescent="0.2">
      <c r="A991" s="268"/>
      <c r="B991" s="252"/>
      <c r="C991" s="173"/>
      <c r="D991" s="173"/>
      <c r="E991" s="173"/>
      <c r="F991" s="173"/>
      <c r="G991" s="173"/>
      <c r="H991" s="173"/>
      <c r="I991" s="173">
        <v>500000</v>
      </c>
      <c r="J991" s="173"/>
      <c r="K991" s="174">
        <v>500000</v>
      </c>
      <c r="L991" s="6"/>
      <c r="M991" s="71" t="s">
        <v>430</v>
      </c>
      <c r="N991" s="176" t="s">
        <v>513</v>
      </c>
    </row>
    <row r="992" spans="1:14" x14ac:dyDescent="0.2">
      <c r="A992" s="268"/>
      <c r="B992" s="252"/>
      <c r="C992" s="173"/>
      <c r="D992" s="173"/>
      <c r="E992" s="173"/>
      <c r="F992" s="173"/>
      <c r="G992" s="173"/>
      <c r="H992" s="173"/>
      <c r="I992" s="173">
        <v>1000000</v>
      </c>
      <c r="J992" s="173"/>
      <c r="K992" s="174">
        <v>1000000</v>
      </c>
      <c r="L992" s="6"/>
      <c r="M992" s="71" t="s">
        <v>87</v>
      </c>
      <c r="N992" s="176" t="s">
        <v>513</v>
      </c>
    </row>
    <row r="993" spans="1:14" x14ac:dyDescent="0.2">
      <c r="A993" s="268"/>
      <c r="B993" s="252"/>
      <c r="C993" s="173"/>
      <c r="D993" s="173"/>
      <c r="E993" s="173"/>
      <c r="F993" s="173"/>
      <c r="G993" s="173"/>
      <c r="H993" s="173"/>
      <c r="I993" s="173">
        <v>400000</v>
      </c>
      <c r="J993" s="173"/>
      <c r="K993" s="174">
        <v>400000</v>
      </c>
      <c r="L993" s="6"/>
      <c r="M993" s="71" t="s">
        <v>31</v>
      </c>
      <c r="N993" s="176" t="s">
        <v>513</v>
      </c>
    </row>
    <row r="994" spans="1:14" ht="15" thickBot="1" x14ac:dyDescent="0.25">
      <c r="A994" s="269"/>
      <c r="B994" s="261"/>
      <c r="C994" s="173"/>
      <c r="D994" s="173"/>
      <c r="E994" s="173"/>
      <c r="F994" s="173"/>
      <c r="G994" s="173"/>
      <c r="H994" s="173"/>
      <c r="I994" s="173">
        <v>75000</v>
      </c>
      <c r="J994" s="173"/>
      <c r="K994" s="174">
        <v>75000</v>
      </c>
      <c r="L994" s="6"/>
      <c r="M994" s="71" t="s">
        <v>32</v>
      </c>
      <c r="N994" s="176" t="s">
        <v>513</v>
      </c>
    </row>
    <row r="995" spans="1:14" ht="15.75" thickBot="1" x14ac:dyDescent="0.3">
      <c r="A995" s="265" t="s">
        <v>133</v>
      </c>
      <c r="B995" s="251" t="s">
        <v>135</v>
      </c>
      <c r="C995" s="41">
        <f t="shared" ref="C995:J995" si="17">SUM(C958:C994)</f>
        <v>870000</v>
      </c>
      <c r="D995" s="41">
        <f t="shared" si="17"/>
        <v>16890000</v>
      </c>
      <c r="E995" s="41">
        <f t="shared" si="17"/>
        <v>0</v>
      </c>
      <c r="F995" s="41">
        <f t="shared" si="17"/>
        <v>9477000</v>
      </c>
      <c r="G995" s="41">
        <f t="shared" si="17"/>
        <v>0</v>
      </c>
      <c r="H995" s="41">
        <f t="shared" si="17"/>
        <v>15559185</v>
      </c>
      <c r="I995" s="41">
        <f t="shared" si="17"/>
        <v>8475000</v>
      </c>
      <c r="J995" s="41">
        <f t="shared" si="17"/>
        <v>0</v>
      </c>
      <c r="K995" s="22">
        <f>SUM(C995:J995)</f>
        <v>51271185</v>
      </c>
      <c r="L995" s="41">
        <f>SUM(K958:K994)</f>
        <v>51271185</v>
      </c>
      <c r="M995" s="39"/>
      <c r="N995" s="14" t="s">
        <v>22</v>
      </c>
    </row>
    <row r="996" spans="1:14" ht="16.5" customHeight="1" x14ac:dyDescent="0.25">
      <c r="A996" s="227" t="s">
        <v>136</v>
      </c>
      <c r="B996" s="228" t="s">
        <v>137</v>
      </c>
      <c r="C996" s="170"/>
      <c r="D996" s="170"/>
      <c r="E996" s="170"/>
      <c r="F996" s="170">
        <v>500000</v>
      </c>
      <c r="G996" s="170"/>
      <c r="H996" s="170"/>
      <c r="I996" s="170"/>
      <c r="J996" s="170"/>
      <c r="K996" s="171">
        <v>500000</v>
      </c>
      <c r="L996" s="6"/>
      <c r="M996" s="70" t="s">
        <v>303</v>
      </c>
      <c r="N996" s="176" t="s">
        <v>513</v>
      </c>
    </row>
    <row r="997" spans="1:14" x14ac:dyDescent="0.2">
      <c r="A997" s="268"/>
      <c r="B997" s="252"/>
      <c r="C997" s="173"/>
      <c r="D997" s="173"/>
      <c r="E997" s="173"/>
      <c r="F997" s="173">
        <v>200000</v>
      </c>
      <c r="G997" s="173"/>
      <c r="H997" s="173"/>
      <c r="I997" s="173"/>
      <c r="J997" s="173"/>
      <c r="K997" s="174">
        <v>200000</v>
      </c>
      <c r="L997" s="6"/>
      <c r="M997" s="71" t="s">
        <v>333</v>
      </c>
      <c r="N997" s="176" t="s">
        <v>513</v>
      </c>
    </row>
    <row r="998" spans="1:14" x14ac:dyDescent="0.2">
      <c r="A998" s="268"/>
      <c r="B998" s="252"/>
      <c r="C998" s="173"/>
      <c r="D998" s="173"/>
      <c r="E998" s="173"/>
      <c r="F998" s="173">
        <v>5000</v>
      </c>
      <c r="G998" s="173"/>
      <c r="H998" s="173"/>
      <c r="I998" s="173"/>
      <c r="J998" s="173"/>
      <c r="K998" s="174">
        <v>5000</v>
      </c>
      <c r="L998" s="6"/>
      <c r="M998" s="71" t="s">
        <v>36</v>
      </c>
      <c r="N998" s="176" t="s">
        <v>513</v>
      </c>
    </row>
    <row r="999" spans="1:14" x14ac:dyDescent="0.2">
      <c r="A999" s="268"/>
      <c r="B999" s="252"/>
      <c r="C999" s="173"/>
      <c r="D999" s="173"/>
      <c r="E999" s="173"/>
      <c r="F999" s="173"/>
      <c r="G999" s="173"/>
      <c r="H999" s="173">
        <v>1000000</v>
      </c>
      <c r="I999" s="173"/>
      <c r="J999" s="173"/>
      <c r="K999" s="174">
        <v>1000000</v>
      </c>
      <c r="L999" s="6"/>
      <c r="M999" s="71" t="s">
        <v>469</v>
      </c>
      <c r="N999" s="176" t="s">
        <v>513</v>
      </c>
    </row>
    <row r="1000" spans="1:14" x14ac:dyDescent="0.2">
      <c r="A1000" s="268"/>
      <c r="B1000" s="252"/>
      <c r="C1000" s="173"/>
      <c r="D1000" s="173"/>
      <c r="E1000" s="173"/>
      <c r="F1000" s="173"/>
      <c r="G1000" s="173"/>
      <c r="H1000" s="173">
        <v>350000</v>
      </c>
      <c r="I1000" s="173"/>
      <c r="J1000" s="173"/>
      <c r="K1000" s="174">
        <v>350000</v>
      </c>
      <c r="L1000" s="6"/>
      <c r="M1000" s="71" t="s">
        <v>360</v>
      </c>
      <c r="N1000" s="176" t="s">
        <v>513</v>
      </c>
    </row>
    <row r="1001" spans="1:14" x14ac:dyDescent="0.2">
      <c r="A1001" s="268"/>
      <c r="B1001" s="252"/>
      <c r="C1001" s="173"/>
      <c r="D1001" s="173"/>
      <c r="E1001" s="173"/>
      <c r="F1001" s="173"/>
      <c r="G1001" s="173"/>
      <c r="H1001" s="173">
        <v>100000</v>
      </c>
      <c r="I1001" s="173"/>
      <c r="J1001" s="173"/>
      <c r="K1001" s="174">
        <v>100000</v>
      </c>
      <c r="L1001" s="6"/>
      <c r="M1001" s="71" t="s">
        <v>362</v>
      </c>
      <c r="N1001" s="176" t="s">
        <v>513</v>
      </c>
    </row>
    <row r="1002" spans="1:14" x14ac:dyDescent="0.2">
      <c r="A1002" s="268"/>
      <c r="B1002" s="252"/>
      <c r="C1002" s="173"/>
      <c r="D1002" s="173"/>
      <c r="E1002" s="173"/>
      <c r="F1002" s="173"/>
      <c r="G1002" s="173"/>
      <c r="H1002" s="173">
        <v>300000</v>
      </c>
      <c r="I1002" s="173"/>
      <c r="J1002" s="173"/>
      <c r="K1002" s="174">
        <v>300000</v>
      </c>
      <c r="L1002" s="6"/>
      <c r="M1002" s="71" t="s">
        <v>291</v>
      </c>
      <c r="N1002" s="176" t="s">
        <v>513</v>
      </c>
    </row>
    <row r="1003" spans="1:14" x14ac:dyDescent="0.2">
      <c r="A1003" s="268"/>
      <c r="B1003" s="252"/>
      <c r="C1003" s="173"/>
      <c r="D1003" s="173"/>
      <c r="E1003" s="173"/>
      <c r="F1003" s="173"/>
      <c r="G1003" s="173"/>
      <c r="H1003" s="173">
        <v>40000</v>
      </c>
      <c r="I1003" s="173"/>
      <c r="J1003" s="173"/>
      <c r="K1003" s="174">
        <v>40000</v>
      </c>
      <c r="L1003" s="6"/>
      <c r="M1003" s="71" t="s">
        <v>292</v>
      </c>
      <c r="N1003" s="176" t="s">
        <v>513</v>
      </c>
    </row>
    <row r="1004" spans="1:14" x14ac:dyDescent="0.2">
      <c r="A1004" s="268"/>
      <c r="B1004" s="252"/>
      <c r="C1004" s="173"/>
      <c r="D1004" s="173"/>
      <c r="E1004" s="173"/>
      <c r="F1004" s="173"/>
      <c r="G1004" s="173"/>
      <c r="H1004" s="173">
        <v>400000</v>
      </c>
      <c r="I1004" s="173"/>
      <c r="J1004" s="173"/>
      <c r="K1004" s="174">
        <v>400000</v>
      </c>
      <c r="L1004" s="6"/>
      <c r="M1004" s="71" t="s">
        <v>365</v>
      </c>
      <c r="N1004" s="176" t="s">
        <v>513</v>
      </c>
    </row>
    <row r="1005" spans="1:14" x14ac:dyDescent="0.2">
      <c r="A1005" s="268"/>
      <c r="B1005" s="252"/>
      <c r="C1005" s="173"/>
      <c r="D1005" s="173"/>
      <c r="E1005" s="173"/>
      <c r="F1005" s="173"/>
      <c r="G1005" s="173"/>
      <c r="H1005" s="173">
        <v>1100000</v>
      </c>
      <c r="I1005" s="173"/>
      <c r="J1005" s="173"/>
      <c r="K1005" s="174">
        <v>1100000</v>
      </c>
      <c r="L1005" s="6"/>
      <c r="M1005" s="71" t="s">
        <v>40</v>
      </c>
      <c r="N1005" s="176" t="s">
        <v>513</v>
      </c>
    </row>
    <row r="1006" spans="1:14" x14ac:dyDescent="0.2">
      <c r="A1006" s="268"/>
      <c r="B1006" s="252"/>
      <c r="C1006" s="173"/>
      <c r="D1006" s="173"/>
      <c r="E1006" s="173"/>
      <c r="F1006" s="173"/>
      <c r="G1006" s="173"/>
      <c r="H1006" s="173">
        <v>13550000</v>
      </c>
      <c r="I1006" s="173"/>
      <c r="J1006" s="173"/>
      <c r="K1006" s="174">
        <v>13550000</v>
      </c>
      <c r="L1006" s="6"/>
      <c r="M1006" s="71" t="s">
        <v>95</v>
      </c>
      <c r="N1006" s="176" t="s">
        <v>513</v>
      </c>
    </row>
    <row r="1007" spans="1:14" x14ac:dyDescent="0.2">
      <c r="A1007" s="268"/>
      <c r="B1007" s="252"/>
      <c r="C1007" s="173">
        <v>100000</v>
      </c>
      <c r="D1007" s="173"/>
      <c r="E1007" s="173"/>
      <c r="F1007" s="173"/>
      <c r="G1007" s="173"/>
      <c r="H1007" s="173"/>
      <c r="I1007" s="173"/>
      <c r="J1007" s="173"/>
      <c r="K1007" s="174">
        <v>100000</v>
      </c>
      <c r="L1007" s="6"/>
      <c r="M1007" s="71" t="s">
        <v>388</v>
      </c>
      <c r="N1007" s="176" t="s">
        <v>513</v>
      </c>
    </row>
    <row r="1008" spans="1:14" x14ac:dyDescent="0.2">
      <c r="A1008" s="268"/>
      <c r="B1008" s="252"/>
      <c r="C1008" s="173">
        <v>3000000</v>
      </c>
      <c r="D1008" s="173"/>
      <c r="E1008" s="173"/>
      <c r="F1008" s="173"/>
      <c r="G1008" s="173"/>
      <c r="H1008" s="173"/>
      <c r="I1008" s="173"/>
      <c r="J1008" s="173"/>
      <c r="K1008" s="174">
        <v>3000000</v>
      </c>
      <c r="L1008" s="6"/>
      <c r="M1008" s="71" t="s">
        <v>63</v>
      </c>
      <c r="N1008" s="176" t="s">
        <v>513</v>
      </c>
    </row>
    <row r="1009" spans="1:14" x14ac:dyDescent="0.2">
      <c r="A1009" s="268"/>
      <c r="B1009" s="252"/>
      <c r="C1009" s="173">
        <v>250000</v>
      </c>
      <c r="D1009" s="173"/>
      <c r="E1009" s="173"/>
      <c r="F1009" s="173"/>
      <c r="G1009" s="173"/>
      <c r="H1009" s="173"/>
      <c r="I1009" s="173"/>
      <c r="J1009" s="173"/>
      <c r="K1009" s="174">
        <v>250000</v>
      </c>
      <c r="L1009" s="6"/>
      <c r="M1009" s="71" t="s">
        <v>27</v>
      </c>
      <c r="N1009" s="176" t="s">
        <v>513</v>
      </c>
    </row>
    <row r="1010" spans="1:14" x14ac:dyDescent="0.2">
      <c r="A1010" s="268"/>
      <c r="B1010" s="252"/>
      <c r="C1010" s="173">
        <v>50000</v>
      </c>
      <c r="D1010" s="173"/>
      <c r="E1010" s="173"/>
      <c r="F1010" s="173"/>
      <c r="G1010" s="173"/>
      <c r="H1010" s="173"/>
      <c r="I1010" s="173"/>
      <c r="J1010" s="173"/>
      <c r="K1010" s="174">
        <v>50000</v>
      </c>
      <c r="L1010" s="6"/>
      <c r="M1010" s="71" t="s">
        <v>103</v>
      </c>
      <c r="N1010" s="176" t="s">
        <v>513</v>
      </c>
    </row>
    <row r="1011" spans="1:14" x14ac:dyDescent="0.2">
      <c r="A1011" s="268"/>
      <c r="B1011" s="252"/>
      <c r="C1011" s="173"/>
      <c r="D1011" s="173">
        <v>12000000</v>
      </c>
      <c r="E1011" s="173"/>
      <c r="F1011" s="173"/>
      <c r="G1011" s="173"/>
      <c r="H1011" s="173"/>
      <c r="I1011" s="173"/>
      <c r="J1011" s="173"/>
      <c r="K1011" s="174">
        <v>12000000</v>
      </c>
      <c r="L1011" s="6"/>
      <c r="M1011" s="71" t="s">
        <v>454</v>
      </c>
      <c r="N1011" s="176" t="s">
        <v>513</v>
      </c>
    </row>
    <row r="1012" spans="1:14" x14ac:dyDescent="0.2">
      <c r="A1012" s="268"/>
      <c r="B1012" s="252"/>
      <c r="C1012" s="173"/>
      <c r="D1012" s="173">
        <v>2000000</v>
      </c>
      <c r="E1012" s="173"/>
      <c r="F1012" s="173"/>
      <c r="G1012" s="173"/>
      <c r="H1012" s="173"/>
      <c r="I1012" s="173"/>
      <c r="J1012" s="173"/>
      <c r="K1012" s="174">
        <v>2000000</v>
      </c>
      <c r="L1012" s="6"/>
      <c r="M1012" s="71" t="s">
        <v>400</v>
      </c>
      <c r="N1012" s="176" t="s">
        <v>513</v>
      </c>
    </row>
    <row r="1013" spans="1:14" x14ac:dyDescent="0.2">
      <c r="A1013" s="268"/>
      <c r="B1013" s="252"/>
      <c r="C1013" s="173"/>
      <c r="D1013" s="173">
        <v>70000000</v>
      </c>
      <c r="E1013" s="173"/>
      <c r="F1013" s="173"/>
      <c r="G1013" s="173"/>
      <c r="H1013" s="173"/>
      <c r="I1013" s="173"/>
      <c r="J1013" s="173"/>
      <c r="K1013" s="174">
        <v>70000000</v>
      </c>
      <c r="L1013" s="6"/>
      <c r="M1013" s="71" t="s">
        <v>402</v>
      </c>
      <c r="N1013" s="176" t="s">
        <v>513</v>
      </c>
    </row>
    <row r="1014" spans="1:14" x14ac:dyDescent="0.2">
      <c r="A1014" s="268"/>
      <c r="B1014" s="252"/>
      <c r="C1014" s="173"/>
      <c r="D1014" s="173">
        <v>2000000</v>
      </c>
      <c r="E1014" s="173"/>
      <c r="F1014" s="173"/>
      <c r="G1014" s="173"/>
      <c r="H1014" s="173"/>
      <c r="I1014" s="173"/>
      <c r="J1014" s="173"/>
      <c r="K1014" s="174">
        <v>2000000</v>
      </c>
      <c r="L1014" s="6"/>
      <c r="M1014" s="71" t="s">
        <v>404</v>
      </c>
      <c r="N1014" s="176" t="s">
        <v>513</v>
      </c>
    </row>
    <row r="1015" spans="1:14" x14ac:dyDescent="0.2">
      <c r="A1015" s="268"/>
      <c r="B1015" s="252"/>
      <c r="C1015" s="173"/>
      <c r="D1015" s="173">
        <v>4964715</v>
      </c>
      <c r="E1015" s="173"/>
      <c r="F1015" s="173"/>
      <c r="G1015" s="173"/>
      <c r="H1015" s="173"/>
      <c r="I1015" s="173"/>
      <c r="J1015" s="173"/>
      <c r="K1015" s="174">
        <v>4964715</v>
      </c>
      <c r="L1015" s="6"/>
      <c r="M1015" s="71" t="s">
        <v>123</v>
      </c>
      <c r="N1015" s="176" t="s">
        <v>513</v>
      </c>
    </row>
    <row r="1016" spans="1:14" x14ac:dyDescent="0.2">
      <c r="A1016" s="268"/>
      <c r="B1016" s="252"/>
      <c r="C1016" s="173"/>
      <c r="D1016" s="173"/>
      <c r="E1016" s="173">
        <v>100000</v>
      </c>
      <c r="F1016" s="173"/>
      <c r="G1016" s="173"/>
      <c r="H1016" s="173"/>
      <c r="I1016" s="173"/>
      <c r="J1016" s="173"/>
      <c r="K1016" s="174">
        <v>100000</v>
      </c>
      <c r="L1016" s="6"/>
      <c r="M1016" s="71" t="s">
        <v>70</v>
      </c>
      <c r="N1016" s="176" t="s">
        <v>513</v>
      </c>
    </row>
    <row r="1017" spans="1:14" x14ac:dyDescent="0.2">
      <c r="A1017" s="268"/>
      <c r="B1017" s="252"/>
      <c r="C1017" s="173"/>
      <c r="D1017" s="173"/>
      <c r="E1017" s="173">
        <v>200000</v>
      </c>
      <c r="F1017" s="173"/>
      <c r="G1017" s="173"/>
      <c r="H1017" s="173"/>
      <c r="I1017" s="173"/>
      <c r="J1017" s="173"/>
      <c r="K1017" s="174">
        <v>200000</v>
      </c>
      <c r="L1017" s="6"/>
      <c r="M1017" s="71" t="s">
        <v>410</v>
      </c>
      <c r="N1017" s="176" t="s">
        <v>513</v>
      </c>
    </row>
    <row r="1018" spans="1:14" x14ac:dyDescent="0.2">
      <c r="A1018" s="268"/>
      <c r="B1018" s="252"/>
      <c r="C1018" s="173"/>
      <c r="D1018" s="173"/>
      <c r="E1018" s="173">
        <v>40000</v>
      </c>
      <c r="F1018" s="173"/>
      <c r="G1018" s="173"/>
      <c r="H1018" s="173"/>
      <c r="I1018" s="173"/>
      <c r="J1018" s="173"/>
      <c r="K1018" s="174">
        <v>40000</v>
      </c>
      <c r="L1018" s="6"/>
      <c r="M1018" s="71" t="s">
        <v>414</v>
      </c>
      <c r="N1018" s="176" t="s">
        <v>513</v>
      </c>
    </row>
    <row r="1019" spans="1:14" x14ac:dyDescent="0.2">
      <c r="A1019" s="268"/>
      <c r="B1019" s="252"/>
      <c r="C1019" s="173"/>
      <c r="D1019" s="173"/>
      <c r="E1019" s="173">
        <v>100000</v>
      </c>
      <c r="F1019" s="173"/>
      <c r="G1019" s="173"/>
      <c r="H1019" s="173"/>
      <c r="I1019" s="173"/>
      <c r="J1019" s="173"/>
      <c r="K1019" s="174">
        <v>100000</v>
      </c>
      <c r="L1019" s="6"/>
      <c r="M1019" s="71" t="s">
        <v>419</v>
      </c>
      <c r="N1019" s="176" t="s">
        <v>513</v>
      </c>
    </row>
    <row r="1020" spans="1:14" x14ac:dyDescent="0.2">
      <c r="A1020" s="268"/>
      <c r="B1020" s="252"/>
      <c r="C1020" s="173"/>
      <c r="D1020" s="173"/>
      <c r="E1020" s="173">
        <v>250000</v>
      </c>
      <c r="F1020" s="173"/>
      <c r="G1020" s="173"/>
      <c r="H1020" s="173"/>
      <c r="I1020" s="173"/>
      <c r="J1020" s="173"/>
      <c r="K1020" s="174">
        <v>250000</v>
      </c>
      <c r="L1020" s="6"/>
      <c r="M1020" s="71" t="s">
        <v>422</v>
      </c>
      <c r="N1020" s="176" t="s">
        <v>513</v>
      </c>
    </row>
    <row r="1021" spans="1:14" x14ac:dyDescent="0.2">
      <c r="A1021" s="268"/>
      <c r="B1021" s="252"/>
      <c r="C1021" s="173"/>
      <c r="D1021" s="173"/>
      <c r="E1021" s="173"/>
      <c r="F1021" s="173"/>
      <c r="G1021" s="173"/>
      <c r="H1021" s="173"/>
      <c r="I1021" s="173">
        <v>3000000</v>
      </c>
      <c r="J1021" s="173"/>
      <c r="K1021" s="174">
        <v>3000000</v>
      </c>
      <c r="L1021" s="6"/>
      <c r="M1021" s="71" t="s">
        <v>75</v>
      </c>
      <c r="N1021" s="176" t="s">
        <v>513</v>
      </c>
    </row>
    <row r="1022" spans="1:14" x14ac:dyDescent="0.2">
      <c r="A1022" s="268"/>
      <c r="B1022" s="252"/>
      <c r="C1022" s="173"/>
      <c r="D1022" s="173"/>
      <c r="E1022" s="173"/>
      <c r="F1022" s="173"/>
      <c r="G1022" s="173"/>
      <c r="H1022" s="173"/>
      <c r="I1022" s="173">
        <v>1500000</v>
      </c>
      <c r="J1022" s="173"/>
      <c r="K1022" s="174">
        <v>1500000</v>
      </c>
      <c r="L1022" s="6"/>
      <c r="M1022" s="71" t="s">
        <v>426</v>
      </c>
      <c r="N1022" s="176" t="s">
        <v>513</v>
      </c>
    </row>
    <row r="1023" spans="1:14" x14ac:dyDescent="0.2">
      <c r="A1023" s="268"/>
      <c r="B1023" s="252"/>
      <c r="C1023" s="173"/>
      <c r="D1023" s="173"/>
      <c r="E1023" s="173"/>
      <c r="F1023" s="173"/>
      <c r="G1023" s="173"/>
      <c r="H1023" s="173"/>
      <c r="I1023" s="173">
        <v>5000000</v>
      </c>
      <c r="J1023" s="173"/>
      <c r="K1023" s="174">
        <v>5000000</v>
      </c>
      <c r="L1023" s="6"/>
      <c r="M1023" s="71" t="s">
        <v>46</v>
      </c>
      <c r="N1023" s="176" t="s">
        <v>513</v>
      </c>
    </row>
    <row r="1024" spans="1:14" x14ac:dyDescent="0.2">
      <c r="A1024" s="268"/>
      <c r="B1024" s="252"/>
      <c r="C1024" s="173"/>
      <c r="D1024" s="173"/>
      <c r="E1024" s="173"/>
      <c r="F1024" s="173"/>
      <c r="G1024" s="173"/>
      <c r="H1024" s="173"/>
      <c r="I1024" s="173">
        <v>1500000</v>
      </c>
      <c r="J1024" s="173"/>
      <c r="K1024" s="174">
        <v>1500000</v>
      </c>
      <c r="L1024" s="6"/>
      <c r="M1024" s="71" t="s">
        <v>429</v>
      </c>
      <c r="N1024" s="176" t="s">
        <v>513</v>
      </c>
    </row>
    <row r="1025" spans="1:14" x14ac:dyDescent="0.2">
      <c r="A1025" s="268"/>
      <c r="B1025" s="252"/>
      <c r="C1025" s="173"/>
      <c r="D1025" s="173"/>
      <c r="E1025" s="173"/>
      <c r="F1025" s="173"/>
      <c r="G1025" s="173"/>
      <c r="H1025" s="173"/>
      <c r="I1025" s="173">
        <v>500000</v>
      </c>
      <c r="J1025" s="173"/>
      <c r="K1025" s="174">
        <v>500000</v>
      </c>
      <c r="L1025" s="6"/>
      <c r="M1025" s="71" t="s">
        <v>47</v>
      </c>
      <c r="N1025" s="176" t="s">
        <v>513</v>
      </c>
    </row>
    <row r="1026" spans="1:14" x14ac:dyDescent="0.2">
      <c r="A1026" s="268"/>
      <c r="B1026" s="252"/>
      <c r="C1026" s="173"/>
      <c r="D1026" s="173"/>
      <c r="E1026" s="173"/>
      <c r="F1026" s="173"/>
      <c r="G1026" s="173"/>
      <c r="H1026" s="173"/>
      <c r="I1026" s="173">
        <v>9500000</v>
      </c>
      <c r="J1026" s="173"/>
      <c r="K1026" s="174">
        <v>9500000</v>
      </c>
      <c r="L1026" s="6"/>
      <c r="M1026" s="71" t="s">
        <v>87</v>
      </c>
      <c r="N1026" s="176" t="s">
        <v>513</v>
      </c>
    </row>
    <row r="1027" spans="1:14" x14ac:dyDescent="0.2">
      <c r="A1027" s="268"/>
      <c r="B1027" s="252"/>
      <c r="C1027" s="173"/>
      <c r="D1027" s="173"/>
      <c r="E1027" s="173"/>
      <c r="F1027" s="173"/>
      <c r="G1027" s="173"/>
      <c r="H1027" s="173"/>
      <c r="I1027" s="173">
        <v>480000</v>
      </c>
      <c r="J1027" s="173"/>
      <c r="K1027" s="174">
        <v>480000</v>
      </c>
      <c r="L1027" s="6"/>
      <c r="M1027" s="71" t="s">
        <v>434</v>
      </c>
      <c r="N1027" s="176" t="s">
        <v>513</v>
      </c>
    </row>
    <row r="1028" spans="1:14" x14ac:dyDescent="0.2">
      <c r="A1028" s="268"/>
      <c r="B1028" s="252"/>
      <c r="C1028" s="173"/>
      <c r="D1028" s="173"/>
      <c r="E1028" s="173"/>
      <c r="F1028" s="173"/>
      <c r="G1028" s="173"/>
      <c r="H1028" s="173"/>
      <c r="I1028" s="173">
        <v>3000000</v>
      </c>
      <c r="J1028" s="173"/>
      <c r="K1028" s="174">
        <v>3000000</v>
      </c>
      <c r="L1028" s="6"/>
      <c r="M1028" s="71" t="s">
        <v>439</v>
      </c>
      <c r="N1028" s="176" t="s">
        <v>513</v>
      </c>
    </row>
    <row r="1029" spans="1:14" x14ac:dyDescent="0.2">
      <c r="A1029" s="268"/>
      <c r="B1029" s="252"/>
      <c r="C1029" s="173"/>
      <c r="D1029" s="173"/>
      <c r="E1029" s="173"/>
      <c r="F1029" s="173"/>
      <c r="G1029" s="173"/>
      <c r="H1029" s="173"/>
      <c r="I1029" s="173">
        <v>2500000</v>
      </c>
      <c r="J1029" s="173"/>
      <c r="K1029" s="174">
        <v>2500000</v>
      </c>
      <c r="L1029" s="6"/>
      <c r="M1029" s="71" t="s">
        <v>442</v>
      </c>
      <c r="N1029" s="176" t="s">
        <v>513</v>
      </c>
    </row>
    <row r="1030" spans="1:14" x14ac:dyDescent="0.2">
      <c r="A1030" s="268"/>
      <c r="B1030" s="252"/>
      <c r="C1030" s="173"/>
      <c r="D1030" s="173"/>
      <c r="E1030" s="173"/>
      <c r="F1030" s="173"/>
      <c r="G1030" s="173"/>
      <c r="H1030" s="173"/>
      <c r="I1030" s="173">
        <v>1500000</v>
      </c>
      <c r="J1030" s="173"/>
      <c r="K1030" s="174">
        <v>1500000</v>
      </c>
      <c r="L1030" s="6"/>
      <c r="M1030" s="71" t="s">
        <v>31</v>
      </c>
      <c r="N1030" s="176" t="s">
        <v>513</v>
      </c>
    </row>
    <row r="1031" spans="1:14" x14ac:dyDescent="0.2">
      <c r="A1031" s="268"/>
      <c r="B1031" s="252"/>
      <c r="C1031" s="173"/>
      <c r="D1031" s="173"/>
      <c r="E1031" s="173"/>
      <c r="F1031" s="173"/>
      <c r="G1031" s="173"/>
      <c r="H1031" s="173"/>
      <c r="I1031" s="173">
        <v>4000000</v>
      </c>
      <c r="J1031" s="173"/>
      <c r="K1031" s="174">
        <v>4000000</v>
      </c>
      <c r="L1031" s="6"/>
      <c r="M1031" s="71" t="s">
        <v>466</v>
      </c>
      <c r="N1031" s="176" t="s">
        <v>513</v>
      </c>
    </row>
    <row r="1032" spans="1:14" x14ac:dyDescent="0.2">
      <c r="A1032" s="268"/>
      <c r="B1032" s="252"/>
      <c r="C1032" s="173"/>
      <c r="D1032" s="173"/>
      <c r="E1032" s="173"/>
      <c r="F1032" s="173"/>
      <c r="G1032" s="173"/>
      <c r="H1032" s="173"/>
      <c r="I1032" s="173">
        <v>5500000</v>
      </c>
      <c r="J1032" s="173"/>
      <c r="K1032" s="174">
        <v>5500000</v>
      </c>
      <c r="L1032" s="6"/>
      <c r="M1032" s="71" t="s">
        <v>33</v>
      </c>
      <c r="N1032" s="176" t="s">
        <v>513</v>
      </c>
    </row>
    <row r="1033" spans="1:14" ht="15" thickBot="1" x14ac:dyDescent="0.25">
      <c r="A1033" s="269"/>
      <c r="B1033" s="261"/>
      <c r="K1033" s="10"/>
      <c r="L1033" s="6"/>
      <c r="M1033" s="71"/>
      <c r="N1033" s="176" t="s">
        <v>513</v>
      </c>
    </row>
    <row r="1034" spans="1:14" ht="15.75" thickBot="1" x14ac:dyDescent="0.3">
      <c r="A1034" s="265" t="s">
        <v>136</v>
      </c>
      <c r="B1034" s="251" t="s">
        <v>138</v>
      </c>
      <c r="C1034" s="41">
        <f t="shared" ref="C1034:J1034" si="18">SUM(C996:C1033)</f>
        <v>3400000</v>
      </c>
      <c r="D1034" s="41">
        <f t="shared" si="18"/>
        <v>90964715</v>
      </c>
      <c r="E1034" s="41">
        <f t="shared" si="18"/>
        <v>690000</v>
      </c>
      <c r="F1034" s="41">
        <f t="shared" si="18"/>
        <v>705000</v>
      </c>
      <c r="G1034" s="41">
        <f t="shared" si="18"/>
        <v>0</v>
      </c>
      <c r="H1034" s="41">
        <f t="shared" si="18"/>
        <v>16840000</v>
      </c>
      <c r="I1034" s="41">
        <f t="shared" si="18"/>
        <v>37980000</v>
      </c>
      <c r="J1034" s="41">
        <f t="shared" si="18"/>
        <v>0</v>
      </c>
      <c r="K1034" s="22">
        <f>SUM(C1034:J1034)</f>
        <v>150579715</v>
      </c>
      <c r="L1034" s="41">
        <f>SUM(K996:K1033)</f>
        <v>150579715</v>
      </c>
      <c r="M1034" s="39"/>
      <c r="N1034" s="14" t="s">
        <v>22</v>
      </c>
    </row>
    <row r="1035" spans="1:14" ht="15" x14ac:dyDescent="0.25">
      <c r="A1035" s="227" t="s">
        <v>139</v>
      </c>
      <c r="B1035" s="228" t="s">
        <v>140</v>
      </c>
      <c r="C1035" s="170"/>
      <c r="D1035" s="170"/>
      <c r="E1035" s="170"/>
      <c r="F1035" s="170">
        <v>300000</v>
      </c>
      <c r="G1035" s="170"/>
      <c r="H1035" s="170"/>
      <c r="I1035" s="170"/>
      <c r="J1035" s="170"/>
      <c r="K1035" s="171">
        <v>300000</v>
      </c>
      <c r="L1035" s="6"/>
      <c r="M1035" s="70" t="s">
        <v>56</v>
      </c>
      <c r="N1035" s="176" t="s">
        <v>513</v>
      </c>
    </row>
    <row r="1036" spans="1:14" ht="15" x14ac:dyDescent="0.25">
      <c r="A1036" s="229"/>
      <c r="B1036" s="230"/>
      <c r="C1036" s="173"/>
      <c r="D1036" s="173"/>
      <c r="E1036" s="173"/>
      <c r="F1036" s="173">
        <v>300000</v>
      </c>
      <c r="G1036" s="173"/>
      <c r="H1036" s="173"/>
      <c r="I1036" s="173"/>
      <c r="J1036" s="173"/>
      <c r="K1036" s="174">
        <v>300000</v>
      </c>
      <c r="L1036" s="6"/>
      <c r="M1036" s="71" t="s">
        <v>310</v>
      </c>
      <c r="N1036" s="176" t="s">
        <v>513</v>
      </c>
    </row>
    <row r="1037" spans="1:14" ht="15" x14ac:dyDescent="0.25">
      <c r="A1037" s="229"/>
      <c r="B1037" s="230"/>
      <c r="C1037" s="173"/>
      <c r="D1037" s="173"/>
      <c r="E1037" s="173"/>
      <c r="F1037" s="173">
        <v>300000</v>
      </c>
      <c r="G1037" s="173"/>
      <c r="H1037" s="173"/>
      <c r="I1037" s="173"/>
      <c r="J1037" s="173"/>
      <c r="K1037" s="174">
        <v>300000</v>
      </c>
      <c r="L1037" s="6"/>
      <c r="M1037" s="71" t="s">
        <v>285</v>
      </c>
      <c r="N1037" s="176" t="s">
        <v>513</v>
      </c>
    </row>
    <row r="1038" spans="1:14" ht="15" x14ac:dyDescent="0.25">
      <c r="A1038" s="229"/>
      <c r="B1038" s="230"/>
      <c r="C1038" s="173"/>
      <c r="D1038" s="173"/>
      <c r="E1038" s="173"/>
      <c r="F1038" s="173">
        <v>113000</v>
      </c>
      <c r="G1038" s="173"/>
      <c r="H1038" s="173"/>
      <c r="I1038" s="173"/>
      <c r="J1038" s="173"/>
      <c r="K1038" s="174">
        <v>113000</v>
      </c>
      <c r="L1038" s="6"/>
      <c r="M1038" s="71" t="s">
        <v>36</v>
      </c>
      <c r="N1038" s="176" t="s">
        <v>513</v>
      </c>
    </row>
    <row r="1039" spans="1:14" ht="15" x14ac:dyDescent="0.25">
      <c r="A1039" s="229"/>
      <c r="B1039" s="230"/>
      <c r="C1039" s="173"/>
      <c r="D1039" s="173"/>
      <c r="E1039" s="173"/>
      <c r="F1039" s="173">
        <v>2250000</v>
      </c>
      <c r="G1039" s="173"/>
      <c r="H1039" s="173"/>
      <c r="I1039" s="173"/>
      <c r="J1039" s="173"/>
      <c r="K1039" s="174">
        <v>2250000</v>
      </c>
      <c r="L1039" s="6"/>
      <c r="M1039" s="71" t="s">
        <v>59</v>
      </c>
      <c r="N1039" s="176" t="s">
        <v>513</v>
      </c>
    </row>
    <row r="1040" spans="1:14" ht="15" x14ac:dyDescent="0.25">
      <c r="A1040" s="229"/>
      <c r="B1040" s="230"/>
      <c r="C1040" s="173"/>
      <c r="D1040" s="173"/>
      <c r="E1040" s="173"/>
      <c r="F1040" s="173"/>
      <c r="G1040" s="173"/>
      <c r="H1040" s="173">
        <v>200000</v>
      </c>
      <c r="I1040" s="173"/>
      <c r="J1040" s="173"/>
      <c r="K1040" s="174">
        <v>200000</v>
      </c>
      <c r="L1040" s="6"/>
      <c r="M1040" s="71" t="s">
        <v>363</v>
      </c>
      <c r="N1040" s="176" t="s">
        <v>513</v>
      </c>
    </row>
    <row r="1041" spans="1:14" ht="15" x14ac:dyDescent="0.25">
      <c r="A1041" s="229"/>
      <c r="B1041" s="230"/>
      <c r="C1041" s="173"/>
      <c r="D1041" s="173"/>
      <c r="E1041" s="173"/>
      <c r="F1041" s="173"/>
      <c r="G1041" s="173"/>
      <c r="H1041" s="173">
        <v>300000</v>
      </c>
      <c r="I1041" s="173"/>
      <c r="J1041" s="173"/>
      <c r="K1041" s="174">
        <v>300000</v>
      </c>
      <c r="L1041" s="6"/>
      <c r="M1041" s="71" t="s">
        <v>477</v>
      </c>
      <c r="N1041" s="176" t="s">
        <v>513</v>
      </c>
    </row>
    <row r="1042" spans="1:14" ht="15" x14ac:dyDescent="0.25">
      <c r="A1042" s="229"/>
      <c r="B1042" s="230"/>
      <c r="C1042" s="173"/>
      <c r="D1042" s="173"/>
      <c r="E1042" s="173"/>
      <c r="F1042" s="173"/>
      <c r="G1042" s="173"/>
      <c r="H1042" s="173">
        <v>285600</v>
      </c>
      <c r="I1042" s="173"/>
      <c r="J1042" s="173"/>
      <c r="K1042" s="174">
        <v>285600</v>
      </c>
      <c r="L1042" s="6"/>
      <c r="M1042" s="71" t="s">
        <v>39</v>
      </c>
      <c r="N1042" s="176" t="s">
        <v>513</v>
      </c>
    </row>
    <row r="1043" spans="1:14" ht="15" x14ac:dyDescent="0.25">
      <c r="A1043" s="229"/>
      <c r="B1043" s="230"/>
      <c r="C1043" s="173">
        <v>2000000</v>
      </c>
      <c r="D1043" s="173"/>
      <c r="E1043" s="173"/>
      <c r="F1043" s="173"/>
      <c r="G1043" s="173"/>
      <c r="H1043" s="173"/>
      <c r="I1043" s="173"/>
      <c r="J1043" s="173"/>
      <c r="K1043" s="174">
        <v>2000000</v>
      </c>
      <c r="L1043" s="6"/>
      <c r="M1043" s="71" t="s">
        <v>62</v>
      </c>
      <c r="N1043" s="176" t="s">
        <v>513</v>
      </c>
    </row>
    <row r="1044" spans="1:14" ht="15" x14ac:dyDescent="0.25">
      <c r="A1044" s="229"/>
      <c r="B1044" s="230"/>
      <c r="C1044" s="173">
        <v>150000</v>
      </c>
      <c r="D1044" s="173"/>
      <c r="E1044" s="173"/>
      <c r="F1044" s="173"/>
      <c r="G1044" s="173"/>
      <c r="H1044" s="173"/>
      <c r="I1044" s="173"/>
      <c r="J1044" s="173"/>
      <c r="K1044" s="174">
        <v>150000</v>
      </c>
      <c r="L1044" s="6"/>
      <c r="M1044" s="71" t="s">
        <v>388</v>
      </c>
      <c r="N1044" s="176" t="s">
        <v>513</v>
      </c>
    </row>
    <row r="1045" spans="1:14" ht="15" x14ac:dyDescent="0.25">
      <c r="A1045" s="229"/>
      <c r="B1045" s="230"/>
      <c r="C1045" s="173">
        <v>4900000</v>
      </c>
      <c r="D1045" s="173"/>
      <c r="E1045" s="173"/>
      <c r="F1045" s="173"/>
      <c r="G1045" s="173"/>
      <c r="H1045" s="173"/>
      <c r="I1045" s="173"/>
      <c r="J1045" s="173"/>
      <c r="K1045" s="174">
        <v>4900000</v>
      </c>
      <c r="L1045" s="6"/>
      <c r="M1045" s="71" t="s">
        <v>63</v>
      </c>
      <c r="N1045" s="176" t="s">
        <v>513</v>
      </c>
    </row>
    <row r="1046" spans="1:14" ht="15" x14ac:dyDescent="0.25">
      <c r="A1046" s="229"/>
      <c r="B1046" s="230"/>
      <c r="C1046" s="173">
        <v>180000</v>
      </c>
      <c r="D1046" s="173"/>
      <c r="E1046" s="173"/>
      <c r="F1046" s="173"/>
      <c r="G1046" s="173"/>
      <c r="H1046" s="173"/>
      <c r="I1046" s="173"/>
      <c r="J1046" s="173"/>
      <c r="K1046" s="174">
        <v>180000</v>
      </c>
      <c r="L1046" s="6"/>
      <c r="M1046" s="71" t="s">
        <v>41</v>
      </c>
      <c r="N1046" s="176" t="s">
        <v>513</v>
      </c>
    </row>
    <row r="1047" spans="1:14" ht="15" x14ac:dyDescent="0.25">
      <c r="A1047" s="229"/>
      <c r="B1047" s="230"/>
      <c r="C1047" s="173">
        <v>2224440</v>
      </c>
      <c r="D1047" s="173"/>
      <c r="E1047" s="173"/>
      <c r="F1047" s="173"/>
      <c r="G1047" s="173"/>
      <c r="H1047" s="173"/>
      <c r="I1047" s="173"/>
      <c r="J1047" s="173"/>
      <c r="K1047" s="174">
        <v>2224440</v>
      </c>
      <c r="L1047" s="6"/>
      <c r="M1047" s="71" t="s">
        <v>96</v>
      </c>
      <c r="N1047" s="176" t="s">
        <v>513</v>
      </c>
    </row>
    <row r="1048" spans="1:14" ht="15" x14ac:dyDescent="0.25">
      <c r="A1048" s="229"/>
      <c r="B1048" s="230"/>
      <c r="C1048" s="173">
        <v>35000</v>
      </c>
      <c r="D1048" s="173"/>
      <c r="E1048" s="173"/>
      <c r="F1048" s="173"/>
      <c r="G1048" s="173"/>
      <c r="H1048" s="173"/>
      <c r="I1048" s="173"/>
      <c r="J1048" s="173"/>
      <c r="K1048" s="174">
        <v>35000</v>
      </c>
      <c r="L1048" s="6"/>
      <c r="M1048" s="71" t="s">
        <v>26</v>
      </c>
      <c r="N1048" s="176" t="s">
        <v>513</v>
      </c>
    </row>
    <row r="1049" spans="1:14" ht="15" x14ac:dyDescent="0.25">
      <c r="A1049" s="229"/>
      <c r="B1049" s="230"/>
      <c r="C1049" s="173">
        <v>300000</v>
      </c>
      <c r="D1049" s="173"/>
      <c r="E1049" s="173"/>
      <c r="F1049" s="173"/>
      <c r="G1049" s="173"/>
      <c r="H1049" s="173"/>
      <c r="I1049" s="173"/>
      <c r="J1049" s="173"/>
      <c r="K1049" s="174">
        <v>300000</v>
      </c>
      <c r="L1049" s="6"/>
      <c r="M1049" s="71" t="s">
        <v>97</v>
      </c>
      <c r="N1049" s="176" t="s">
        <v>513</v>
      </c>
    </row>
    <row r="1050" spans="1:14" x14ac:dyDescent="0.2">
      <c r="A1050" s="268"/>
      <c r="B1050" s="252"/>
      <c r="C1050" s="173"/>
      <c r="D1050" s="173">
        <v>50000</v>
      </c>
      <c r="E1050" s="173"/>
      <c r="F1050" s="173"/>
      <c r="G1050" s="173"/>
      <c r="H1050" s="173"/>
      <c r="I1050" s="173"/>
      <c r="J1050" s="173"/>
      <c r="K1050" s="174">
        <v>50000</v>
      </c>
      <c r="L1050" s="6"/>
      <c r="M1050" s="71" t="s">
        <v>401</v>
      </c>
      <c r="N1050" s="176" t="s">
        <v>513</v>
      </c>
    </row>
    <row r="1051" spans="1:14" x14ac:dyDescent="0.2">
      <c r="A1051" s="268"/>
      <c r="B1051" s="252"/>
      <c r="C1051" s="173"/>
      <c r="D1051" s="173">
        <v>1000000</v>
      </c>
      <c r="E1051" s="173"/>
      <c r="F1051" s="173"/>
      <c r="G1051" s="173"/>
      <c r="H1051" s="173"/>
      <c r="I1051" s="173"/>
      <c r="J1051" s="173"/>
      <c r="K1051" s="174">
        <v>1000000</v>
      </c>
      <c r="L1051" s="6"/>
      <c r="M1051" s="71" t="s">
        <v>403</v>
      </c>
      <c r="N1051" s="176" t="s">
        <v>513</v>
      </c>
    </row>
    <row r="1052" spans="1:14" x14ac:dyDescent="0.2">
      <c r="A1052" s="268"/>
      <c r="B1052" s="252"/>
      <c r="C1052" s="173"/>
      <c r="D1052" s="173"/>
      <c r="E1052" s="173">
        <v>1000000</v>
      </c>
      <c r="F1052" s="173"/>
      <c r="G1052" s="173"/>
      <c r="H1052" s="173"/>
      <c r="I1052" s="173"/>
      <c r="J1052" s="173"/>
      <c r="K1052" s="174">
        <v>1000000</v>
      </c>
      <c r="L1052" s="6"/>
      <c r="M1052" s="71" t="s">
        <v>70</v>
      </c>
      <c r="N1052" s="176" t="s">
        <v>513</v>
      </c>
    </row>
    <row r="1053" spans="1:14" x14ac:dyDescent="0.2">
      <c r="A1053" s="268"/>
      <c r="B1053" s="252"/>
      <c r="C1053" s="173"/>
      <c r="D1053" s="173"/>
      <c r="E1053" s="173">
        <v>25000</v>
      </c>
      <c r="F1053" s="173"/>
      <c r="G1053" s="173"/>
      <c r="H1053" s="173"/>
      <c r="I1053" s="173"/>
      <c r="J1053" s="173"/>
      <c r="K1053" s="174">
        <v>25000</v>
      </c>
      <c r="L1053" s="6"/>
      <c r="M1053" s="71" t="s">
        <v>410</v>
      </c>
      <c r="N1053" s="176" t="s">
        <v>513</v>
      </c>
    </row>
    <row r="1054" spans="1:14" x14ac:dyDescent="0.2">
      <c r="A1054" s="268"/>
      <c r="B1054" s="252"/>
      <c r="C1054" s="173"/>
      <c r="D1054" s="173"/>
      <c r="E1054" s="173">
        <v>25200000</v>
      </c>
      <c r="F1054" s="173"/>
      <c r="G1054" s="173"/>
      <c r="H1054" s="173"/>
      <c r="I1054" s="173"/>
      <c r="J1054" s="173"/>
      <c r="K1054" s="174">
        <v>25200000</v>
      </c>
      <c r="L1054" s="6"/>
      <c r="M1054" s="71" t="s">
        <v>422</v>
      </c>
      <c r="N1054" s="176" t="s">
        <v>513</v>
      </c>
    </row>
    <row r="1055" spans="1:14" x14ac:dyDescent="0.2">
      <c r="A1055" s="268"/>
      <c r="B1055" s="252"/>
      <c r="C1055" s="173"/>
      <c r="D1055" s="173"/>
      <c r="E1055" s="173">
        <v>10000000</v>
      </c>
      <c r="F1055" s="173"/>
      <c r="G1055" s="173"/>
      <c r="H1055" s="173"/>
      <c r="I1055" s="173"/>
      <c r="J1055" s="173"/>
      <c r="K1055" s="174">
        <v>10000000</v>
      </c>
      <c r="L1055" s="6"/>
      <c r="M1055" s="71" t="s">
        <v>124</v>
      </c>
      <c r="N1055" s="176" t="s">
        <v>513</v>
      </c>
    </row>
    <row r="1056" spans="1:14" ht="15" thickBot="1" x14ac:dyDescent="0.25">
      <c r="A1056" s="269"/>
      <c r="B1056" s="261"/>
      <c r="C1056" s="173"/>
      <c r="D1056" s="173"/>
      <c r="E1056" s="173">
        <v>600000</v>
      </c>
      <c r="F1056" s="173"/>
      <c r="G1056" s="173"/>
      <c r="H1056" s="173"/>
      <c r="I1056" s="173"/>
      <c r="J1056" s="173"/>
      <c r="K1056" s="174">
        <v>600000</v>
      </c>
      <c r="L1056" s="6"/>
      <c r="M1056" s="71" t="s">
        <v>449</v>
      </c>
      <c r="N1056" s="176" t="s">
        <v>513</v>
      </c>
    </row>
    <row r="1057" spans="1:14" ht="15.75" thickBot="1" x14ac:dyDescent="0.3">
      <c r="A1057" s="265" t="s">
        <v>139</v>
      </c>
      <c r="B1057" s="251" t="s">
        <v>141</v>
      </c>
      <c r="C1057" s="41">
        <f t="shared" ref="C1057:J1057" si="19">SUM(C1035:C1056)</f>
        <v>9789440</v>
      </c>
      <c r="D1057" s="41">
        <f t="shared" si="19"/>
        <v>1050000</v>
      </c>
      <c r="E1057" s="41">
        <f t="shared" si="19"/>
        <v>36825000</v>
      </c>
      <c r="F1057" s="41">
        <f t="shared" si="19"/>
        <v>3263000</v>
      </c>
      <c r="G1057" s="41">
        <f t="shared" si="19"/>
        <v>0</v>
      </c>
      <c r="H1057" s="41">
        <f t="shared" si="19"/>
        <v>785600</v>
      </c>
      <c r="I1057" s="41">
        <f t="shared" si="19"/>
        <v>0</v>
      </c>
      <c r="J1057" s="41">
        <f t="shared" si="19"/>
        <v>0</v>
      </c>
      <c r="K1057" s="22">
        <f>SUM(C1057:J1057)</f>
        <v>51713040</v>
      </c>
      <c r="L1057" s="41">
        <f>SUM(K1035:K1056)</f>
        <v>51713040</v>
      </c>
      <c r="M1057" s="39"/>
      <c r="N1057" s="14" t="s">
        <v>22</v>
      </c>
    </row>
    <row r="1058" spans="1:14" ht="15" x14ac:dyDescent="0.25">
      <c r="A1058" s="227" t="s">
        <v>142</v>
      </c>
      <c r="B1058" s="228" t="s">
        <v>143</v>
      </c>
      <c r="C1058" s="170"/>
      <c r="D1058" s="170"/>
      <c r="E1058" s="170"/>
      <c r="F1058" s="170">
        <v>200000</v>
      </c>
      <c r="G1058" s="170"/>
      <c r="H1058" s="170"/>
      <c r="I1058" s="170"/>
      <c r="J1058" s="170"/>
      <c r="K1058" s="171">
        <v>200000</v>
      </c>
      <c r="L1058" s="6"/>
      <c r="M1058" s="70" t="s">
        <v>303</v>
      </c>
      <c r="N1058" s="176" t="s">
        <v>513</v>
      </c>
    </row>
    <row r="1059" spans="1:14" x14ac:dyDescent="0.2">
      <c r="A1059" s="268"/>
      <c r="B1059" s="252"/>
      <c r="C1059" s="173"/>
      <c r="D1059" s="173"/>
      <c r="E1059" s="173"/>
      <c r="F1059" s="173">
        <v>275000</v>
      </c>
      <c r="G1059" s="173"/>
      <c r="H1059" s="173"/>
      <c r="I1059" s="173"/>
      <c r="J1059" s="173"/>
      <c r="K1059" s="174">
        <v>275000</v>
      </c>
      <c r="L1059" s="6"/>
      <c r="M1059" s="71" t="s">
        <v>304</v>
      </c>
      <c r="N1059" s="176" t="s">
        <v>513</v>
      </c>
    </row>
    <row r="1060" spans="1:14" x14ac:dyDescent="0.2">
      <c r="A1060" s="268"/>
      <c r="B1060" s="252"/>
      <c r="C1060" s="173"/>
      <c r="D1060" s="173"/>
      <c r="E1060" s="173"/>
      <c r="F1060" s="173">
        <v>500000</v>
      </c>
      <c r="G1060" s="173"/>
      <c r="H1060" s="173"/>
      <c r="I1060" s="173"/>
      <c r="J1060" s="173"/>
      <c r="K1060" s="174">
        <v>500000</v>
      </c>
      <c r="L1060" s="6"/>
      <c r="M1060" s="71" t="s">
        <v>310</v>
      </c>
      <c r="N1060" s="176" t="s">
        <v>513</v>
      </c>
    </row>
    <row r="1061" spans="1:14" x14ac:dyDescent="0.2">
      <c r="A1061" s="268"/>
      <c r="B1061" s="252"/>
      <c r="C1061" s="173"/>
      <c r="D1061" s="173"/>
      <c r="E1061" s="173"/>
      <c r="F1061" s="173">
        <v>100000</v>
      </c>
      <c r="G1061" s="173"/>
      <c r="H1061" s="173"/>
      <c r="I1061" s="173"/>
      <c r="J1061" s="173"/>
      <c r="K1061" s="174">
        <v>100000</v>
      </c>
      <c r="L1061" s="6"/>
      <c r="M1061" s="71" t="s">
        <v>58</v>
      </c>
      <c r="N1061" s="176" t="s">
        <v>513</v>
      </c>
    </row>
    <row r="1062" spans="1:14" x14ac:dyDescent="0.2">
      <c r="A1062" s="268"/>
      <c r="B1062" s="252"/>
      <c r="C1062" s="173"/>
      <c r="D1062" s="173"/>
      <c r="E1062" s="173"/>
      <c r="F1062" s="173">
        <v>250000</v>
      </c>
      <c r="G1062" s="173"/>
      <c r="H1062" s="173"/>
      <c r="I1062" s="173"/>
      <c r="J1062" s="173"/>
      <c r="K1062" s="174">
        <v>250000</v>
      </c>
      <c r="L1062" s="6"/>
      <c r="M1062" s="71" t="s">
        <v>333</v>
      </c>
      <c r="N1062" s="176" t="s">
        <v>513</v>
      </c>
    </row>
    <row r="1063" spans="1:14" x14ac:dyDescent="0.2">
      <c r="A1063" s="268"/>
      <c r="B1063" s="252"/>
      <c r="C1063" s="173"/>
      <c r="D1063" s="173"/>
      <c r="E1063" s="173"/>
      <c r="F1063" s="173">
        <v>574000</v>
      </c>
      <c r="G1063" s="173"/>
      <c r="H1063" s="173"/>
      <c r="I1063" s="173"/>
      <c r="J1063" s="173"/>
      <c r="K1063" s="174">
        <v>574000</v>
      </c>
      <c r="L1063" s="6"/>
      <c r="M1063" s="71" t="s">
        <v>25</v>
      </c>
      <c r="N1063" s="176" t="s">
        <v>513</v>
      </c>
    </row>
    <row r="1064" spans="1:14" x14ac:dyDescent="0.2">
      <c r="A1064" s="268"/>
      <c r="B1064" s="252"/>
      <c r="C1064" s="173"/>
      <c r="D1064" s="173"/>
      <c r="E1064" s="173"/>
      <c r="F1064" s="173">
        <v>2500000</v>
      </c>
      <c r="G1064" s="173"/>
      <c r="H1064" s="173"/>
      <c r="I1064" s="173"/>
      <c r="J1064" s="173"/>
      <c r="K1064" s="174">
        <v>2500000</v>
      </c>
      <c r="L1064" s="6"/>
      <c r="M1064" s="71" t="s">
        <v>36</v>
      </c>
      <c r="N1064" s="176" t="s">
        <v>513</v>
      </c>
    </row>
    <row r="1065" spans="1:14" x14ac:dyDescent="0.2">
      <c r="A1065" s="268"/>
      <c r="B1065" s="252"/>
      <c r="C1065" s="173"/>
      <c r="D1065" s="173"/>
      <c r="E1065" s="173"/>
      <c r="F1065" s="173">
        <v>2000000</v>
      </c>
      <c r="G1065" s="173"/>
      <c r="H1065" s="173"/>
      <c r="I1065" s="173"/>
      <c r="J1065" s="173"/>
      <c r="K1065" s="174">
        <v>2000000</v>
      </c>
      <c r="L1065" s="6"/>
      <c r="M1065" s="71" t="s">
        <v>59</v>
      </c>
      <c r="N1065" s="176" t="s">
        <v>513</v>
      </c>
    </row>
    <row r="1066" spans="1:14" x14ac:dyDescent="0.2">
      <c r="A1066" s="268"/>
      <c r="B1066" s="252"/>
      <c r="C1066" s="173"/>
      <c r="D1066" s="173"/>
      <c r="E1066" s="173"/>
      <c r="F1066" s="173">
        <v>3565000</v>
      </c>
      <c r="G1066" s="173"/>
      <c r="H1066" s="173"/>
      <c r="I1066" s="173"/>
      <c r="J1066" s="173"/>
      <c r="K1066" s="174">
        <v>3565000</v>
      </c>
      <c r="L1066" s="6"/>
      <c r="M1066" s="71" t="s">
        <v>347</v>
      </c>
      <c r="N1066" s="176" t="s">
        <v>513</v>
      </c>
    </row>
    <row r="1067" spans="1:14" x14ac:dyDescent="0.2">
      <c r="A1067" s="268"/>
      <c r="B1067" s="252"/>
      <c r="C1067" s="173"/>
      <c r="D1067" s="173"/>
      <c r="E1067" s="173"/>
      <c r="F1067" s="173"/>
      <c r="G1067" s="173"/>
      <c r="H1067" s="173">
        <v>100000</v>
      </c>
      <c r="I1067" s="173"/>
      <c r="J1067" s="173"/>
      <c r="K1067" s="174">
        <v>100000</v>
      </c>
      <c r="L1067" s="6"/>
      <c r="M1067" s="71" t="s">
        <v>37</v>
      </c>
      <c r="N1067" s="176" t="s">
        <v>513</v>
      </c>
    </row>
    <row r="1068" spans="1:14" x14ac:dyDescent="0.2">
      <c r="A1068" s="268"/>
      <c r="B1068" s="252"/>
      <c r="C1068" s="173"/>
      <c r="D1068" s="173"/>
      <c r="E1068" s="173"/>
      <c r="F1068" s="173"/>
      <c r="G1068" s="173"/>
      <c r="H1068" s="173">
        <v>100000</v>
      </c>
      <c r="I1068" s="173"/>
      <c r="J1068" s="173"/>
      <c r="K1068" s="174">
        <v>100000</v>
      </c>
      <c r="L1068" s="6"/>
      <c r="M1068" s="71" t="s">
        <v>363</v>
      </c>
      <c r="N1068" s="176" t="s">
        <v>513</v>
      </c>
    </row>
    <row r="1069" spans="1:14" x14ac:dyDescent="0.2">
      <c r="A1069" s="268"/>
      <c r="B1069" s="252"/>
      <c r="C1069" s="173"/>
      <c r="D1069" s="173"/>
      <c r="E1069" s="173"/>
      <c r="F1069" s="173"/>
      <c r="G1069" s="173"/>
      <c r="H1069" s="173">
        <v>20000</v>
      </c>
      <c r="I1069" s="173"/>
      <c r="J1069" s="173"/>
      <c r="K1069" s="174">
        <v>20000</v>
      </c>
      <c r="L1069" s="6"/>
      <c r="M1069" s="71" t="s">
        <v>376</v>
      </c>
      <c r="N1069" s="176" t="s">
        <v>513</v>
      </c>
    </row>
    <row r="1070" spans="1:14" x14ac:dyDescent="0.2">
      <c r="A1070" s="268"/>
      <c r="B1070" s="252"/>
      <c r="C1070" s="173"/>
      <c r="D1070" s="173"/>
      <c r="E1070" s="173"/>
      <c r="F1070" s="173"/>
      <c r="G1070" s="173"/>
      <c r="H1070" s="173">
        <v>50000</v>
      </c>
      <c r="I1070" s="173"/>
      <c r="J1070" s="173"/>
      <c r="K1070" s="174">
        <v>50000</v>
      </c>
      <c r="L1070" s="6"/>
      <c r="M1070" s="71" t="s">
        <v>457</v>
      </c>
      <c r="N1070" s="176" t="s">
        <v>513</v>
      </c>
    </row>
    <row r="1071" spans="1:14" x14ac:dyDescent="0.2">
      <c r="A1071" s="268"/>
      <c r="B1071" s="252"/>
      <c r="C1071" s="173"/>
      <c r="D1071" s="173"/>
      <c r="E1071" s="173"/>
      <c r="F1071" s="173"/>
      <c r="G1071" s="173"/>
      <c r="H1071" s="173">
        <v>438186</v>
      </c>
      <c r="I1071" s="173"/>
      <c r="J1071" s="173"/>
      <c r="K1071" s="174">
        <v>438186</v>
      </c>
      <c r="L1071" s="6"/>
      <c r="M1071" s="71" t="s">
        <v>453</v>
      </c>
      <c r="N1071" s="176" t="s">
        <v>513</v>
      </c>
    </row>
    <row r="1072" spans="1:14" x14ac:dyDescent="0.2">
      <c r="A1072" s="268"/>
      <c r="B1072" s="252"/>
      <c r="C1072" s="173"/>
      <c r="D1072" s="173"/>
      <c r="E1072" s="173"/>
      <c r="F1072" s="173"/>
      <c r="G1072" s="173"/>
      <c r="H1072" s="173">
        <v>22913</v>
      </c>
      <c r="I1072" s="173"/>
      <c r="J1072" s="173"/>
      <c r="K1072" s="174">
        <v>22913</v>
      </c>
      <c r="L1072" s="6"/>
      <c r="M1072" s="71" t="s">
        <v>380</v>
      </c>
      <c r="N1072" s="176" t="s">
        <v>513</v>
      </c>
    </row>
    <row r="1073" spans="1:14" x14ac:dyDescent="0.2">
      <c r="A1073" s="268"/>
      <c r="B1073" s="252"/>
      <c r="C1073" s="173"/>
      <c r="D1073" s="173"/>
      <c r="E1073" s="173"/>
      <c r="F1073" s="173"/>
      <c r="G1073" s="173"/>
      <c r="H1073" s="173">
        <v>70000</v>
      </c>
      <c r="I1073" s="173"/>
      <c r="J1073" s="173"/>
      <c r="K1073" s="174">
        <v>70000</v>
      </c>
      <c r="L1073" s="6"/>
      <c r="M1073" s="71" t="s">
        <v>40</v>
      </c>
      <c r="N1073" s="176" t="s">
        <v>513</v>
      </c>
    </row>
    <row r="1074" spans="1:14" x14ac:dyDescent="0.2">
      <c r="A1074" s="268"/>
      <c r="B1074" s="252"/>
      <c r="C1074" s="173">
        <v>1000000</v>
      </c>
      <c r="D1074" s="173"/>
      <c r="E1074" s="173"/>
      <c r="F1074" s="173"/>
      <c r="G1074" s="173"/>
      <c r="H1074" s="173"/>
      <c r="I1074" s="173"/>
      <c r="J1074" s="173"/>
      <c r="K1074" s="174">
        <v>1000000</v>
      </c>
      <c r="L1074" s="6"/>
      <c r="M1074" s="71" t="s">
        <v>63</v>
      </c>
      <c r="N1074" s="176" t="s">
        <v>513</v>
      </c>
    </row>
    <row r="1075" spans="1:14" x14ac:dyDescent="0.2">
      <c r="A1075" s="268"/>
      <c r="B1075" s="252"/>
      <c r="C1075" s="173">
        <v>25000</v>
      </c>
      <c r="D1075" s="173"/>
      <c r="E1075" s="173"/>
      <c r="F1075" s="173"/>
      <c r="G1075" s="173"/>
      <c r="H1075" s="173"/>
      <c r="I1075" s="173"/>
      <c r="J1075" s="173"/>
      <c r="K1075" s="174">
        <v>25000</v>
      </c>
      <c r="L1075" s="6"/>
      <c r="M1075" s="71" t="s">
        <v>41</v>
      </c>
      <c r="N1075" s="176" t="s">
        <v>513</v>
      </c>
    </row>
    <row r="1076" spans="1:14" x14ac:dyDescent="0.2">
      <c r="A1076" s="268"/>
      <c r="B1076" s="252"/>
      <c r="C1076" s="173">
        <v>100000</v>
      </c>
      <c r="D1076" s="173"/>
      <c r="E1076" s="173"/>
      <c r="F1076" s="173"/>
      <c r="G1076" s="173"/>
      <c r="H1076" s="173"/>
      <c r="I1076" s="173"/>
      <c r="J1076" s="173"/>
      <c r="K1076" s="174">
        <v>100000</v>
      </c>
      <c r="L1076" s="6"/>
      <c r="M1076" s="71" t="s">
        <v>64</v>
      </c>
      <c r="N1076" s="176" t="s">
        <v>513</v>
      </c>
    </row>
    <row r="1077" spans="1:14" x14ac:dyDescent="0.2">
      <c r="A1077" s="268"/>
      <c r="B1077" s="252"/>
      <c r="C1077" s="173">
        <v>160000</v>
      </c>
      <c r="D1077" s="173"/>
      <c r="E1077" s="173"/>
      <c r="F1077" s="173"/>
      <c r="G1077" s="173"/>
      <c r="H1077" s="173"/>
      <c r="I1077" s="173"/>
      <c r="J1077" s="173"/>
      <c r="K1077" s="174">
        <v>160000</v>
      </c>
      <c r="L1077" s="6"/>
      <c r="M1077" s="71" t="s">
        <v>26</v>
      </c>
      <c r="N1077" s="176" t="s">
        <v>513</v>
      </c>
    </row>
    <row r="1078" spans="1:14" x14ac:dyDescent="0.2">
      <c r="A1078" s="268"/>
      <c r="B1078" s="252"/>
      <c r="C1078" s="173"/>
      <c r="D1078" s="173"/>
      <c r="E1078" s="173"/>
      <c r="F1078" s="173"/>
      <c r="G1078" s="173"/>
      <c r="H1078" s="173"/>
      <c r="I1078" s="173"/>
      <c r="J1078" s="173">
        <v>5000000</v>
      </c>
      <c r="K1078" s="174">
        <v>5000000</v>
      </c>
      <c r="L1078" s="6"/>
      <c r="M1078" s="71" t="s">
        <v>65</v>
      </c>
      <c r="N1078" s="176" t="s">
        <v>513</v>
      </c>
    </row>
    <row r="1079" spans="1:14" x14ac:dyDescent="0.2">
      <c r="A1079" s="268"/>
      <c r="B1079" s="252"/>
      <c r="C1079" s="173"/>
      <c r="D1079" s="173">
        <v>150000</v>
      </c>
      <c r="E1079" s="173"/>
      <c r="F1079" s="173"/>
      <c r="G1079" s="173"/>
      <c r="H1079" s="173"/>
      <c r="I1079" s="173"/>
      <c r="J1079" s="173"/>
      <c r="K1079" s="174">
        <v>150000</v>
      </c>
      <c r="L1079" s="6"/>
      <c r="M1079" s="71" t="s">
        <v>42</v>
      </c>
      <c r="N1079" s="176" t="s">
        <v>513</v>
      </c>
    </row>
    <row r="1080" spans="1:14" x14ac:dyDescent="0.2">
      <c r="A1080" s="268"/>
      <c r="B1080" s="252"/>
      <c r="C1080" s="173"/>
      <c r="D1080" s="173">
        <v>100000</v>
      </c>
      <c r="E1080" s="173"/>
      <c r="F1080" s="173"/>
      <c r="G1080" s="173"/>
      <c r="H1080" s="173"/>
      <c r="I1080" s="173"/>
      <c r="J1080" s="173"/>
      <c r="K1080" s="174">
        <v>100000</v>
      </c>
      <c r="L1080" s="6"/>
      <c r="M1080" s="71" t="s">
        <v>398</v>
      </c>
      <c r="N1080" s="176" t="s">
        <v>513</v>
      </c>
    </row>
    <row r="1081" spans="1:14" x14ac:dyDescent="0.2">
      <c r="A1081" s="268"/>
      <c r="B1081" s="252"/>
      <c r="C1081" s="173"/>
      <c r="D1081" s="173">
        <v>400000</v>
      </c>
      <c r="E1081" s="173"/>
      <c r="F1081" s="173"/>
      <c r="G1081" s="173"/>
      <c r="H1081" s="173"/>
      <c r="I1081" s="173"/>
      <c r="J1081" s="173"/>
      <c r="K1081" s="174">
        <v>400000</v>
      </c>
      <c r="L1081" s="6"/>
      <c r="M1081" s="71" t="s">
        <v>404</v>
      </c>
      <c r="N1081" s="176" t="s">
        <v>513</v>
      </c>
    </row>
    <row r="1082" spans="1:14" x14ac:dyDescent="0.2">
      <c r="A1082" s="268"/>
      <c r="B1082" s="252"/>
      <c r="C1082" s="173"/>
      <c r="D1082" s="173">
        <v>4000000</v>
      </c>
      <c r="E1082" s="173"/>
      <c r="F1082" s="173"/>
      <c r="G1082" s="173"/>
      <c r="H1082" s="173"/>
      <c r="I1082" s="173"/>
      <c r="J1082" s="173"/>
      <c r="K1082" s="174">
        <v>4000000</v>
      </c>
      <c r="L1082" s="6"/>
      <c r="M1082" s="71" t="s">
        <v>28</v>
      </c>
      <c r="N1082" s="176" t="s">
        <v>513</v>
      </c>
    </row>
    <row r="1083" spans="1:14" x14ac:dyDescent="0.2">
      <c r="A1083" s="268"/>
      <c r="B1083" s="252"/>
      <c r="C1083" s="173"/>
      <c r="D1083" s="173"/>
      <c r="E1083" s="173">
        <v>500000</v>
      </c>
      <c r="F1083" s="173"/>
      <c r="G1083" s="173"/>
      <c r="H1083" s="173"/>
      <c r="I1083" s="173"/>
      <c r="J1083" s="173"/>
      <c r="K1083" s="174">
        <v>500000</v>
      </c>
      <c r="L1083" s="6"/>
      <c r="M1083" s="71" t="s">
        <v>70</v>
      </c>
      <c r="N1083" s="176" t="s">
        <v>513</v>
      </c>
    </row>
    <row r="1084" spans="1:14" x14ac:dyDescent="0.2">
      <c r="A1084" s="268"/>
      <c r="B1084" s="252"/>
      <c r="C1084" s="173"/>
      <c r="D1084" s="173"/>
      <c r="E1084" s="173">
        <v>100000</v>
      </c>
      <c r="F1084" s="173"/>
      <c r="G1084" s="173"/>
      <c r="H1084" s="173"/>
      <c r="I1084" s="173"/>
      <c r="J1084" s="173"/>
      <c r="K1084" s="174">
        <v>100000</v>
      </c>
      <c r="L1084" s="6"/>
      <c r="M1084" s="71" t="s">
        <v>405</v>
      </c>
      <c r="N1084" s="176" t="s">
        <v>513</v>
      </c>
    </row>
    <row r="1085" spans="1:14" ht="15" thickBot="1" x14ac:dyDescent="0.25">
      <c r="A1085" s="268"/>
      <c r="B1085" s="252"/>
      <c r="C1085" s="173"/>
      <c r="D1085" s="173"/>
      <c r="E1085" s="173">
        <v>1000000</v>
      </c>
      <c r="F1085" s="173"/>
      <c r="G1085" s="173"/>
      <c r="H1085" s="173"/>
      <c r="I1085" s="173"/>
      <c r="J1085" s="173"/>
      <c r="K1085" s="174">
        <v>1000000</v>
      </c>
      <c r="L1085" s="6"/>
      <c r="M1085" s="71" t="s">
        <v>295</v>
      </c>
      <c r="N1085" s="176" t="s">
        <v>513</v>
      </c>
    </row>
    <row r="1086" spans="1:14" ht="18" customHeight="1" x14ac:dyDescent="0.2">
      <c r="A1086" s="286" t="s">
        <v>0</v>
      </c>
      <c r="B1086" s="287"/>
      <c r="C1086" s="287"/>
      <c r="D1086" s="287"/>
      <c r="E1086" s="287"/>
      <c r="F1086" s="287"/>
      <c r="G1086" s="287"/>
      <c r="H1086" s="287"/>
      <c r="I1086" s="287"/>
      <c r="J1086" s="287"/>
      <c r="K1086" s="287"/>
      <c r="L1086" s="287"/>
      <c r="M1086" s="287"/>
      <c r="N1086" s="288"/>
    </row>
    <row r="1087" spans="1:14" ht="18" customHeight="1" x14ac:dyDescent="0.2">
      <c r="A1087" s="279" t="s">
        <v>1</v>
      </c>
      <c r="B1087" s="280"/>
      <c r="C1087" s="280"/>
      <c r="D1087" s="280"/>
      <c r="E1087" s="280"/>
      <c r="F1087" s="280"/>
      <c r="G1087" s="280"/>
      <c r="H1087" s="280"/>
      <c r="I1087" s="280"/>
      <c r="J1087" s="280"/>
      <c r="K1087" s="280"/>
      <c r="L1087" s="280"/>
      <c r="M1087" s="280"/>
      <c r="N1087" s="281"/>
    </row>
    <row r="1088" spans="1:14" ht="18" customHeight="1" x14ac:dyDescent="0.2">
      <c r="A1088" s="279" t="s">
        <v>2</v>
      </c>
      <c r="B1088" s="280"/>
      <c r="C1088" s="280"/>
      <c r="D1088" s="280"/>
      <c r="E1088" s="280"/>
      <c r="F1088" s="280"/>
      <c r="G1088" s="280"/>
      <c r="H1088" s="280"/>
      <c r="I1088" s="280"/>
      <c r="J1088" s="280"/>
      <c r="K1088" s="280"/>
      <c r="L1088" s="280"/>
      <c r="M1088" s="280"/>
      <c r="N1088" s="281"/>
    </row>
    <row r="1089" spans="1:14" ht="18" customHeight="1" x14ac:dyDescent="0.2">
      <c r="A1089" s="279" t="s">
        <v>3</v>
      </c>
      <c r="B1089" s="280"/>
      <c r="C1089" s="280"/>
      <c r="D1089" s="280"/>
      <c r="E1089" s="280"/>
      <c r="F1089" s="280"/>
      <c r="G1089" s="280"/>
      <c r="H1089" s="280"/>
      <c r="I1089" s="280"/>
      <c r="J1089" s="280"/>
      <c r="K1089" s="280"/>
      <c r="L1089" s="280"/>
      <c r="M1089" s="280"/>
      <c r="N1089" s="281"/>
    </row>
    <row r="1090" spans="1:14" ht="18" customHeight="1" x14ac:dyDescent="0.2">
      <c r="A1090" s="279" t="s">
        <v>4</v>
      </c>
      <c r="B1090" s="280"/>
      <c r="C1090" s="280"/>
      <c r="D1090" s="280"/>
      <c r="E1090" s="280"/>
      <c r="F1090" s="280"/>
      <c r="G1090" s="280"/>
      <c r="H1090" s="280"/>
      <c r="I1090" s="280"/>
      <c r="J1090" s="280"/>
      <c r="K1090" s="280"/>
      <c r="L1090" s="280"/>
      <c r="M1090" s="280"/>
      <c r="N1090" s="281"/>
    </row>
    <row r="1091" spans="1:14" ht="18" customHeight="1" thickBot="1" x14ac:dyDescent="0.25">
      <c r="A1091" s="282">
        <v>2023</v>
      </c>
      <c r="B1091" s="283"/>
      <c r="C1091" s="283"/>
      <c r="D1091" s="283"/>
      <c r="E1091" s="283"/>
      <c r="F1091" s="283"/>
      <c r="G1091" s="283"/>
      <c r="H1091" s="283"/>
      <c r="I1091" s="283"/>
      <c r="J1091" s="283"/>
      <c r="K1091" s="283"/>
      <c r="L1091" s="283"/>
      <c r="M1091" s="283"/>
      <c r="N1091" s="284"/>
    </row>
    <row r="1092" spans="1:14" ht="18" customHeight="1" x14ac:dyDescent="0.25">
      <c r="A1092" s="212" t="s">
        <v>5</v>
      </c>
      <c r="B1092" s="212" t="s">
        <v>6</v>
      </c>
      <c r="C1092" s="285" t="s">
        <v>7</v>
      </c>
      <c r="D1092" s="285"/>
      <c r="E1092" s="285"/>
      <c r="F1092" s="285"/>
      <c r="G1092" s="285"/>
      <c r="H1092" s="285"/>
      <c r="I1092" s="285"/>
      <c r="J1092" s="285"/>
      <c r="K1092" s="213" t="s">
        <v>8</v>
      </c>
      <c r="L1092" s="214" t="s">
        <v>10</v>
      </c>
      <c r="M1092" s="215" t="s">
        <v>11</v>
      </c>
      <c r="N1092" s="216" t="s">
        <v>9</v>
      </c>
    </row>
    <row r="1093" spans="1:14" ht="18" customHeight="1" x14ac:dyDescent="0.25">
      <c r="A1093" s="5"/>
      <c r="B1093" s="5"/>
      <c r="C1093" s="2" t="s">
        <v>12</v>
      </c>
      <c r="D1093" s="2" t="s">
        <v>13</v>
      </c>
      <c r="E1093" s="2" t="s">
        <v>14</v>
      </c>
      <c r="F1093" s="2" t="s">
        <v>15</v>
      </c>
      <c r="G1093" s="2" t="s">
        <v>16</v>
      </c>
      <c r="H1093" s="2" t="s">
        <v>17</v>
      </c>
      <c r="I1093" s="2" t="s">
        <v>18</v>
      </c>
      <c r="J1093" s="2" t="s">
        <v>19</v>
      </c>
      <c r="K1093" s="4" t="s">
        <v>20</v>
      </c>
      <c r="L1093" s="6" t="s">
        <v>22</v>
      </c>
      <c r="M1093" s="5"/>
    </row>
    <row r="1094" spans="1:14" x14ac:dyDescent="0.2">
      <c r="A1094" s="268"/>
      <c r="B1094" s="252"/>
      <c r="C1094" s="173"/>
      <c r="D1094" s="173"/>
      <c r="E1094" s="173">
        <v>200000</v>
      </c>
      <c r="F1094" s="173"/>
      <c r="G1094" s="173"/>
      <c r="H1094" s="173"/>
      <c r="I1094" s="173"/>
      <c r="J1094" s="173"/>
      <c r="K1094" s="174">
        <v>200000</v>
      </c>
      <c r="L1094" s="6"/>
      <c r="M1094" s="71" t="s">
        <v>422</v>
      </c>
      <c r="N1094" s="176" t="s">
        <v>513</v>
      </c>
    </row>
    <row r="1095" spans="1:14" x14ac:dyDescent="0.2">
      <c r="A1095" s="268"/>
      <c r="B1095" s="252"/>
      <c r="C1095" s="173"/>
      <c r="D1095" s="173"/>
      <c r="E1095" s="173">
        <v>500000</v>
      </c>
      <c r="F1095" s="173"/>
      <c r="G1095" s="173"/>
      <c r="H1095" s="173"/>
      <c r="I1095" s="173"/>
      <c r="J1095" s="173"/>
      <c r="K1095" s="174">
        <v>500000</v>
      </c>
      <c r="L1095" s="6"/>
      <c r="M1095" s="71" t="s">
        <v>423</v>
      </c>
      <c r="N1095" s="176" t="s">
        <v>513</v>
      </c>
    </row>
    <row r="1096" spans="1:14" x14ac:dyDescent="0.2">
      <c r="A1096" s="268"/>
      <c r="B1096" s="252"/>
      <c r="C1096" s="173"/>
      <c r="D1096" s="173"/>
      <c r="E1096" s="173">
        <v>5500000</v>
      </c>
      <c r="F1096" s="173"/>
      <c r="G1096" s="173"/>
      <c r="H1096" s="173"/>
      <c r="I1096" s="173"/>
      <c r="J1096" s="173"/>
      <c r="K1096" s="174">
        <v>5500000</v>
      </c>
      <c r="L1096" s="6"/>
      <c r="M1096" s="71" t="s">
        <v>73</v>
      </c>
      <c r="N1096" s="176" t="s">
        <v>513</v>
      </c>
    </row>
    <row r="1097" spans="1:14" x14ac:dyDescent="0.2">
      <c r="A1097" s="268"/>
      <c r="B1097" s="252"/>
      <c r="C1097" s="173"/>
      <c r="D1097" s="173"/>
      <c r="E1097" s="173">
        <v>600000</v>
      </c>
      <c r="F1097" s="173"/>
      <c r="G1097" s="173"/>
      <c r="H1097" s="173"/>
      <c r="I1097" s="173"/>
      <c r="J1097" s="173"/>
      <c r="K1097" s="174">
        <v>600000</v>
      </c>
      <c r="L1097" s="6"/>
      <c r="M1097" s="71" t="s">
        <v>449</v>
      </c>
      <c r="N1097" s="176" t="s">
        <v>513</v>
      </c>
    </row>
    <row r="1098" spans="1:14" x14ac:dyDescent="0.2">
      <c r="A1098" s="268"/>
      <c r="B1098" s="252"/>
      <c r="C1098" s="173"/>
      <c r="D1098" s="173"/>
      <c r="E1098" s="173"/>
      <c r="F1098" s="173"/>
      <c r="G1098" s="173"/>
      <c r="H1098" s="173"/>
      <c r="I1098" s="173">
        <v>500000</v>
      </c>
      <c r="J1098" s="173"/>
      <c r="K1098" s="174">
        <v>500000</v>
      </c>
      <c r="L1098" s="6"/>
      <c r="M1098" s="71" t="s">
        <v>75</v>
      </c>
      <c r="N1098" s="176" t="s">
        <v>513</v>
      </c>
    </row>
    <row r="1099" spans="1:14" x14ac:dyDescent="0.2">
      <c r="A1099" s="268"/>
      <c r="B1099" s="252"/>
      <c r="C1099" s="173"/>
      <c r="D1099" s="173"/>
      <c r="E1099" s="173"/>
      <c r="F1099" s="173"/>
      <c r="G1099" s="173"/>
      <c r="H1099" s="173"/>
      <c r="I1099" s="173">
        <v>2000000</v>
      </c>
      <c r="J1099" s="173"/>
      <c r="K1099" s="174">
        <v>2000000</v>
      </c>
      <c r="L1099" s="6"/>
      <c r="M1099" s="71" t="s">
        <v>46</v>
      </c>
      <c r="N1099" s="176" t="s">
        <v>513</v>
      </c>
    </row>
    <row r="1100" spans="1:14" x14ac:dyDescent="0.2">
      <c r="A1100" s="268"/>
      <c r="B1100" s="252"/>
      <c r="C1100" s="173"/>
      <c r="D1100" s="173"/>
      <c r="E1100" s="173"/>
      <c r="F1100" s="173"/>
      <c r="G1100" s="173"/>
      <c r="H1100" s="173"/>
      <c r="I1100" s="173">
        <v>2000000</v>
      </c>
      <c r="J1100" s="173"/>
      <c r="K1100" s="174">
        <v>2000000</v>
      </c>
      <c r="L1100" s="6"/>
      <c r="M1100" s="71" t="s">
        <v>440</v>
      </c>
      <c r="N1100" s="176" t="s">
        <v>513</v>
      </c>
    </row>
    <row r="1101" spans="1:14" ht="15" thickBot="1" x14ac:dyDescent="0.25">
      <c r="A1101" s="269"/>
      <c r="B1101" s="261"/>
      <c r="C1101" s="173"/>
      <c r="D1101" s="173"/>
      <c r="E1101" s="173"/>
      <c r="F1101" s="173"/>
      <c r="G1101" s="173"/>
      <c r="H1101" s="173"/>
      <c r="I1101" s="173">
        <v>1200000</v>
      </c>
      <c r="J1101" s="173"/>
      <c r="K1101" s="174">
        <v>1200000</v>
      </c>
      <c r="L1101" s="6"/>
      <c r="M1101" s="71" t="s">
        <v>32</v>
      </c>
      <c r="N1101" s="176" t="s">
        <v>513</v>
      </c>
    </row>
    <row r="1102" spans="1:14" ht="15.75" thickBot="1" x14ac:dyDescent="0.3">
      <c r="A1102" s="265" t="s">
        <v>142</v>
      </c>
      <c r="B1102" s="251" t="s">
        <v>144</v>
      </c>
      <c r="C1102" s="31">
        <f t="shared" ref="C1102:J1102" si="20">SUM(C1058:C1101)</f>
        <v>1285000</v>
      </c>
      <c r="D1102" s="31">
        <f t="shared" si="20"/>
        <v>4650000</v>
      </c>
      <c r="E1102" s="31">
        <f t="shared" si="20"/>
        <v>8400000</v>
      </c>
      <c r="F1102" s="31">
        <f t="shared" si="20"/>
        <v>9964000</v>
      </c>
      <c r="G1102" s="31">
        <f t="shared" si="20"/>
        <v>0</v>
      </c>
      <c r="H1102" s="31">
        <f t="shared" si="20"/>
        <v>801099</v>
      </c>
      <c r="I1102" s="31">
        <f t="shared" si="20"/>
        <v>5700000</v>
      </c>
      <c r="J1102" s="31">
        <f t="shared" si="20"/>
        <v>5000000</v>
      </c>
      <c r="K1102" s="13">
        <f>SUM(C1102:J1102)</f>
        <v>35800099</v>
      </c>
      <c r="L1102" s="31">
        <f>SUM(K1058:K1101)</f>
        <v>35800099</v>
      </c>
      <c r="M1102" s="39"/>
      <c r="N1102" s="14" t="s">
        <v>22</v>
      </c>
    </row>
    <row r="1103" spans="1:14" x14ac:dyDescent="0.2">
      <c r="A1103" s="267">
        <v>1080800</v>
      </c>
      <c r="B1103" s="243" t="s">
        <v>145</v>
      </c>
      <c r="C1103" s="170"/>
      <c r="D1103" s="170"/>
      <c r="E1103" s="170"/>
      <c r="F1103" s="170">
        <v>150000</v>
      </c>
      <c r="G1103" s="170"/>
      <c r="H1103" s="170"/>
      <c r="I1103" s="170"/>
      <c r="J1103" s="170"/>
      <c r="K1103" s="171">
        <v>150000</v>
      </c>
      <c r="L1103" s="6"/>
      <c r="M1103" s="70" t="s">
        <v>297</v>
      </c>
      <c r="N1103" s="176" t="s">
        <v>513</v>
      </c>
    </row>
    <row r="1104" spans="1:14" x14ac:dyDescent="0.2">
      <c r="A1104" s="268"/>
      <c r="B1104" s="252"/>
      <c r="C1104" s="173"/>
      <c r="D1104" s="173"/>
      <c r="E1104" s="173"/>
      <c r="F1104" s="173">
        <v>1100000</v>
      </c>
      <c r="G1104" s="173"/>
      <c r="H1104" s="173"/>
      <c r="I1104" s="173"/>
      <c r="J1104" s="173"/>
      <c r="K1104" s="174">
        <v>1100000</v>
      </c>
      <c r="L1104" s="6"/>
      <c r="M1104" s="71" t="s">
        <v>298</v>
      </c>
      <c r="N1104" s="176" t="s">
        <v>513</v>
      </c>
    </row>
    <row r="1105" spans="1:14" x14ac:dyDescent="0.2">
      <c r="A1105" s="268"/>
      <c r="B1105" s="252"/>
      <c r="C1105" s="173"/>
      <c r="D1105" s="173"/>
      <c r="E1105" s="173"/>
      <c r="F1105" s="173">
        <v>50000</v>
      </c>
      <c r="G1105" s="173"/>
      <c r="H1105" s="173"/>
      <c r="I1105" s="173"/>
      <c r="J1105" s="173"/>
      <c r="K1105" s="174">
        <v>50000</v>
      </c>
      <c r="L1105" s="6"/>
      <c r="M1105" s="71" t="s">
        <v>302</v>
      </c>
      <c r="N1105" s="176" t="s">
        <v>513</v>
      </c>
    </row>
    <row r="1106" spans="1:14" x14ac:dyDescent="0.2">
      <c r="A1106" s="268"/>
      <c r="B1106" s="252"/>
      <c r="C1106" s="173"/>
      <c r="D1106" s="173"/>
      <c r="E1106" s="173"/>
      <c r="F1106" s="173">
        <v>910664</v>
      </c>
      <c r="G1106" s="173"/>
      <c r="H1106" s="173"/>
      <c r="I1106" s="173"/>
      <c r="J1106" s="173"/>
      <c r="K1106" s="174">
        <v>910664</v>
      </c>
      <c r="L1106" s="6"/>
      <c r="M1106" s="71" t="s">
        <v>303</v>
      </c>
      <c r="N1106" s="176" t="s">
        <v>513</v>
      </c>
    </row>
    <row r="1107" spans="1:14" x14ac:dyDescent="0.2">
      <c r="A1107" s="268"/>
      <c r="B1107" s="252"/>
      <c r="C1107" s="173"/>
      <c r="D1107" s="173"/>
      <c r="E1107" s="173"/>
      <c r="F1107" s="173">
        <v>1200000</v>
      </c>
      <c r="G1107" s="173"/>
      <c r="H1107" s="173"/>
      <c r="I1107" s="173"/>
      <c r="J1107" s="173"/>
      <c r="K1107" s="174">
        <v>1200000</v>
      </c>
      <c r="L1107" s="6"/>
      <c r="M1107" s="71" t="s">
        <v>56</v>
      </c>
      <c r="N1107" s="176" t="s">
        <v>513</v>
      </c>
    </row>
    <row r="1108" spans="1:14" x14ac:dyDescent="0.2">
      <c r="A1108" s="268"/>
      <c r="B1108" s="252"/>
      <c r="C1108" s="173"/>
      <c r="D1108" s="173"/>
      <c r="E1108" s="173"/>
      <c r="F1108" s="173">
        <v>75000</v>
      </c>
      <c r="G1108" s="173"/>
      <c r="H1108" s="173"/>
      <c r="I1108" s="173"/>
      <c r="J1108" s="173"/>
      <c r="K1108" s="174">
        <v>75000</v>
      </c>
      <c r="L1108" s="6"/>
      <c r="M1108" s="71" t="s">
        <v>310</v>
      </c>
      <c r="N1108" s="176" t="s">
        <v>513</v>
      </c>
    </row>
    <row r="1109" spans="1:14" x14ac:dyDescent="0.2">
      <c r="A1109" s="268"/>
      <c r="B1109" s="252"/>
      <c r="C1109" s="173"/>
      <c r="D1109" s="173"/>
      <c r="E1109" s="173"/>
      <c r="F1109" s="173">
        <v>20000</v>
      </c>
      <c r="G1109" s="173"/>
      <c r="H1109" s="173"/>
      <c r="I1109" s="173"/>
      <c r="J1109" s="173"/>
      <c r="K1109" s="174">
        <v>20000</v>
      </c>
      <c r="L1109" s="6"/>
      <c r="M1109" s="71" t="s">
        <v>317</v>
      </c>
      <c r="N1109" s="176" t="s">
        <v>513</v>
      </c>
    </row>
    <row r="1110" spans="1:14" x14ac:dyDescent="0.2">
      <c r="A1110" s="268"/>
      <c r="B1110" s="252"/>
      <c r="C1110" s="173"/>
      <c r="D1110" s="173"/>
      <c r="E1110" s="173"/>
      <c r="F1110" s="173">
        <v>100000</v>
      </c>
      <c r="G1110" s="173"/>
      <c r="H1110" s="173"/>
      <c r="I1110" s="173"/>
      <c r="J1110" s="173"/>
      <c r="K1110" s="174">
        <v>100000</v>
      </c>
      <c r="L1110" s="6"/>
      <c r="M1110" s="71" t="s">
        <v>318</v>
      </c>
      <c r="N1110" s="176" t="s">
        <v>513</v>
      </c>
    </row>
    <row r="1111" spans="1:14" x14ac:dyDescent="0.2">
      <c r="A1111" s="268"/>
      <c r="B1111" s="252"/>
      <c r="C1111" s="173"/>
      <c r="D1111" s="173"/>
      <c r="E1111" s="173"/>
      <c r="F1111" s="173">
        <v>150000</v>
      </c>
      <c r="G1111" s="173"/>
      <c r="H1111" s="173"/>
      <c r="I1111" s="173"/>
      <c r="J1111" s="173"/>
      <c r="K1111" s="174">
        <v>150000</v>
      </c>
      <c r="L1111" s="6"/>
      <c r="M1111" s="71" t="s">
        <v>329</v>
      </c>
      <c r="N1111" s="176" t="s">
        <v>513</v>
      </c>
    </row>
    <row r="1112" spans="1:14" x14ac:dyDescent="0.2">
      <c r="A1112" s="268"/>
      <c r="B1112" s="252"/>
      <c r="C1112" s="173"/>
      <c r="D1112" s="173"/>
      <c r="E1112" s="173"/>
      <c r="F1112" s="173">
        <v>150000</v>
      </c>
      <c r="G1112" s="173"/>
      <c r="H1112" s="173"/>
      <c r="I1112" s="173"/>
      <c r="J1112" s="173"/>
      <c r="K1112" s="174">
        <v>150000</v>
      </c>
      <c r="L1112" s="6"/>
      <c r="M1112" s="71" t="s">
        <v>58</v>
      </c>
      <c r="N1112" s="176" t="s">
        <v>513</v>
      </c>
    </row>
    <row r="1113" spans="1:14" x14ac:dyDescent="0.2">
      <c r="A1113" s="268"/>
      <c r="B1113" s="252"/>
      <c r="C1113" s="173"/>
      <c r="D1113" s="173"/>
      <c r="E1113" s="173"/>
      <c r="F1113" s="173">
        <v>30000</v>
      </c>
      <c r="G1113" s="173"/>
      <c r="H1113" s="173"/>
      <c r="I1113" s="173"/>
      <c r="J1113" s="173"/>
      <c r="K1113" s="174">
        <v>30000</v>
      </c>
      <c r="L1113" s="6"/>
      <c r="M1113" s="71" t="s">
        <v>332</v>
      </c>
      <c r="N1113" s="176" t="s">
        <v>513</v>
      </c>
    </row>
    <row r="1114" spans="1:14" x14ac:dyDescent="0.2">
      <c r="A1114" s="268"/>
      <c r="B1114" s="252"/>
      <c r="C1114" s="173"/>
      <c r="D1114" s="173"/>
      <c r="E1114" s="173"/>
      <c r="F1114" s="173">
        <v>150000</v>
      </c>
      <c r="G1114" s="173"/>
      <c r="H1114" s="173"/>
      <c r="I1114" s="173"/>
      <c r="J1114" s="173"/>
      <c r="K1114" s="174">
        <v>150000</v>
      </c>
      <c r="L1114" s="6"/>
      <c r="M1114" s="71" t="s">
        <v>336</v>
      </c>
      <c r="N1114" s="176" t="s">
        <v>513</v>
      </c>
    </row>
    <row r="1115" spans="1:14" x14ac:dyDescent="0.2">
      <c r="A1115" s="268"/>
      <c r="B1115" s="252"/>
      <c r="C1115" s="173"/>
      <c r="D1115" s="173"/>
      <c r="E1115" s="173"/>
      <c r="F1115" s="173">
        <v>500000</v>
      </c>
      <c r="G1115" s="173"/>
      <c r="H1115" s="173"/>
      <c r="I1115" s="173"/>
      <c r="J1115" s="173"/>
      <c r="K1115" s="174">
        <v>500000</v>
      </c>
      <c r="L1115" s="6"/>
      <c r="M1115" s="71" t="s">
        <v>337</v>
      </c>
      <c r="N1115" s="176" t="s">
        <v>513</v>
      </c>
    </row>
    <row r="1116" spans="1:14" x14ac:dyDescent="0.2">
      <c r="A1116" s="268"/>
      <c r="B1116" s="252"/>
      <c r="C1116" s="173"/>
      <c r="D1116" s="173"/>
      <c r="E1116" s="173"/>
      <c r="F1116" s="173">
        <v>150000</v>
      </c>
      <c r="G1116" s="173"/>
      <c r="H1116" s="173"/>
      <c r="I1116" s="173"/>
      <c r="J1116" s="173"/>
      <c r="K1116" s="174">
        <v>150000</v>
      </c>
      <c r="L1116" s="6"/>
      <c r="M1116" s="71" t="s">
        <v>338</v>
      </c>
      <c r="N1116" s="176" t="s">
        <v>513</v>
      </c>
    </row>
    <row r="1117" spans="1:14" x14ac:dyDescent="0.2">
      <c r="A1117" s="268"/>
      <c r="B1117" s="252"/>
      <c r="C1117" s="173"/>
      <c r="D1117" s="173"/>
      <c r="E1117" s="173"/>
      <c r="F1117" s="173">
        <v>2500000</v>
      </c>
      <c r="G1117" s="173"/>
      <c r="H1117" s="173"/>
      <c r="I1117" s="173"/>
      <c r="J1117" s="173"/>
      <c r="K1117" s="174">
        <v>2500000</v>
      </c>
      <c r="L1117" s="6"/>
      <c r="M1117" s="71" t="s">
        <v>340</v>
      </c>
      <c r="N1117" s="176" t="s">
        <v>513</v>
      </c>
    </row>
    <row r="1118" spans="1:14" x14ac:dyDescent="0.2">
      <c r="A1118" s="268"/>
      <c r="B1118" s="252"/>
      <c r="C1118" s="173"/>
      <c r="D1118" s="173"/>
      <c r="E1118" s="173"/>
      <c r="F1118" s="173">
        <v>10000</v>
      </c>
      <c r="G1118" s="173"/>
      <c r="H1118" s="173"/>
      <c r="I1118" s="173"/>
      <c r="J1118" s="173"/>
      <c r="K1118" s="174">
        <v>10000</v>
      </c>
      <c r="L1118" s="6"/>
      <c r="M1118" s="71" t="s">
        <v>341</v>
      </c>
      <c r="N1118" s="176" t="s">
        <v>513</v>
      </c>
    </row>
    <row r="1119" spans="1:14" x14ac:dyDescent="0.2">
      <c r="A1119" s="268"/>
      <c r="B1119" s="252"/>
      <c r="C1119" s="173"/>
      <c r="D1119" s="173"/>
      <c r="E1119" s="173"/>
      <c r="F1119" s="173">
        <v>35000</v>
      </c>
      <c r="G1119" s="173"/>
      <c r="H1119" s="173"/>
      <c r="I1119" s="173"/>
      <c r="J1119" s="173"/>
      <c r="K1119" s="174">
        <v>35000</v>
      </c>
      <c r="L1119" s="6"/>
      <c r="M1119" s="71" t="s">
        <v>342</v>
      </c>
      <c r="N1119" s="176" t="s">
        <v>513</v>
      </c>
    </row>
    <row r="1120" spans="1:14" x14ac:dyDescent="0.2">
      <c r="A1120" s="268"/>
      <c r="B1120" s="252"/>
      <c r="C1120" s="173"/>
      <c r="D1120" s="173"/>
      <c r="E1120" s="173"/>
      <c r="F1120" s="173">
        <v>25000</v>
      </c>
      <c r="G1120" s="173"/>
      <c r="H1120" s="173"/>
      <c r="I1120" s="173"/>
      <c r="J1120" s="173"/>
      <c r="K1120" s="174">
        <v>25000</v>
      </c>
      <c r="L1120" s="6"/>
      <c r="M1120" s="71" t="s">
        <v>343</v>
      </c>
      <c r="N1120" s="176" t="s">
        <v>513</v>
      </c>
    </row>
    <row r="1121" spans="1:14" x14ac:dyDescent="0.2">
      <c r="A1121" s="268"/>
      <c r="B1121" s="252"/>
      <c r="C1121" s="173"/>
      <c r="D1121" s="173"/>
      <c r="E1121" s="173"/>
      <c r="F1121" s="173">
        <v>200000</v>
      </c>
      <c r="G1121" s="173"/>
      <c r="H1121" s="173"/>
      <c r="I1121" s="173"/>
      <c r="J1121" s="173"/>
      <c r="K1121" s="174">
        <v>200000</v>
      </c>
      <c r="L1121" s="6"/>
      <c r="M1121" s="71" t="s">
        <v>345</v>
      </c>
      <c r="N1121" s="176" t="s">
        <v>513</v>
      </c>
    </row>
    <row r="1122" spans="1:14" x14ac:dyDescent="0.2">
      <c r="A1122" s="268"/>
      <c r="B1122" s="252"/>
      <c r="C1122" s="173"/>
      <c r="D1122" s="173"/>
      <c r="E1122" s="173"/>
      <c r="F1122" s="173">
        <v>1000000</v>
      </c>
      <c r="G1122" s="173"/>
      <c r="H1122" s="173"/>
      <c r="I1122" s="173"/>
      <c r="J1122" s="173"/>
      <c r="K1122" s="174">
        <v>1000000</v>
      </c>
      <c r="L1122" s="6"/>
      <c r="M1122" s="71" t="s">
        <v>36</v>
      </c>
      <c r="N1122" s="176" t="s">
        <v>513</v>
      </c>
    </row>
    <row r="1123" spans="1:14" x14ac:dyDescent="0.2">
      <c r="A1123" s="268"/>
      <c r="B1123" s="252"/>
      <c r="C1123" s="173"/>
      <c r="D1123" s="173"/>
      <c r="E1123" s="173"/>
      <c r="F1123" s="173">
        <v>500000</v>
      </c>
      <c r="G1123" s="173"/>
      <c r="H1123" s="173"/>
      <c r="I1123" s="173"/>
      <c r="J1123" s="173"/>
      <c r="K1123" s="174">
        <v>500000</v>
      </c>
      <c r="L1123" s="6"/>
      <c r="M1123" s="71" t="s">
        <v>464</v>
      </c>
      <c r="N1123" s="176" t="s">
        <v>513</v>
      </c>
    </row>
    <row r="1124" spans="1:14" x14ac:dyDescent="0.2">
      <c r="A1124" s="268"/>
      <c r="B1124" s="252"/>
      <c r="C1124" s="173"/>
      <c r="D1124" s="173"/>
      <c r="E1124" s="173"/>
      <c r="F1124" s="173">
        <v>20000</v>
      </c>
      <c r="G1124" s="173"/>
      <c r="H1124" s="173"/>
      <c r="I1124" s="173"/>
      <c r="J1124" s="173"/>
      <c r="K1124" s="174">
        <v>20000</v>
      </c>
      <c r="L1124" s="6"/>
      <c r="M1124" s="71" t="s">
        <v>465</v>
      </c>
      <c r="N1124" s="176" t="s">
        <v>513</v>
      </c>
    </row>
    <row r="1125" spans="1:14" x14ac:dyDescent="0.2">
      <c r="A1125" s="268"/>
      <c r="B1125" s="252"/>
      <c r="C1125" s="173"/>
      <c r="D1125" s="173"/>
      <c r="E1125" s="173"/>
      <c r="F1125" s="173">
        <v>2500000</v>
      </c>
      <c r="G1125" s="173"/>
      <c r="H1125" s="173"/>
      <c r="I1125" s="173"/>
      <c r="J1125" s="173"/>
      <c r="K1125" s="174">
        <v>2500000</v>
      </c>
      <c r="L1125" s="6"/>
      <c r="M1125" s="71" t="s">
        <v>59</v>
      </c>
      <c r="N1125" s="176" t="s">
        <v>513</v>
      </c>
    </row>
    <row r="1126" spans="1:14" x14ac:dyDescent="0.2">
      <c r="A1126" s="268"/>
      <c r="B1126" s="252"/>
      <c r="C1126" s="173"/>
      <c r="D1126" s="173"/>
      <c r="E1126" s="173"/>
      <c r="F1126" s="173">
        <v>2200000</v>
      </c>
      <c r="G1126" s="173"/>
      <c r="H1126" s="173"/>
      <c r="I1126" s="173"/>
      <c r="J1126" s="173"/>
      <c r="K1126" s="174">
        <v>2200000</v>
      </c>
      <c r="L1126" s="6"/>
      <c r="M1126" s="71" t="s">
        <v>347</v>
      </c>
      <c r="N1126" s="176" t="s">
        <v>513</v>
      </c>
    </row>
    <row r="1127" spans="1:14" x14ac:dyDescent="0.2">
      <c r="A1127" s="268"/>
      <c r="B1127" s="252"/>
      <c r="C1127" s="173"/>
      <c r="D1127" s="173"/>
      <c r="E1127" s="173"/>
      <c r="F1127" s="173">
        <v>2000000</v>
      </c>
      <c r="G1127" s="173"/>
      <c r="H1127" s="173"/>
      <c r="I1127" s="173"/>
      <c r="J1127" s="173"/>
      <c r="K1127" s="174">
        <v>2000000</v>
      </c>
      <c r="L1127" s="6"/>
      <c r="M1127" s="71" t="s">
        <v>348</v>
      </c>
      <c r="N1127" s="176" t="s">
        <v>513</v>
      </c>
    </row>
    <row r="1128" spans="1:14" x14ac:dyDescent="0.2">
      <c r="A1128" s="268"/>
      <c r="B1128" s="252"/>
      <c r="C1128" s="173"/>
      <c r="D1128" s="173"/>
      <c r="E1128" s="173"/>
      <c r="F1128" s="173"/>
      <c r="G1128" s="173"/>
      <c r="H1128" s="173">
        <v>1000000</v>
      </c>
      <c r="I1128" s="173"/>
      <c r="J1128" s="173"/>
      <c r="K1128" s="174">
        <v>1000000</v>
      </c>
      <c r="L1128" s="6"/>
      <c r="M1128" s="71" t="s">
        <v>37</v>
      </c>
      <c r="N1128" s="176" t="s">
        <v>513</v>
      </c>
    </row>
    <row r="1129" spans="1:14" x14ac:dyDescent="0.2">
      <c r="A1129" s="268"/>
      <c r="B1129" s="252"/>
      <c r="C1129" s="173"/>
      <c r="D1129" s="173"/>
      <c r="E1129" s="173"/>
      <c r="F1129" s="173"/>
      <c r="G1129" s="173"/>
      <c r="H1129" s="173">
        <v>2500000</v>
      </c>
      <c r="I1129" s="173"/>
      <c r="J1129" s="173"/>
      <c r="K1129" s="174">
        <v>2500000</v>
      </c>
      <c r="L1129" s="6"/>
      <c r="M1129" s="71" t="s">
        <v>350</v>
      </c>
      <c r="N1129" s="176" t="s">
        <v>513</v>
      </c>
    </row>
    <row r="1130" spans="1:14" x14ac:dyDescent="0.2">
      <c r="A1130" s="268"/>
      <c r="B1130" s="252"/>
      <c r="C1130" s="173"/>
      <c r="D1130" s="173"/>
      <c r="E1130" s="173"/>
      <c r="F1130" s="173"/>
      <c r="G1130" s="173"/>
      <c r="H1130" s="173">
        <v>250000</v>
      </c>
      <c r="I1130" s="173"/>
      <c r="J1130" s="173"/>
      <c r="K1130" s="174">
        <v>250000</v>
      </c>
      <c r="L1130" s="6"/>
      <c r="M1130" s="71" t="s">
        <v>469</v>
      </c>
      <c r="N1130" s="176" t="s">
        <v>513</v>
      </c>
    </row>
    <row r="1131" spans="1:14" x14ac:dyDescent="0.2">
      <c r="A1131" s="268"/>
      <c r="B1131" s="252"/>
      <c r="C1131" s="173"/>
      <c r="D1131" s="173"/>
      <c r="E1131" s="173"/>
      <c r="F1131" s="173"/>
      <c r="G1131" s="173"/>
      <c r="H1131" s="173">
        <v>60000</v>
      </c>
      <c r="I1131" s="173"/>
      <c r="J1131" s="173"/>
      <c r="K1131" s="174">
        <v>60000</v>
      </c>
      <c r="L1131" s="6"/>
      <c r="M1131" s="71" t="s">
        <v>38</v>
      </c>
      <c r="N1131" s="176" t="s">
        <v>513</v>
      </c>
    </row>
    <row r="1132" spans="1:14" x14ac:dyDescent="0.2">
      <c r="A1132" s="268"/>
      <c r="B1132" s="252"/>
      <c r="C1132" s="173"/>
      <c r="D1132" s="173"/>
      <c r="E1132" s="173"/>
      <c r="F1132" s="173"/>
      <c r="G1132" s="173"/>
      <c r="H1132" s="173">
        <v>200000</v>
      </c>
      <c r="I1132" s="173"/>
      <c r="J1132" s="173"/>
      <c r="K1132" s="174">
        <v>200000</v>
      </c>
      <c r="L1132" s="6"/>
      <c r="M1132" s="71" t="s">
        <v>359</v>
      </c>
      <c r="N1132" s="176" t="s">
        <v>513</v>
      </c>
    </row>
    <row r="1133" spans="1:14" x14ac:dyDescent="0.2">
      <c r="A1133" s="268"/>
      <c r="B1133" s="252"/>
      <c r="C1133" s="173"/>
      <c r="D1133" s="173"/>
      <c r="E1133" s="173"/>
      <c r="F1133" s="173"/>
      <c r="G1133" s="173"/>
      <c r="H1133" s="173">
        <v>100000</v>
      </c>
      <c r="I1133" s="173"/>
      <c r="J1133" s="173"/>
      <c r="K1133" s="174">
        <v>100000</v>
      </c>
      <c r="L1133" s="6"/>
      <c r="M1133" s="71" t="s">
        <v>364</v>
      </c>
      <c r="N1133" s="176" t="s">
        <v>513</v>
      </c>
    </row>
    <row r="1134" spans="1:14" x14ac:dyDescent="0.2">
      <c r="A1134" s="268"/>
      <c r="B1134" s="252"/>
      <c r="C1134" s="173"/>
      <c r="D1134" s="173"/>
      <c r="E1134" s="173"/>
      <c r="F1134" s="173"/>
      <c r="G1134" s="173"/>
      <c r="H1134" s="173">
        <v>40000</v>
      </c>
      <c r="I1134" s="173"/>
      <c r="J1134" s="173"/>
      <c r="K1134" s="174">
        <v>40000</v>
      </c>
      <c r="L1134" s="6"/>
      <c r="M1134" s="71" t="s">
        <v>292</v>
      </c>
      <c r="N1134" s="176" t="s">
        <v>513</v>
      </c>
    </row>
    <row r="1135" spans="1:14" x14ac:dyDescent="0.2">
      <c r="A1135" s="268"/>
      <c r="B1135" s="252"/>
      <c r="C1135" s="173"/>
      <c r="D1135" s="173"/>
      <c r="E1135" s="173"/>
      <c r="F1135" s="173"/>
      <c r="G1135" s="173"/>
      <c r="H1135" s="173">
        <v>200000</v>
      </c>
      <c r="I1135" s="173"/>
      <c r="J1135" s="173"/>
      <c r="K1135" s="174">
        <v>200000</v>
      </c>
      <c r="L1135" s="6"/>
      <c r="M1135" s="71" t="s">
        <v>453</v>
      </c>
      <c r="N1135" s="176" t="s">
        <v>513</v>
      </c>
    </row>
    <row r="1136" spans="1:14" x14ac:dyDescent="0.2">
      <c r="A1136" s="268"/>
      <c r="B1136" s="252"/>
      <c r="C1136" s="173"/>
      <c r="D1136" s="173"/>
      <c r="E1136" s="173"/>
      <c r="F1136" s="173"/>
      <c r="G1136" s="173"/>
      <c r="H1136" s="173">
        <v>400000</v>
      </c>
      <c r="I1136" s="173"/>
      <c r="J1136" s="173"/>
      <c r="K1136" s="174">
        <v>400000</v>
      </c>
      <c r="L1136" s="6"/>
      <c r="M1136" s="71" t="s">
        <v>380</v>
      </c>
      <c r="N1136" s="176" t="s">
        <v>513</v>
      </c>
    </row>
    <row r="1137" spans="1:14" x14ac:dyDescent="0.2">
      <c r="A1137" s="268"/>
      <c r="B1137" s="252"/>
      <c r="C1137" s="173"/>
      <c r="D1137" s="173"/>
      <c r="E1137" s="173"/>
      <c r="F1137" s="173"/>
      <c r="G1137" s="173"/>
      <c r="H1137" s="173">
        <v>300000</v>
      </c>
      <c r="I1137" s="173"/>
      <c r="J1137" s="173"/>
      <c r="K1137" s="174">
        <v>300000</v>
      </c>
      <c r="L1137" s="6"/>
      <c r="M1137" s="71" t="s">
        <v>381</v>
      </c>
      <c r="N1137" s="176" t="s">
        <v>513</v>
      </c>
    </row>
    <row r="1138" spans="1:14" x14ac:dyDescent="0.2">
      <c r="A1138" s="268"/>
      <c r="B1138" s="252"/>
      <c r="C1138" s="173"/>
      <c r="D1138" s="173"/>
      <c r="E1138" s="173"/>
      <c r="F1138" s="173"/>
      <c r="G1138" s="173"/>
      <c r="H1138" s="173">
        <v>200000</v>
      </c>
      <c r="I1138" s="173"/>
      <c r="J1138" s="173"/>
      <c r="K1138" s="174">
        <v>200000</v>
      </c>
      <c r="L1138" s="6"/>
      <c r="M1138" s="71" t="s">
        <v>385</v>
      </c>
      <c r="N1138" s="176" t="s">
        <v>513</v>
      </c>
    </row>
    <row r="1139" spans="1:14" x14ac:dyDescent="0.2">
      <c r="A1139" s="268"/>
      <c r="B1139" s="252"/>
      <c r="C1139" s="173"/>
      <c r="D1139" s="173"/>
      <c r="E1139" s="173"/>
      <c r="F1139" s="173"/>
      <c r="G1139" s="173"/>
      <c r="H1139" s="173">
        <v>500000</v>
      </c>
      <c r="I1139" s="173"/>
      <c r="J1139" s="173"/>
      <c r="K1139" s="174">
        <v>500000</v>
      </c>
      <c r="L1139" s="6"/>
      <c r="M1139" s="71" t="s">
        <v>39</v>
      </c>
      <c r="N1139" s="176" t="s">
        <v>513</v>
      </c>
    </row>
    <row r="1140" spans="1:14" x14ac:dyDescent="0.2">
      <c r="A1140" s="268"/>
      <c r="B1140" s="252"/>
      <c r="C1140" s="173"/>
      <c r="D1140" s="173"/>
      <c r="E1140" s="173"/>
      <c r="F1140" s="173"/>
      <c r="G1140" s="173"/>
      <c r="H1140" s="173">
        <v>27565000</v>
      </c>
      <c r="I1140" s="173"/>
      <c r="J1140" s="173"/>
      <c r="K1140" s="174">
        <v>27565000</v>
      </c>
      <c r="L1140" s="6"/>
      <c r="M1140" s="71" t="s">
        <v>95</v>
      </c>
      <c r="N1140" s="176" t="s">
        <v>513</v>
      </c>
    </row>
    <row r="1141" spans="1:14" x14ac:dyDescent="0.2">
      <c r="A1141" s="268"/>
      <c r="B1141" s="252"/>
      <c r="C1141" s="173">
        <v>1800000</v>
      </c>
      <c r="D1141" s="173"/>
      <c r="E1141" s="173"/>
      <c r="F1141" s="173"/>
      <c r="G1141" s="173"/>
      <c r="H1141" s="173"/>
      <c r="I1141" s="173"/>
      <c r="J1141" s="173"/>
      <c r="K1141" s="174">
        <v>1800000</v>
      </c>
      <c r="L1141" s="6"/>
      <c r="M1141" s="71" t="s">
        <v>62</v>
      </c>
      <c r="N1141" s="176" t="s">
        <v>513</v>
      </c>
    </row>
    <row r="1142" spans="1:14" x14ac:dyDescent="0.2">
      <c r="A1142" s="268"/>
      <c r="B1142" s="252"/>
      <c r="C1142" s="173">
        <v>1000000</v>
      </c>
      <c r="D1142" s="173"/>
      <c r="E1142" s="173"/>
      <c r="F1142" s="173"/>
      <c r="G1142" s="173"/>
      <c r="H1142" s="173"/>
      <c r="I1142" s="173"/>
      <c r="J1142" s="173"/>
      <c r="K1142" s="174">
        <v>1000000</v>
      </c>
      <c r="L1142" s="6"/>
      <c r="M1142" s="71" t="s">
        <v>84</v>
      </c>
      <c r="N1142" s="176" t="s">
        <v>513</v>
      </c>
    </row>
    <row r="1143" spans="1:14" x14ac:dyDescent="0.2">
      <c r="A1143" s="268"/>
      <c r="B1143" s="252"/>
      <c r="C1143" s="173">
        <v>1525000</v>
      </c>
      <c r="D1143" s="173"/>
      <c r="E1143" s="173"/>
      <c r="F1143" s="173"/>
      <c r="G1143" s="173"/>
      <c r="H1143" s="173"/>
      <c r="I1143" s="173"/>
      <c r="J1143" s="173"/>
      <c r="K1143" s="174">
        <v>1525000</v>
      </c>
      <c r="L1143" s="6"/>
      <c r="M1143" s="71" t="s">
        <v>63</v>
      </c>
      <c r="N1143" s="176" t="s">
        <v>513</v>
      </c>
    </row>
    <row r="1144" spans="1:14" x14ac:dyDescent="0.2">
      <c r="A1144" s="268"/>
      <c r="B1144" s="252"/>
      <c r="C1144" s="173">
        <v>100000</v>
      </c>
      <c r="D1144" s="173"/>
      <c r="E1144" s="173"/>
      <c r="F1144" s="173"/>
      <c r="G1144" s="173"/>
      <c r="H1144" s="173"/>
      <c r="I1144" s="173"/>
      <c r="J1144" s="173"/>
      <c r="K1144" s="174">
        <v>100000</v>
      </c>
      <c r="L1144" s="6"/>
      <c r="M1144" s="71" t="s">
        <v>41</v>
      </c>
      <c r="N1144" s="176" t="s">
        <v>513</v>
      </c>
    </row>
    <row r="1145" spans="1:14" x14ac:dyDescent="0.2">
      <c r="A1145" s="268"/>
      <c r="B1145" s="252"/>
      <c r="C1145" s="173">
        <v>1061655</v>
      </c>
      <c r="D1145" s="173"/>
      <c r="E1145" s="173"/>
      <c r="F1145" s="173"/>
      <c r="G1145" s="173"/>
      <c r="H1145" s="173"/>
      <c r="I1145" s="173"/>
      <c r="J1145" s="173"/>
      <c r="K1145" s="174">
        <v>1061655</v>
      </c>
      <c r="L1145" s="6"/>
      <c r="M1145" s="71" t="s">
        <v>96</v>
      </c>
      <c r="N1145" s="176" t="s">
        <v>513</v>
      </c>
    </row>
    <row r="1146" spans="1:14" x14ac:dyDescent="0.2">
      <c r="A1146" s="268"/>
      <c r="B1146" s="252"/>
      <c r="C1146" s="173">
        <v>1500000</v>
      </c>
      <c r="D1146" s="173"/>
      <c r="E1146" s="173"/>
      <c r="F1146" s="173"/>
      <c r="G1146" s="173"/>
      <c r="H1146" s="173"/>
      <c r="I1146" s="173"/>
      <c r="J1146" s="173"/>
      <c r="K1146" s="174">
        <v>1500000</v>
      </c>
      <c r="L1146" s="6"/>
      <c r="M1146" s="71" t="s">
        <v>64</v>
      </c>
      <c r="N1146" s="176" t="s">
        <v>513</v>
      </c>
    </row>
    <row r="1147" spans="1:14" x14ac:dyDescent="0.2">
      <c r="A1147" s="268"/>
      <c r="B1147" s="252"/>
      <c r="C1147" s="173">
        <v>25000</v>
      </c>
      <c r="D1147" s="173"/>
      <c r="E1147" s="173"/>
      <c r="F1147" s="173"/>
      <c r="G1147" s="173"/>
      <c r="H1147" s="173"/>
      <c r="I1147" s="173"/>
      <c r="J1147" s="173"/>
      <c r="K1147" s="174">
        <v>25000</v>
      </c>
      <c r="L1147" s="6"/>
      <c r="M1147" s="71" t="s">
        <v>27</v>
      </c>
      <c r="N1147" s="176" t="s">
        <v>513</v>
      </c>
    </row>
    <row r="1148" spans="1:14" x14ac:dyDescent="0.2">
      <c r="A1148" s="268"/>
      <c r="B1148" s="252"/>
      <c r="C1148" s="173"/>
      <c r="D1148" s="173"/>
      <c r="E1148" s="173"/>
      <c r="F1148" s="173"/>
      <c r="G1148" s="173"/>
      <c r="H1148" s="173"/>
      <c r="I1148" s="173"/>
      <c r="J1148" s="173">
        <v>2500000</v>
      </c>
      <c r="K1148" s="174">
        <v>2500000</v>
      </c>
      <c r="L1148" s="6"/>
      <c r="M1148" s="71" t="s">
        <v>65</v>
      </c>
      <c r="N1148" s="176" t="s">
        <v>513</v>
      </c>
    </row>
    <row r="1149" spans="1:14" x14ac:dyDescent="0.2">
      <c r="A1149" s="268"/>
      <c r="B1149" s="252"/>
      <c r="C1149" s="173"/>
      <c r="D1149" s="173"/>
      <c r="E1149" s="173"/>
      <c r="F1149" s="173"/>
      <c r="G1149" s="173"/>
      <c r="H1149" s="173"/>
      <c r="I1149" s="173"/>
      <c r="J1149" s="173">
        <v>600000</v>
      </c>
      <c r="K1149" s="174">
        <v>600000</v>
      </c>
      <c r="L1149" s="6"/>
      <c r="M1149" s="71" t="s">
        <v>392</v>
      </c>
      <c r="N1149" s="176" t="s">
        <v>513</v>
      </c>
    </row>
    <row r="1150" spans="1:14" x14ac:dyDescent="0.2">
      <c r="A1150" s="268"/>
      <c r="B1150" s="252"/>
      <c r="C1150" s="173"/>
      <c r="D1150" s="173"/>
      <c r="E1150" s="173"/>
      <c r="F1150" s="173"/>
      <c r="G1150" s="173"/>
      <c r="H1150" s="173"/>
      <c r="I1150" s="173"/>
      <c r="J1150" s="173">
        <v>7500000</v>
      </c>
      <c r="K1150" s="174">
        <v>7500000</v>
      </c>
      <c r="L1150" s="6"/>
      <c r="M1150" s="71" t="s">
        <v>393</v>
      </c>
      <c r="N1150" s="176" t="s">
        <v>513</v>
      </c>
    </row>
    <row r="1151" spans="1:14" x14ac:dyDescent="0.2">
      <c r="A1151" s="268"/>
      <c r="B1151" s="252"/>
      <c r="C1151" s="173"/>
      <c r="D1151" s="173"/>
      <c r="E1151" s="173"/>
      <c r="F1151" s="173"/>
      <c r="G1151" s="173"/>
      <c r="H1151" s="173"/>
      <c r="I1151" s="173"/>
      <c r="J1151" s="173">
        <v>1000000</v>
      </c>
      <c r="K1151" s="174">
        <v>1000000</v>
      </c>
      <c r="L1151" s="6"/>
      <c r="M1151" s="71" t="s">
        <v>394</v>
      </c>
      <c r="N1151" s="176" t="s">
        <v>513</v>
      </c>
    </row>
    <row r="1152" spans="1:14" x14ac:dyDescent="0.2">
      <c r="A1152" s="268"/>
      <c r="B1152" s="252"/>
      <c r="C1152" s="173"/>
      <c r="D1152" s="173"/>
      <c r="E1152" s="173"/>
      <c r="F1152" s="173"/>
      <c r="G1152" s="173"/>
      <c r="H1152" s="173"/>
      <c r="I1152" s="173"/>
      <c r="J1152" s="173">
        <v>250000</v>
      </c>
      <c r="K1152" s="174">
        <v>250000</v>
      </c>
      <c r="L1152" s="6"/>
      <c r="M1152" s="71" t="s">
        <v>395</v>
      </c>
      <c r="N1152" s="176" t="s">
        <v>513</v>
      </c>
    </row>
    <row r="1153" spans="1:14" x14ac:dyDescent="0.2">
      <c r="A1153" s="268"/>
      <c r="B1153" s="252"/>
      <c r="C1153" s="173"/>
      <c r="D1153" s="173"/>
      <c r="E1153" s="173"/>
      <c r="F1153" s="173"/>
      <c r="G1153" s="173"/>
      <c r="H1153" s="173"/>
      <c r="I1153" s="173"/>
      <c r="J1153" s="173">
        <v>95667.33</v>
      </c>
      <c r="K1153" s="174">
        <v>95667.33</v>
      </c>
      <c r="L1153" s="6"/>
      <c r="M1153" s="71" t="s">
        <v>396</v>
      </c>
      <c r="N1153" s="176" t="s">
        <v>513</v>
      </c>
    </row>
    <row r="1154" spans="1:14" x14ac:dyDescent="0.2">
      <c r="A1154" s="268"/>
      <c r="B1154" s="252"/>
      <c r="C1154" s="173"/>
      <c r="D1154" s="173">
        <v>350000</v>
      </c>
      <c r="E1154" s="173"/>
      <c r="F1154" s="173"/>
      <c r="G1154" s="173"/>
      <c r="H1154" s="173"/>
      <c r="I1154" s="173"/>
      <c r="J1154" s="173"/>
      <c r="K1154" s="174">
        <v>350000</v>
      </c>
      <c r="L1154" s="6"/>
      <c r="M1154" s="71" t="s">
        <v>42</v>
      </c>
      <c r="N1154" s="176" t="s">
        <v>513</v>
      </c>
    </row>
    <row r="1155" spans="1:14" x14ac:dyDescent="0.2">
      <c r="A1155" s="268"/>
      <c r="B1155" s="252"/>
      <c r="C1155" s="173"/>
      <c r="D1155" s="173">
        <v>1000000</v>
      </c>
      <c r="E1155" s="173"/>
      <c r="F1155" s="173"/>
      <c r="G1155" s="173"/>
      <c r="H1155" s="173"/>
      <c r="I1155" s="173"/>
      <c r="J1155" s="173"/>
      <c r="K1155" s="174">
        <v>1000000</v>
      </c>
      <c r="L1155" s="6"/>
      <c r="M1155" s="71" t="s">
        <v>398</v>
      </c>
      <c r="N1155" s="176" t="s">
        <v>513</v>
      </c>
    </row>
    <row r="1156" spans="1:14" x14ac:dyDescent="0.2">
      <c r="A1156" s="268"/>
      <c r="B1156" s="252"/>
      <c r="C1156" s="173"/>
      <c r="D1156" s="173">
        <v>1300000</v>
      </c>
      <c r="E1156" s="173"/>
      <c r="F1156" s="173"/>
      <c r="G1156" s="173"/>
      <c r="H1156" s="173"/>
      <c r="I1156" s="173"/>
      <c r="J1156" s="173"/>
      <c r="K1156" s="174">
        <v>1300000</v>
      </c>
      <c r="L1156" s="6"/>
      <c r="M1156" s="71" t="s">
        <v>43</v>
      </c>
      <c r="N1156" s="176" t="s">
        <v>513</v>
      </c>
    </row>
    <row r="1157" spans="1:14" x14ac:dyDescent="0.2">
      <c r="A1157" s="268"/>
      <c r="B1157" s="252"/>
      <c r="C1157" s="173"/>
      <c r="D1157" s="173">
        <v>3924000</v>
      </c>
      <c r="E1157" s="173"/>
      <c r="F1157" s="173"/>
      <c r="G1157" s="173"/>
      <c r="H1157" s="173"/>
      <c r="I1157" s="173"/>
      <c r="J1157" s="173"/>
      <c r="K1157" s="174">
        <v>3924000</v>
      </c>
      <c r="L1157" s="6"/>
      <c r="M1157" s="71" t="s">
        <v>399</v>
      </c>
      <c r="N1157" s="176" t="s">
        <v>513</v>
      </c>
    </row>
    <row r="1158" spans="1:14" x14ac:dyDescent="0.2">
      <c r="A1158" s="268"/>
      <c r="B1158" s="252"/>
      <c r="C1158" s="173"/>
      <c r="D1158" s="173">
        <v>4000000</v>
      </c>
      <c r="E1158" s="173"/>
      <c r="F1158" s="173"/>
      <c r="G1158" s="173"/>
      <c r="H1158" s="173"/>
      <c r="I1158" s="173"/>
      <c r="J1158" s="173"/>
      <c r="K1158" s="174">
        <v>4000000</v>
      </c>
      <c r="L1158" s="6"/>
      <c r="M1158" s="71" t="s">
        <v>123</v>
      </c>
      <c r="N1158" s="176" t="s">
        <v>513</v>
      </c>
    </row>
    <row r="1159" spans="1:14" x14ac:dyDescent="0.2">
      <c r="A1159" s="268"/>
      <c r="B1159" s="252"/>
      <c r="C1159" s="173"/>
      <c r="D1159" s="173">
        <v>4200000</v>
      </c>
      <c r="E1159" s="173"/>
      <c r="F1159" s="173"/>
      <c r="G1159" s="173"/>
      <c r="H1159" s="173"/>
      <c r="I1159" s="173"/>
      <c r="J1159" s="173"/>
      <c r="K1159" s="174">
        <v>4200000</v>
      </c>
      <c r="L1159" s="6"/>
      <c r="M1159" s="71" t="s">
        <v>69</v>
      </c>
      <c r="N1159" s="176" t="s">
        <v>513</v>
      </c>
    </row>
    <row r="1160" spans="1:14" x14ac:dyDescent="0.2">
      <c r="A1160" s="268"/>
      <c r="B1160" s="252"/>
      <c r="C1160" s="173"/>
      <c r="D1160" s="173"/>
      <c r="E1160" s="173">
        <v>500000</v>
      </c>
      <c r="F1160" s="173"/>
      <c r="G1160" s="173"/>
      <c r="H1160" s="173"/>
      <c r="I1160" s="173"/>
      <c r="J1160" s="173"/>
      <c r="K1160" s="174">
        <v>500000</v>
      </c>
      <c r="L1160" s="6"/>
      <c r="M1160" s="71" t="s">
        <v>70</v>
      </c>
      <c r="N1160" s="176" t="s">
        <v>513</v>
      </c>
    </row>
    <row r="1161" spans="1:14" x14ac:dyDescent="0.2">
      <c r="A1161" s="268"/>
      <c r="B1161" s="252"/>
      <c r="C1161" s="173"/>
      <c r="D1161" s="173"/>
      <c r="E1161" s="173">
        <v>1200000</v>
      </c>
      <c r="F1161" s="173"/>
      <c r="G1161" s="173"/>
      <c r="H1161" s="173"/>
      <c r="I1161" s="173"/>
      <c r="J1161" s="173"/>
      <c r="K1161" s="174">
        <v>1200000</v>
      </c>
      <c r="L1161" s="6"/>
      <c r="M1161" s="71" t="s">
        <v>71</v>
      </c>
      <c r="N1161" s="176" t="s">
        <v>513</v>
      </c>
    </row>
    <row r="1162" spans="1:14" x14ac:dyDescent="0.2">
      <c r="A1162" s="268"/>
      <c r="B1162" s="252"/>
      <c r="C1162" s="173"/>
      <c r="D1162" s="173"/>
      <c r="E1162" s="173">
        <v>21500000</v>
      </c>
      <c r="F1162" s="173"/>
      <c r="G1162" s="173"/>
      <c r="H1162" s="173"/>
      <c r="I1162" s="173"/>
      <c r="J1162" s="173"/>
      <c r="K1162" s="174">
        <v>21500000</v>
      </c>
      <c r="L1162" s="6"/>
      <c r="M1162" s="71" t="s">
        <v>295</v>
      </c>
      <c r="N1162" s="176" t="s">
        <v>513</v>
      </c>
    </row>
    <row r="1163" spans="1:14" x14ac:dyDescent="0.2">
      <c r="A1163" s="268"/>
      <c r="B1163" s="252"/>
      <c r="C1163" s="173"/>
      <c r="D1163" s="173"/>
      <c r="E1163" s="173">
        <v>25000</v>
      </c>
      <c r="F1163" s="173"/>
      <c r="G1163" s="173"/>
      <c r="H1163" s="173"/>
      <c r="I1163" s="173"/>
      <c r="J1163" s="173"/>
      <c r="K1163" s="174">
        <v>25000</v>
      </c>
      <c r="L1163" s="6"/>
      <c r="M1163" s="71" t="s">
        <v>410</v>
      </c>
      <c r="N1163" s="176" t="s">
        <v>513</v>
      </c>
    </row>
    <row r="1164" spans="1:14" x14ac:dyDescent="0.2">
      <c r="A1164" s="268"/>
      <c r="B1164" s="252"/>
      <c r="C1164" s="173"/>
      <c r="D1164" s="173"/>
      <c r="E1164" s="173">
        <v>300000</v>
      </c>
      <c r="F1164" s="173"/>
      <c r="G1164" s="173"/>
      <c r="H1164" s="173"/>
      <c r="I1164" s="173"/>
      <c r="J1164" s="173"/>
      <c r="K1164" s="174">
        <v>300000</v>
      </c>
      <c r="L1164" s="6"/>
      <c r="M1164" s="71" t="s">
        <v>411</v>
      </c>
      <c r="N1164" s="176" t="s">
        <v>513</v>
      </c>
    </row>
    <row r="1165" spans="1:14" x14ac:dyDescent="0.2">
      <c r="A1165" s="268"/>
      <c r="B1165" s="252"/>
      <c r="C1165" s="173"/>
      <c r="D1165" s="173"/>
      <c r="E1165" s="173">
        <v>20000</v>
      </c>
      <c r="F1165" s="173"/>
      <c r="G1165" s="173"/>
      <c r="H1165" s="173"/>
      <c r="I1165" s="173"/>
      <c r="J1165" s="173"/>
      <c r="K1165" s="174">
        <v>20000</v>
      </c>
      <c r="L1165" s="6"/>
      <c r="M1165" s="71" t="s">
        <v>414</v>
      </c>
      <c r="N1165" s="176" t="s">
        <v>513</v>
      </c>
    </row>
    <row r="1166" spans="1:14" x14ac:dyDescent="0.2">
      <c r="A1166" s="268"/>
      <c r="B1166" s="252"/>
      <c r="C1166" s="173"/>
      <c r="D1166" s="173"/>
      <c r="E1166" s="173">
        <v>200000</v>
      </c>
      <c r="F1166" s="173"/>
      <c r="G1166" s="173"/>
      <c r="H1166" s="173"/>
      <c r="I1166" s="173"/>
      <c r="J1166" s="173"/>
      <c r="K1166" s="174">
        <v>200000</v>
      </c>
      <c r="L1166" s="6"/>
      <c r="M1166" s="71" t="s">
        <v>417</v>
      </c>
      <c r="N1166" s="176" t="s">
        <v>513</v>
      </c>
    </row>
    <row r="1167" spans="1:14" x14ac:dyDescent="0.2">
      <c r="A1167" s="268"/>
      <c r="B1167" s="252"/>
      <c r="C1167" s="173"/>
      <c r="D1167" s="173"/>
      <c r="E1167" s="173">
        <v>100000</v>
      </c>
      <c r="F1167" s="173"/>
      <c r="G1167" s="173"/>
      <c r="H1167" s="173"/>
      <c r="I1167" s="173"/>
      <c r="J1167" s="173"/>
      <c r="K1167" s="174">
        <v>100000</v>
      </c>
      <c r="L1167" s="6"/>
      <c r="M1167" s="71" t="s">
        <v>419</v>
      </c>
      <c r="N1167" s="176" t="s">
        <v>513</v>
      </c>
    </row>
    <row r="1168" spans="1:14" x14ac:dyDescent="0.2">
      <c r="A1168" s="268"/>
      <c r="B1168" s="252"/>
      <c r="C1168" s="173"/>
      <c r="D1168" s="173"/>
      <c r="E1168" s="173">
        <v>2600000</v>
      </c>
      <c r="F1168" s="173"/>
      <c r="G1168" s="173"/>
      <c r="H1168" s="173"/>
      <c r="I1168" s="173"/>
      <c r="J1168" s="173"/>
      <c r="K1168" s="174">
        <v>2600000</v>
      </c>
      <c r="L1168" s="6"/>
      <c r="M1168" s="71" t="s">
        <v>422</v>
      </c>
      <c r="N1168" s="176" t="s">
        <v>513</v>
      </c>
    </row>
    <row r="1169" spans="1:14" x14ac:dyDescent="0.2">
      <c r="A1169" s="268"/>
      <c r="B1169" s="252"/>
      <c r="C1169" s="173"/>
      <c r="D1169" s="173"/>
      <c r="E1169" s="173">
        <v>50000000</v>
      </c>
      <c r="F1169" s="173"/>
      <c r="G1169" s="173"/>
      <c r="H1169" s="173"/>
      <c r="I1169" s="173"/>
      <c r="J1169" s="173"/>
      <c r="K1169" s="174">
        <v>50000000</v>
      </c>
      <c r="L1169" s="6"/>
      <c r="M1169" s="71" t="s">
        <v>448</v>
      </c>
      <c r="N1169" s="176" t="s">
        <v>513</v>
      </c>
    </row>
    <row r="1170" spans="1:14" x14ac:dyDescent="0.2">
      <c r="A1170" s="268"/>
      <c r="B1170" s="252"/>
      <c r="C1170" s="173"/>
      <c r="D1170" s="173"/>
      <c r="E1170" s="173">
        <v>24748520</v>
      </c>
      <c r="F1170" s="173"/>
      <c r="G1170" s="173"/>
      <c r="H1170" s="173"/>
      <c r="I1170" s="173"/>
      <c r="J1170" s="173"/>
      <c r="K1170" s="174">
        <v>24748520</v>
      </c>
      <c r="L1170" s="6"/>
      <c r="M1170" s="71" t="s">
        <v>124</v>
      </c>
      <c r="N1170" s="176" t="s">
        <v>513</v>
      </c>
    </row>
    <row r="1171" spans="1:14" x14ac:dyDescent="0.2">
      <c r="A1171" s="268"/>
      <c r="B1171" s="252"/>
      <c r="C1171" s="173"/>
      <c r="D1171" s="173"/>
      <c r="E1171" s="173"/>
      <c r="F1171" s="173"/>
      <c r="G1171" s="173"/>
      <c r="H1171" s="173"/>
      <c r="I1171" s="173">
        <v>600000</v>
      </c>
      <c r="J1171" s="173"/>
      <c r="K1171" s="174">
        <v>600000</v>
      </c>
      <c r="L1171" s="6"/>
      <c r="M1171" s="71" t="s">
        <v>426</v>
      </c>
      <c r="N1171" s="176" t="s">
        <v>513</v>
      </c>
    </row>
    <row r="1172" spans="1:14" x14ac:dyDescent="0.2">
      <c r="A1172" s="268"/>
      <c r="B1172" s="252"/>
      <c r="C1172" s="173"/>
      <c r="D1172" s="173"/>
      <c r="E1172" s="173"/>
      <c r="F1172" s="173"/>
      <c r="G1172" s="173"/>
      <c r="H1172" s="173"/>
      <c r="I1172" s="173">
        <v>2000000</v>
      </c>
      <c r="J1172" s="173"/>
      <c r="K1172" s="174">
        <v>2000000</v>
      </c>
      <c r="L1172" s="6"/>
      <c r="M1172" s="71" t="s">
        <v>427</v>
      </c>
      <c r="N1172" s="176" t="s">
        <v>513</v>
      </c>
    </row>
    <row r="1173" spans="1:14" x14ac:dyDescent="0.2">
      <c r="A1173" s="268"/>
      <c r="B1173" s="252"/>
      <c r="C1173" s="173"/>
      <c r="D1173" s="173"/>
      <c r="E1173" s="173"/>
      <c r="F1173" s="173"/>
      <c r="G1173" s="173"/>
      <c r="H1173" s="173"/>
      <c r="I1173" s="173">
        <v>1300000</v>
      </c>
      <c r="J1173" s="173"/>
      <c r="K1173" s="174">
        <v>1300000</v>
      </c>
      <c r="L1173" s="6"/>
      <c r="M1173" s="71" t="s">
        <v>428</v>
      </c>
      <c r="N1173" s="176" t="s">
        <v>513</v>
      </c>
    </row>
    <row r="1174" spans="1:14" x14ac:dyDescent="0.2">
      <c r="A1174" s="268"/>
      <c r="B1174" s="252"/>
      <c r="C1174" s="173"/>
      <c r="D1174" s="173"/>
      <c r="E1174" s="173"/>
      <c r="F1174" s="173"/>
      <c r="G1174" s="173"/>
      <c r="H1174" s="173"/>
      <c r="I1174" s="173">
        <v>1500000</v>
      </c>
      <c r="J1174" s="173"/>
      <c r="K1174" s="174">
        <v>1500000</v>
      </c>
      <c r="L1174" s="6"/>
      <c r="M1174" s="71" t="s">
        <v>86</v>
      </c>
      <c r="N1174" s="176" t="s">
        <v>513</v>
      </c>
    </row>
    <row r="1175" spans="1:14" x14ac:dyDescent="0.2">
      <c r="A1175" s="268"/>
      <c r="B1175" s="252"/>
      <c r="C1175" s="173"/>
      <c r="D1175" s="173"/>
      <c r="E1175" s="173"/>
      <c r="F1175" s="173"/>
      <c r="G1175" s="173"/>
      <c r="H1175" s="173"/>
      <c r="I1175" s="173">
        <v>3500000</v>
      </c>
      <c r="J1175" s="173"/>
      <c r="K1175" s="174">
        <v>3500000</v>
      </c>
      <c r="L1175" s="6"/>
      <c r="M1175" s="71" t="s">
        <v>296</v>
      </c>
      <c r="N1175" s="176" t="s">
        <v>513</v>
      </c>
    </row>
    <row r="1176" spans="1:14" x14ac:dyDescent="0.2">
      <c r="A1176" s="268"/>
      <c r="B1176" s="252"/>
      <c r="C1176" s="173"/>
      <c r="D1176" s="173"/>
      <c r="E1176" s="173"/>
      <c r="F1176" s="173"/>
      <c r="G1176" s="173"/>
      <c r="H1176" s="173"/>
      <c r="I1176" s="173">
        <v>6075000</v>
      </c>
      <c r="J1176" s="173"/>
      <c r="K1176" s="174">
        <v>6075000</v>
      </c>
      <c r="L1176" s="6"/>
      <c r="M1176" s="71" t="s">
        <v>46</v>
      </c>
      <c r="N1176" s="176" t="s">
        <v>513</v>
      </c>
    </row>
    <row r="1177" spans="1:14" x14ac:dyDescent="0.2">
      <c r="A1177" s="268"/>
      <c r="B1177" s="252"/>
      <c r="C1177" s="173"/>
      <c r="D1177" s="173"/>
      <c r="E1177" s="173"/>
      <c r="F1177" s="173"/>
      <c r="G1177" s="173"/>
      <c r="H1177" s="173"/>
      <c r="I1177" s="173">
        <v>1000000</v>
      </c>
      <c r="J1177" s="173"/>
      <c r="K1177" s="174">
        <v>1000000</v>
      </c>
      <c r="L1177" s="6"/>
      <c r="M1177" s="71" t="s">
        <v>77</v>
      </c>
      <c r="N1177" s="176" t="s">
        <v>513</v>
      </c>
    </row>
    <row r="1178" spans="1:14" x14ac:dyDescent="0.2">
      <c r="A1178" s="268"/>
      <c r="B1178" s="252"/>
      <c r="C1178" s="173"/>
      <c r="D1178" s="173"/>
      <c r="E1178" s="173"/>
      <c r="F1178" s="173"/>
      <c r="G1178" s="173"/>
      <c r="H1178" s="173"/>
      <c r="I1178" s="173">
        <v>500000</v>
      </c>
      <c r="J1178" s="173"/>
      <c r="K1178" s="174">
        <v>500000</v>
      </c>
      <c r="L1178" s="6"/>
      <c r="M1178" s="71" t="s">
        <v>432</v>
      </c>
      <c r="N1178" s="176" t="s">
        <v>513</v>
      </c>
    </row>
    <row r="1179" spans="1:14" x14ac:dyDescent="0.2">
      <c r="A1179" s="268"/>
      <c r="B1179" s="252"/>
      <c r="C1179" s="173"/>
      <c r="D1179" s="173"/>
      <c r="E1179" s="173"/>
      <c r="F1179" s="173"/>
      <c r="G1179" s="173"/>
      <c r="H1179" s="173"/>
      <c r="I1179" s="173">
        <v>500000</v>
      </c>
      <c r="J1179" s="173"/>
      <c r="K1179" s="174">
        <v>500000</v>
      </c>
      <c r="L1179" s="6"/>
      <c r="M1179" s="71" t="s">
        <v>433</v>
      </c>
      <c r="N1179" s="176" t="s">
        <v>513</v>
      </c>
    </row>
    <row r="1180" spans="1:14" x14ac:dyDescent="0.2">
      <c r="A1180" s="268"/>
      <c r="B1180" s="252"/>
      <c r="C1180" s="173"/>
      <c r="D1180" s="173"/>
      <c r="E1180" s="173"/>
      <c r="F1180" s="173"/>
      <c r="G1180" s="173"/>
      <c r="H1180" s="173"/>
      <c r="I1180" s="173">
        <v>1200000</v>
      </c>
      <c r="J1180" s="173"/>
      <c r="K1180" s="174">
        <v>1200000</v>
      </c>
      <c r="L1180" s="6"/>
      <c r="M1180" s="71" t="s">
        <v>87</v>
      </c>
      <c r="N1180" s="176" t="s">
        <v>513</v>
      </c>
    </row>
    <row r="1181" spans="1:14" x14ac:dyDescent="0.2">
      <c r="A1181" s="268"/>
      <c r="B1181" s="252"/>
      <c r="C1181" s="173"/>
      <c r="D1181" s="173"/>
      <c r="E1181" s="173"/>
      <c r="F1181" s="173"/>
      <c r="G1181" s="173"/>
      <c r="H1181" s="173"/>
      <c r="I1181" s="173">
        <v>20000</v>
      </c>
      <c r="J1181" s="173"/>
      <c r="K1181" s="174">
        <v>20000</v>
      </c>
      <c r="L1181" s="6"/>
      <c r="M1181" s="71" t="s">
        <v>434</v>
      </c>
      <c r="N1181" s="176" t="s">
        <v>513</v>
      </c>
    </row>
    <row r="1182" spans="1:14" x14ac:dyDescent="0.2">
      <c r="A1182" s="268"/>
      <c r="B1182" s="252"/>
      <c r="C1182" s="173"/>
      <c r="D1182" s="173"/>
      <c r="E1182" s="173"/>
      <c r="F1182" s="173"/>
      <c r="G1182" s="173"/>
      <c r="H1182" s="173"/>
      <c r="I1182" s="173">
        <v>226000</v>
      </c>
      <c r="J1182" s="173"/>
      <c r="K1182" s="174">
        <v>226000</v>
      </c>
      <c r="L1182" s="6"/>
      <c r="M1182" s="71" t="s">
        <v>436</v>
      </c>
      <c r="N1182" s="176" t="s">
        <v>513</v>
      </c>
    </row>
    <row r="1183" spans="1:14" x14ac:dyDescent="0.2">
      <c r="A1183" s="268"/>
      <c r="B1183" s="252"/>
      <c r="C1183" s="173"/>
      <c r="D1183" s="173"/>
      <c r="E1183" s="173"/>
      <c r="F1183" s="173"/>
      <c r="G1183" s="173"/>
      <c r="H1183" s="173"/>
      <c r="I1183" s="173">
        <v>7500000</v>
      </c>
      <c r="J1183" s="173"/>
      <c r="K1183" s="174">
        <v>7500000</v>
      </c>
      <c r="L1183" s="6"/>
      <c r="M1183" s="71" t="s">
        <v>442</v>
      </c>
      <c r="N1183" s="176" t="s">
        <v>513</v>
      </c>
    </row>
    <row r="1184" spans="1:14" x14ac:dyDescent="0.2">
      <c r="A1184" s="268"/>
      <c r="B1184" s="252"/>
      <c r="C1184" s="173"/>
      <c r="D1184" s="173"/>
      <c r="E1184" s="173"/>
      <c r="F1184" s="173"/>
      <c r="G1184" s="173"/>
      <c r="H1184" s="173"/>
      <c r="I1184" s="173">
        <v>122080</v>
      </c>
      <c r="J1184" s="173"/>
      <c r="K1184" s="174">
        <v>122080</v>
      </c>
      <c r="L1184" s="6"/>
      <c r="M1184" s="71" t="s">
        <v>125</v>
      </c>
      <c r="N1184" s="176" t="s">
        <v>513</v>
      </c>
    </row>
    <row r="1185" spans="1:14" x14ac:dyDescent="0.2">
      <c r="A1185" s="268"/>
      <c r="B1185" s="252"/>
      <c r="C1185" s="173"/>
      <c r="D1185" s="173"/>
      <c r="E1185" s="173"/>
      <c r="F1185" s="173"/>
      <c r="G1185" s="173"/>
      <c r="H1185" s="173"/>
      <c r="I1185" s="173">
        <v>500000</v>
      </c>
      <c r="J1185" s="173"/>
      <c r="K1185" s="174">
        <v>500000</v>
      </c>
      <c r="L1185" s="6"/>
      <c r="M1185" s="71" t="s">
        <v>33</v>
      </c>
      <c r="N1185" s="176" t="s">
        <v>513</v>
      </c>
    </row>
    <row r="1186" spans="1:14" x14ac:dyDescent="0.2">
      <c r="A1186" s="268"/>
      <c r="B1186" s="252"/>
      <c r="C1186" s="173"/>
      <c r="D1186" s="173"/>
      <c r="E1186" s="173"/>
      <c r="F1186" s="173"/>
      <c r="G1186" s="173"/>
      <c r="H1186" s="173">
        <v>300000</v>
      </c>
      <c r="I1186" s="173"/>
      <c r="J1186" s="173"/>
      <c r="K1186" s="174">
        <v>300000</v>
      </c>
      <c r="L1186" s="6"/>
      <c r="M1186" s="175" t="s">
        <v>509</v>
      </c>
      <c r="N1186" s="176" t="s">
        <v>513</v>
      </c>
    </row>
    <row r="1187" spans="1:14" ht="15" thickBot="1" x14ac:dyDescent="0.25">
      <c r="A1187" s="269"/>
      <c r="B1187" s="261"/>
      <c r="C1187" s="173"/>
      <c r="D1187" s="173"/>
      <c r="E1187" s="173"/>
      <c r="F1187" s="173"/>
      <c r="G1187" s="173"/>
      <c r="H1187" s="173">
        <v>500000</v>
      </c>
      <c r="I1187" s="173"/>
      <c r="J1187" s="173"/>
      <c r="K1187" s="174">
        <v>500000</v>
      </c>
      <c r="L1187" s="6"/>
      <c r="M1187" s="175" t="s">
        <v>511</v>
      </c>
      <c r="N1187" s="176" t="s">
        <v>513</v>
      </c>
    </row>
    <row r="1188" spans="1:14" ht="15.75" thickBot="1" x14ac:dyDescent="0.3">
      <c r="A1188" s="265" t="s">
        <v>146</v>
      </c>
      <c r="B1188" s="251" t="s">
        <v>147</v>
      </c>
      <c r="C1188" s="41">
        <f t="shared" ref="C1188:J1188" si="21">SUM(C1103:C1187)</f>
        <v>7011655</v>
      </c>
      <c r="D1188" s="41">
        <f t="shared" si="21"/>
        <v>14774000</v>
      </c>
      <c r="E1188" s="41">
        <f t="shared" si="21"/>
        <v>101193520</v>
      </c>
      <c r="F1188" s="41">
        <f t="shared" si="21"/>
        <v>15725664</v>
      </c>
      <c r="G1188" s="41">
        <f t="shared" si="21"/>
        <v>0</v>
      </c>
      <c r="H1188" s="41">
        <f t="shared" si="21"/>
        <v>34115000</v>
      </c>
      <c r="I1188" s="41">
        <f t="shared" si="21"/>
        <v>26543080</v>
      </c>
      <c r="J1188" s="41">
        <f t="shared" si="21"/>
        <v>11945667.33</v>
      </c>
      <c r="K1188" s="22">
        <f>SUM(C1188:J1188)</f>
        <v>211308586.33000001</v>
      </c>
      <c r="L1188" s="14"/>
      <c r="M1188" s="39"/>
      <c r="N1188" s="14" t="s">
        <v>22</v>
      </c>
    </row>
    <row r="1189" spans="1:14" ht="15" x14ac:dyDescent="0.25">
      <c r="A1189" s="227" t="s">
        <v>148</v>
      </c>
      <c r="B1189" s="228" t="s">
        <v>149</v>
      </c>
      <c r="C1189" s="170"/>
      <c r="D1189" s="170"/>
      <c r="E1189" s="170"/>
      <c r="F1189" s="170">
        <v>11091800</v>
      </c>
      <c r="G1189" s="170"/>
      <c r="H1189" s="170"/>
      <c r="I1189" s="170"/>
      <c r="J1189" s="170"/>
      <c r="K1189" s="171">
        <v>11091800</v>
      </c>
      <c r="L1189" s="6"/>
      <c r="M1189" s="70" t="s">
        <v>298</v>
      </c>
      <c r="N1189" s="176" t="s">
        <v>513</v>
      </c>
    </row>
    <row r="1190" spans="1:14" x14ac:dyDescent="0.2">
      <c r="A1190" s="268"/>
      <c r="B1190" s="252"/>
      <c r="C1190" s="173"/>
      <c r="D1190" s="173"/>
      <c r="E1190" s="173"/>
      <c r="F1190" s="173">
        <v>500000</v>
      </c>
      <c r="G1190" s="173"/>
      <c r="H1190" s="173"/>
      <c r="I1190" s="173"/>
      <c r="J1190" s="173"/>
      <c r="K1190" s="174">
        <v>500000</v>
      </c>
      <c r="L1190" s="6"/>
      <c r="M1190" s="71" t="s">
        <v>303</v>
      </c>
      <c r="N1190" s="176" t="s">
        <v>513</v>
      </c>
    </row>
    <row r="1191" spans="1:14" x14ac:dyDescent="0.2">
      <c r="A1191" s="268"/>
      <c r="B1191" s="252"/>
      <c r="C1191" s="173"/>
      <c r="D1191" s="173"/>
      <c r="E1191" s="173"/>
      <c r="F1191" s="173">
        <v>4145601</v>
      </c>
      <c r="G1191" s="173"/>
      <c r="H1191" s="173"/>
      <c r="I1191" s="173"/>
      <c r="J1191" s="173"/>
      <c r="K1191" s="174">
        <v>4145601</v>
      </c>
      <c r="L1191" s="6"/>
      <c r="M1191" s="71" t="s">
        <v>56</v>
      </c>
      <c r="N1191" s="176" t="s">
        <v>513</v>
      </c>
    </row>
    <row r="1192" spans="1:14" x14ac:dyDescent="0.2">
      <c r="A1192" s="268"/>
      <c r="B1192" s="252"/>
      <c r="C1192" s="173"/>
      <c r="D1192" s="173"/>
      <c r="E1192" s="173"/>
      <c r="F1192" s="173">
        <v>1751855</v>
      </c>
      <c r="G1192" s="173"/>
      <c r="H1192" s="173"/>
      <c r="I1192" s="173"/>
      <c r="J1192" s="173"/>
      <c r="K1192" s="174">
        <v>1751855</v>
      </c>
      <c r="L1192" s="6"/>
      <c r="M1192" s="71" t="s">
        <v>57</v>
      </c>
      <c r="N1192" s="176" t="s">
        <v>513</v>
      </c>
    </row>
    <row r="1193" spans="1:14" x14ac:dyDescent="0.2">
      <c r="A1193" s="268"/>
      <c r="B1193" s="252"/>
      <c r="C1193" s="173"/>
      <c r="D1193" s="173"/>
      <c r="E1193" s="173"/>
      <c r="F1193" s="173">
        <v>600000</v>
      </c>
      <c r="G1193" s="173"/>
      <c r="H1193" s="173"/>
      <c r="I1193" s="173"/>
      <c r="J1193" s="173"/>
      <c r="K1193" s="174">
        <v>600000</v>
      </c>
      <c r="L1193" s="6"/>
      <c r="M1193" s="71" t="s">
        <v>308</v>
      </c>
      <c r="N1193" s="176" t="s">
        <v>513</v>
      </c>
    </row>
    <row r="1194" spans="1:14" x14ac:dyDescent="0.2">
      <c r="A1194" s="268"/>
      <c r="B1194" s="252"/>
      <c r="C1194" s="173"/>
      <c r="D1194" s="173"/>
      <c r="E1194" s="173"/>
      <c r="F1194" s="173">
        <v>6000000</v>
      </c>
      <c r="G1194" s="173"/>
      <c r="H1194" s="173"/>
      <c r="I1194" s="173"/>
      <c r="J1194" s="173"/>
      <c r="K1194" s="174">
        <v>6000000</v>
      </c>
      <c r="L1194" s="6"/>
      <c r="M1194" s="71" t="s">
        <v>310</v>
      </c>
      <c r="N1194" s="176" t="s">
        <v>513</v>
      </c>
    </row>
    <row r="1195" spans="1:14" x14ac:dyDescent="0.2">
      <c r="A1195" s="268"/>
      <c r="B1195" s="252"/>
      <c r="C1195" s="173"/>
      <c r="D1195" s="173"/>
      <c r="E1195" s="173"/>
      <c r="F1195" s="173">
        <v>1200000</v>
      </c>
      <c r="G1195" s="173"/>
      <c r="H1195" s="173"/>
      <c r="I1195" s="173"/>
      <c r="J1195" s="173"/>
      <c r="K1195" s="174">
        <v>1200000</v>
      </c>
      <c r="L1195" s="6"/>
      <c r="M1195" s="71" t="s">
        <v>326</v>
      </c>
      <c r="N1195" s="176" t="s">
        <v>513</v>
      </c>
    </row>
    <row r="1196" spans="1:14" x14ac:dyDescent="0.2">
      <c r="A1196" s="268"/>
      <c r="B1196" s="252"/>
      <c r="C1196" s="173"/>
      <c r="D1196" s="173"/>
      <c r="E1196" s="173"/>
      <c r="F1196" s="173">
        <v>1000000</v>
      </c>
      <c r="G1196" s="173"/>
      <c r="H1196" s="173"/>
      <c r="I1196" s="173"/>
      <c r="J1196" s="173"/>
      <c r="K1196" s="174">
        <v>1000000</v>
      </c>
      <c r="L1196" s="6"/>
      <c r="M1196" s="71" t="s">
        <v>328</v>
      </c>
      <c r="N1196" s="176" t="s">
        <v>513</v>
      </c>
    </row>
    <row r="1197" spans="1:14" x14ac:dyDescent="0.2">
      <c r="A1197" s="268"/>
      <c r="B1197" s="252"/>
      <c r="C1197" s="173"/>
      <c r="D1197" s="173"/>
      <c r="E1197" s="173"/>
      <c r="F1197" s="173">
        <v>5000000</v>
      </c>
      <c r="G1197" s="173"/>
      <c r="H1197" s="173"/>
      <c r="I1197" s="173"/>
      <c r="J1197" s="173"/>
      <c r="K1197" s="174">
        <v>5000000</v>
      </c>
      <c r="L1197" s="6"/>
      <c r="M1197" s="71" t="s">
        <v>331</v>
      </c>
      <c r="N1197" s="176" t="s">
        <v>513</v>
      </c>
    </row>
    <row r="1198" spans="1:14" ht="15" thickBot="1" x14ac:dyDescent="0.25">
      <c r="A1198" s="268"/>
      <c r="B1198" s="252"/>
      <c r="C1198" s="173"/>
      <c r="D1198" s="173"/>
      <c r="E1198" s="173"/>
      <c r="F1198" s="173">
        <v>3000000</v>
      </c>
      <c r="G1198" s="173"/>
      <c r="H1198" s="173"/>
      <c r="I1198" s="173"/>
      <c r="J1198" s="173"/>
      <c r="K1198" s="174">
        <v>3000000</v>
      </c>
      <c r="L1198" s="6"/>
      <c r="M1198" s="71" t="s">
        <v>58</v>
      </c>
      <c r="N1198" s="176" t="s">
        <v>513</v>
      </c>
    </row>
    <row r="1199" spans="1:14" ht="15" x14ac:dyDescent="0.2">
      <c r="A1199" s="286" t="s">
        <v>0</v>
      </c>
      <c r="B1199" s="287"/>
      <c r="C1199" s="287"/>
      <c r="D1199" s="287"/>
      <c r="E1199" s="287"/>
      <c r="F1199" s="287"/>
      <c r="G1199" s="287"/>
      <c r="H1199" s="287"/>
      <c r="I1199" s="287"/>
      <c r="J1199" s="287"/>
      <c r="K1199" s="287"/>
      <c r="L1199" s="287"/>
      <c r="M1199" s="287"/>
      <c r="N1199" s="288"/>
    </row>
    <row r="1200" spans="1:14" ht="15" x14ac:dyDescent="0.2">
      <c r="A1200" s="279" t="s">
        <v>1</v>
      </c>
      <c r="B1200" s="280"/>
      <c r="C1200" s="280"/>
      <c r="D1200" s="280"/>
      <c r="E1200" s="280"/>
      <c r="F1200" s="280"/>
      <c r="G1200" s="280"/>
      <c r="H1200" s="280"/>
      <c r="I1200" s="280"/>
      <c r="J1200" s="280"/>
      <c r="K1200" s="280"/>
      <c r="L1200" s="280"/>
      <c r="M1200" s="280"/>
      <c r="N1200" s="281"/>
    </row>
    <row r="1201" spans="1:14" ht="15" x14ac:dyDescent="0.2">
      <c r="A1201" s="279" t="s">
        <v>2</v>
      </c>
      <c r="B1201" s="280"/>
      <c r="C1201" s="280"/>
      <c r="D1201" s="280"/>
      <c r="E1201" s="280"/>
      <c r="F1201" s="280"/>
      <c r="G1201" s="280"/>
      <c r="H1201" s="280"/>
      <c r="I1201" s="280"/>
      <c r="J1201" s="280"/>
      <c r="K1201" s="280"/>
      <c r="L1201" s="280"/>
      <c r="M1201" s="280"/>
      <c r="N1201" s="281"/>
    </row>
    <row r="1202" spans="1:14" ht="15" x14ac:dyDescent="0.2">
      <c r="A1202" s="279" t="s">
        <v>3</v>
      </c>
      <c r="B1202" s="280"/>
      <c r="C1202" s="280"/>
      <c r="D1202" s="280"/>
      <c r="E1202" s="280"/>
      <c r="F1202" s="280"/>
      <c r="G1202" s="280"/>
      <c r="H1202" s="280"/>
      <c r="I1202" s="280"/>
      <c r="J1202" s="280"/>
      <c r="K1202" s="280"/>
      <c r="L1202" s="280"/>
      <c r="M1202" s="280"/>
      <c r="N1202" s="281"/>
    </row>
    <row r="1203" spans="1:14" ht="15" x14ac:dyDescent="0.2">
      <c r="A1203" s="279" t="s">
        <v>4</v>
      </c>
      <c r="B1203" s="280"/>
      <c r="C1203" s="280"/>
      <c r="D1203" s="280"/>
      <c r="E1203" s="280"/>
      <c r="F1203" s="280"/>
      <c r="G1203" s="280"/>
      <c r="H1203" s="280"/>
      <c r="I1203" s="280"/>
      <c r="J1203" s="280"/>
      <c r="K1203" s="280"/>
      <c r="L1203" s="280"/>
      <c r="M1203" s="280"/>
      <c r="N1203" s="281"/>
    </row>
    <row r="1204" spans="1:14" ht="15.75" thickBot="1" x14ac:dyDescent="0.25">
      <c r="A1204" s="282">
        <v>2023</v>
      </c>
      <c r="B1204" s="283"/>
      <c r="C1204" s="283"/>
      <c r="D1204" s="283"/>
      <c r="E1204" s="283"/>
      <c r="F1204" s="283"/>
      <c r="G1204" s="283"/>
      <c r="H1204" s="283"/>
      <c r="I1204" s="283"/>
      <c r="J1204" s="283"/>
      <c r="K1204" s="283"/>
      <c r="L1204" s="283"/>
      <c r="M1204" s="283"/>
      <c r="N1204" s="284"/>
    </row>
    <row r="1205" spans="1:14" ht="43.5" x14ac:dyDescent="0.25">
      <c r="A1205" s="212" t="s">
        <v>5</v>
      </c>
      <c r="B1205" s="212" t="s">
        <v>6</v>
      </c>
      <c r="C1205" s="285" t="s">
        <v>7</v>
      </c>
      <c r="D1205" s="285"/>
      <c r="E1205" s="285"/>
      <c r="F1205" s="285"/>
      <c r="G1205" s="285"/>
      <c r="H1205" s="285"/>
      <c r="I1205" s="285"/>
      <c r="J1205" s="285"/>
      <c r="K1205" s="213" t="s">
        <v>8</v>
      </c>
      <c r="L1205" s="214" t="s">
        <v>10</v>
      </c>
      <c r="M1205" s="215" t="s">
        <v>11</v>
      </c>
      <c r="N1205" s="216" t="s">
        <v>9</v>
      </c>
    </row>
    <row r="1206" spans="1:14" ht="15" x14ac:dyDescent="0.25">
      <c r="A1206" s="5"/>
      <c r="B1206" s="5"/>
      <c r="C1206" s="2" t="s">
        <v>12</v>
      </c>
      <c r="D1206" s="2" t="s">
        <v>13</v>
      </c>
      <c r="E1206" s="2" t="s">
        <v>14</v>
      </c>
      <c r="F1206" s="2" t="s">
        <v>15</v>
      </c>
      <c r="G1206" s="2" t="s">
        <v>16</v>
      </c>
      <c r="H1206" s="2" t="s">
        <v>17</v>
      </c>
      <c r="I1206" s="2" t="s">
        <v>18</v>
      </c>
      <c r="J1206" s="2" t="s">
        <v>19</v>
      </c>
      <c r="K1206" s="4" t="s">
        <v>20</v>
      </c>
      <c r="L1206" s="6" t="s">
        <v>22</v>
      </c>
      <c r="M1206" s="5"/>
    </row>
    <row r="1207" spans="1:14" x14ac:dyDescent="0.2">
      <c r="A1207" s="268"/>
      <c r="B1207" s="252"/>
      <c r="C1207" s="173"/>
      <c r="D1207" s="173"/>
      <c r="E1207" s="173"/>
      <c r="F1207" s="173">
        <v>5000000</v>
      </c>
      <c r="G1207" s="173"/>
      <c r="H1207" s="173"/>
      <c r="I1207" s="173"/>
      <c r="J1207" s="173"/>
      <c r="K1207" s="174">
        <v>5000000</v>
      </c>
      <c r="L1207" s="6"/>
      <c r="M1207" s="71" t="s">
        <v>332</v>
      </c>
      <c r="N1207" s="176" t="s">
        <v>513</v>
      </c>
    </row>
    <row r="1208" spans="1:14" x14ac:dyDescent="0.2">
      <c r="A1208" s="268"/>
      <c r="B1208" s="252"/>
      <c r="C1208" s="173"/>
      <c r="D1208" s="173"/>
      <c r="E1208" s="173"/>
      <c r="F1208" s="173">
        <v>5000000</v>
      </c>
      <c r="G1208" s="173"/>
      <c r="H1208" s="173"/>
      <c r="I1208" s="173"/>
      <c r="J1208" s="173"/>
      <c r="K1208" s="174">
        <v>5000000</v>
      </c>
      <c r="L1208" s="6"/>
      <c r="M1208" s="71" t="s">
        <v>333</v>
      </c>
      <c r="N1208" s="176" t="s">
        <v>513</v>
      </c>
    </row>
    <row r="1209" spans="1:14" x14ac:dyDescent="0.2">
      <c r="A1209" s="268"/>
      <c r="B1209" s="252"/>
      <c r="C1209" s="173"/>
      <c r="D1209" s="173"/>
      <c r="E1209" s="173"/>
      <c r="F1209" s="173">
        <v>4000000</v>
      </c>
      <c r="G1209" s="173"/>
      <c r="H1209" s="173"/>
      <c r="I1209" s="173"/>
      <c r="J1209" s="173"/>
      <c r="K1209" s="174">
        <v>4000000</v>
      </c>
      <c r="L1209" s="6"/>
      <c r="M1209" s="71" t="s">
        <v>287</v>
      </c>
      <c r="N1209" s="176" t="s">
        <v>513</v>
      </c>
    </row>
    <row r="1210" spans="1:14" x14ac:dyDescent="0.2">
      <c r="A1210" s="268"/>
      <c r="B1210" s="252"/>
      <c r="C1210" s="173"/>
      <c r="D1210" s="173"/>
      <c r="E1210" s="173"/>
      <c r="F1210" s="173">
        <v>600000</v>
      </c>
      <c r="G1210" s="173"/>
      <c r="H1210" s="173"/>
      <c r="I1210" s="173"/>
      <c r="J1210" s="173"/>
      <c r="K1210" s="174">
        <v>600000</v>
      </c>
      <c r="L1210" s="6"/>
      <c r="M1210" s="71" t="s">
        <v>336</v>
      </c>
      <c r="N1210" s="176" t="s">
        <v>513</v>
      </c>
    </row>
    <row r="1211" spans="1:14" x14ac:dyDescent="0.2">
      <c r="A1211" s="268"/>
      <c r="B1211" s="252"/>
      <c r="C1211" s="173"/>
      <c r="D1211" s="173"/>
      <c r="E1211" s="173"/>
      <c r="F1211" s="173">
        <v>700000</v>
      </c>
      <c r="G1211" s="173"/>
      <c r="H1211" s="173"/>
      <c r="I1211" s="173"/>
      <c r="J1211" s="173"/>
      <c r="K1211" s="174">
        <v>700000</v>
      </c>
      <c r="L1211" s="6"/>
      <c r="M1211" s="71" t="s">
        <v>337</v>
      </c>
      <c r="N1211" s="176" t="s">
        <v>513</v>
      </c>
    </row>
    <row r="1212" spans="1:14" x14ac:dyDescent="0.2">
      <c r="A1212" s="268"/>
      <c r="B1212" s="252"/>
      <c r="C1212" s="173"/>
      <c r="D1212" s="173"/>
      <c r="E1212" s="173"/>
      <c r="F1212" s="173">
        <v>300000</v>
      </c>
      <c r="G1212" s="173"/>
      <c r="H1212" s="173"/>
      <c r="I1212" s="173"/>
      <c r="J1212" s="173"/>
      <c r="K1212" s="174">
        <v>300000</v>
      </c>
      <c r="L1212" s="6"/>
      <c r="M1212" s="71" t="s">
        <v>338</v>
      </c>
      <c r="N1212" s="176" t="s">
        <v>513</v>
      </c>
    </row>
    <row r="1213" spans="1:14" x14ac:dyDescent="0.2">
      <c r="A1213" s="268"/>
      <c r="B1213" s="252"/>
      <c r="C1213" s="173"/>
      <c r="D1213" s="173"/>
      <c r="E1213" s="173"/>
      <c r="F1213" s="173">
        <v>1100000</v>
      </c>
      <c r="G1213" s="173"/>
      <c r="H1213" s="173"/>
      <c r="I1213" s="173"/>
      <c r="J1213" s="173"/>
      <c r="K1213" s="174">
        <v>1100000</v>
      </c>
      <c r="L1213" s="6"/>
      <c r="M1213" s="71" t="s">
        <v>339</v>
      </c>
      <c r="N1213" s="176" t="s">
        <v>513</v>
      </c>
    </row>
    <row r="1214" spans="1:14" x14ac:dyDescent="0.2">
      <c r="A1214" s="268"/>
      <c r="B1214" s="252"/>
      <c r="C1214" s="173"/>
      <c r="D1214" s="173"/>
      <c r="E1214" s="173"/>
      <c r="F1214" s="173">
        <v>2100000</v>
      </c>
      <c r="G1214" s="173"/>
      <c r="H1214" s="173"/>
      <c r="I1214" s="173"/>
      <c r="J1214" s="173"/>
      <c r="K1214" s="174">
        <v>2100000</v>
      </c>
      <c r="L1214" s="6"/>
      <c r="M1214" s="71" t="s">
        <v>340</v>
      </c>
      <c r="N1214" s="176" t="s">
        <v>513</v>
      </c>
    </row>
    <row r="1215" spans="1:14" x14ac:dyDescent="0.2">
      <c r="A1215" s="268"/>
      <c r="B1215" s="252"/>
      <c r="C1215" s="173"/>
      <c r="D1215" s="173"/>
      <c r="E1215" s="173"/>
      <c r="F1215" s="173">
        <v>3500000</v>
      </c>
      <c r="G1215" s="173"/>
      <c r="H1215" s="173"/>
      <c r="I1215" s="173"/>
      <c r="J1215" s="173"/>
      <c r="K1215" s="174">
        <v>3500000</v>
      </c>
      <c r="L1215" s="6"/>
      <c r="M1215" s="71" t="s">
        <v>346</v>
      </c>
      <c r="N1215" s="176" t="s">
        <v>513</v>
      </c>
    </row>
    <row r="1216" spans="1:14" x14ac:dyDescent="0.2">
      <c r="A1216" s="268"/>
      <c r="B1216" s="252"/>
      <c r="C1216" s="173"/>
      <c r="D1216" s="173"/>
      <c r="E1216" s="173"/>
      <c r="F1216" s="173">
        <v>2730000</v>
      </c>
      <c r="G1216" s="173"/>
      <c r="H1216" s="173"/>
      <c r="I1216" s="173"/>
      <c r="J1216" s="173"/>
      <c r="K1216" s="174">
        <v>2730000</v>
      </c>
      <c r="L1216" s="6"/>
      <c r="M1216" s="71" t="s">
        <v>25</v>
      </c>
      <c r="N1216" s="176" t="s">
        <v>513</v>
      </c>
    </row>
    <row r="1217" spans="1:14" x14ac:dyDescent="0.2">
      <c r="A1217" s="268"/>
      <c r="B1217" s="252"/>
      <c r="C1217" s="173"/>
      <c r="D1217" s="173"/>
      <c r="E1217" s="173"/>
      <c r="F1217" s="173">
        <v>2000000</v>
      </c>
      <c r="G1217" s="173"/>
      <c r="H1217" s="173"/>
      <c r="I1217" s="173"/>
      <c r="J1217" s="173"/>
      <c r="K1217" s="174">
        <v>2000000</v>
      </c>
      <c r="L1217" s="6"/>
      <c r="M1217" s="71" t="s">
        <v>36</v>
      </c>
      <c r="N1217" s="176" t="s">
        <v>513</v>
      </c>
    </row>
    <row r="1218" spans="1:14" x14ac:dyDescent="0.2">
      <c r="A1218" s="268"/>
      <c r="B1218" s="252"/>
      <c r="C1218" s="173"/>
      <c r="D1218" s="173"/>
      <c r="E1218" s="173"/>
      <c r="F1218" s="173">
        <v>1000000</v>
      </c>
      <c r="G1218" s="173"/>
      <c r="H1218" s="173"/>
      <c r="I1218" s="173"/>
      <c r="J1218" s="173"/>
      <c r="K1218" s="174">
        <v>1000000</v>
      </c>
      <c r="L1218" s="6"/>
      <c r="M1218" s="71" t="s">
        <v>464</v>
      </c>
      <c r="N1218" s="176" t="s">
        <v>513</v>
      </c>
    </row>
    <row r="1219" spans="1:14" x14ac:dyDescent="0.2">
      <c r="A1219" s="268"/>
      <c r="B1219" s="252"/>
      <c r="C1219" s="173"/>
      <c r="D1219" s="173"/>
      <c r="E1219" s="173"/>
      <c r="F1219" s="173">
        <v>1500000</v>
      </c>
      <c r="G1219" s="173"/>
      <c r="H1219" s="173"/>
      <c r="I1219" s="173"/>
      <c r="J1219" s="173"/>
      <c r="K1219" s="174">
        <v>1500000</v>
      </c>
      <c r="L1219" s="6"/>
      <c r="M1219" s="71" t="s">
        <v>347</v>
      </c>
      <c r="N1219" s="176" t="s">
        <v>513</v>
      </c>
    </row>
    <row r="1220" spans="1:14" x14ac:dyDescent="0.2">
      <c r="A1220" s="268"/>
      <c r="B1220" s="252"/>
      <c r="C1220" s="173"/>
      <c r="D1220" s="173"/>
      <c r="E1220" s="173"/>
      <c r="F1220" s="173">
        <v>5000000</v>
      </c>
      <c r="G1220" s="173"/>
      <c r="H1220" s="173"/>
      <c r="I1220" s="173"/>
      <c r="J1220" s="173"/>
      <c r="K1220" s="174">
        <v>5000000</v>
      </c>
      <c r="L1220" s="6"/>
      <c r="M1220" s="71" t="s">
        <v>348</v>
      </c>
      <c r="N1220" s="176" t="s">
        <v>513</v>
      </c>
    </row>
    <row r="1221" spans="1:14" x14ac:dyDescent="0.2">
      <c r="A1221" s="268"/>
      <c r="B1221" s="252"/>
      <c r="C1221" s="173"/>
      <c r="D1221" s="173"/>
      <c r="E1221" s="173"/>
      <c r="F1221" s="173"/>
      <c r="G1221" s="173"/>
      <c r="H1221" s="173">
        <v>5000000</v>
      </c>
      <c r="I1221" s="173"/>
      <c r="J1221" s="173"/>
      <c r="K1221" s="174">
        <v>5000000</v>
      </c>
      <c r="L1221" s="6"/>
      <c r="M1221" s="71" t="s">
        <v>91</v>
      </c>
      <c r="N1221" s="176" t="s">
        <v>513</v>
      </c>
    </row>
    <row r="1222" spans="1:14" x14ac:dyDescent="0.2">
      <c r="A1222" s="268"/>
      <c r="B1222" s="252"/>
      <c r="C1222" s="173"/>
      <c r="D1222" s="173"/>
      <c r="E1222" s="173"/>
      <c r="F1222" s="173"/>
      <c r="G1222" s="173"/>
      <c r="H1222" s="173">
        <v>350000</v>
      </c>
      <c r="I1222" s="173"/>
      <c r="J1222" s="173"/>
      <c r="K1222" s="174">
        <v>350000</v>
      </c>
      <c r="L1222" s="6"/>
      <c r="M1222" s="71" t="s">
        <v>288</v>
      </c>
      <c r="N1222" s="176" t="s">
        <v>513</v>
      </c>
    </row>
    <row r="1223" spans="1:14" x14ac:dyDescent="0.2">
      <c r="A1223" s="268"/>
      <c r="B1223" s="252"/>
      <c r="C1223" s="173"/>
      <c r="D1223" s="173"/>
      <c r="E1223" s="173"/>
      <c r="F1223" s="173"/>
      <c r="G1223" s="173"/>
      <c r="H1223" s="173">
        <v>100000</v>
      </c>
      <c r="I1223" s="173"/>
      <c r="J1223" s="173"/>
      <c r="K1223" s="174">
        <v>100000</v>
      </c>
      <c r="L1223" s="6"/>
      <c r="M1223" s="71" t="s">
        <v>451</v>
      </c>
      <c r="N1223" s="176" t="s">
        <v>513</v>
      </c>
    </row>
    <row r="1224" spans="1:14" x14ac:dyDescent="0.2">
      <c r="A1224" s="268"/>
      <c r="B1224" s="252"/>
      <c r="C1224" s="173"/>
      <c r="D1224" s="173"/>
      <c r="E1224" s="173"/>
      <c r="F1224" s="173"/>
      <c r="G1224" s="173"/>
      <c r="H1224" s="173">
        <v>500000</v>
      </c>
      <c r="I1224" s="173"/>
      <c r="J1224" s="173"/>
      <c r="K1224" s="174">
        <v>500000</v>
      </c>
      <c r="L1224" s="6"/>
      <c r="M1224" s="71" t="s">
        <v>37</v>
      </c>
      <c r="N1224" s="176" t="s">
        <v>513</v>
      </c>
    </row>
    <row r="1225" spans="1:14" x14ac:dyDescent="0.2">
      <c r="A1225" s="268"/>
      <c r="B1225" s="252"/>
      <c r="C1225" s="173"/>
      <c r="D1225" s="173"/>
      <c r="E1225" s="173"/>
      <c r="F1225" s="173"/>
      <c r="G1225" s="173"/>
      <c r="H1225" s="173">
        <v>2000000</v>
      </c>
      <c r="I1225" s="173"/>
      <c r="J1225" s="173"/>
      <c r="K1225" s="174">
        <v>2000000</v>
      </c>
      <c r="L1225" s="6"/>
      <c r="M1225" s="71" t="s">
        <v>350</v>
      </c>
      <c r="N1225" s="176" t="s">
        <v>513</v>
      </c>
    </row>
    <row r="1226" spans="1:14" x14ac:dyDescent="0.2">
      <c r="A1226" s="268"/>
      <c r="B1226" s="252"/>
      <c r="C1226" s="173"/>
      <c r="D1226" s="173"/>
      <c r="E1226" s="173"/>
      <c r="F1226" s="173"/>
      <c r="G1226" s="173"/>
      <c r="H1226" s="173">
        <v>1149033</v>
      </c>
      <c r="I1226" s="173"/>
      <c r="J1226" s="173"/>
      <c r="K1226" s="174">
        <v>1149033</v>
      </c>
      <c r="L1226" s="6"/>
      <c r="M1226" s="71" t="s">
        <v>60</v>
      </c>
      <c r="N1226" s="176" t="s">
        <v>513</v>
      </c>
    </row>
    <row r="1227" spans="1:14" x14ac:dyDescent="0.2">
      <c r="A1227" s="268"/>
      <c r="B1227" s="252"/>
      <c r="C1227" s="173"/>
      <c r="D1227" s="173"/>
      <c r="E1227" s="173"/>
      <c r="F1227" s="173"/>
      <c r="G1227" s="173"/>
      <c r="H1227" s="173">
        <v>250000</v>
      </c>
      <c r="I1227" s="173"/>
      <c r="J1227" s="173"/>
      <c r="K1227" s="174">
        <v>250000</v>
      </c>
      <c r="L1227" s="6"/>
      <c r="M1227" s="71" t="s">
        <v>92</v>
      </c>
      <c r="N1227" s="176" t="s">
        <v>513</v>
      </c>
    </row>
    <row r="1228" spans="1:14" x14ac:dyDescent="0.2">
      <c r="A1228" s="268"/>
      <c r="B1228" s="252"/>
      <c r="C1228" s="173"/>
      <c r="D1228" s="173"/>
      <c r="E1228" s="173"/>
      <c r="F1228" s="173"/>
      <c r="G1228" s="173"/>
      <c r="H1228" s="173">
        <v>500000</v>
      </c>
      <c r="I1228" s="173"/>
      <c r="J1228" s="173"/>
      <c r="K1228" s="174">
        <v>500000</v>
      </c>
      <c r="L1228" s="6"/>
      <c r="M1228" s="71" t="s">
        <v>470</v>
      </c>
      <c r="N1228" s="176" t="s">
        <v>513</v>
      </c>
    </row>
    <row r="1229" spans="1:14" x14ac:dyDescent="0.2">
      <c r="A1229" s="268"/>
      <c r="B1229" s="252"/>
      <c r="C1229" s="173"/>
      <c r="D1229" s="173"/>
      <c r="E1229" s="173"/>
      <c r="F1229" s="173"/>
      <c r="G1229" s="173"/>
      <c r="H1229" s="173">
        <v>500000</v>
      </c>
      <c r="I1229" s="173"/>
      <c r="J1229" s="173"/>
      <c r="K1229" s="174">
        <v>500000</v>
      </c>
      <c r="L1229" s="6"/>
      <c r="M1229" s="71" t="s">
        <v>351</v>
      </c>
      <c r="N1229" s="176" t="s">
        <v>513</v>
      </c>
    </row>
    <row r="1230" spans="1:14" x14ac:dyDescent="0.2">
      <c r="A1230" s="268"/>
      <c r="B1230" s="252"/>
      <c r="C1230" s="173"/>
      <c r="D1230" s="173"/>
      <c r="E1230" s="173"/>
      <c r="F1230" s="173"/>
      <c r="G1230" s="173"/>
      <c r="H1230" s="173">
        <v>200000</v>
      </c>
      <c r="I1230" s="173"/>
      <c r="J1230" s="173"/>
      <c r="K1230" s="174">
        <v>200000</v>
      </c>
      <c r="L1230" s="6"/>
      <c r="M1230" s="71" t="s">
        <v>474</v>
      </c>
      <c r="N1230" s="176" t="s">
        <v>513</v>
      </c>
    </row>
    <row r="1231" spans="1:14" x14ac:dyDescent="0.2">
      <c r="A1231" s="268"/>
      <c r="B1231" s="252"/>
      <c r="C1231" s="173"/>
      <c r="D1231" s="173"/>
      <c r="E1231" s="173"/>
      <c r="F1231" s="173"/>
      <c r="G1231" s="173"/>
      <c r="H1231" s="173">
        <v>2200000</v>
      </c>
      <c r="I1231" s="173"/>
      <c r="J1231" s="173"/>
      <c r="K1231" s="174">
        <v>2200000</v>
      </c>
      <c r="L1231" s="6"/>
      <c r="M1231" s="71" t="s">
        <v>354</v>
      </c>
      <c r="N1231" s="176" t="s">
        <v>513</v>
      </c>
    </row>
    <row r="1232" spans="1:14" x14ac:dyDescent="0.2">
      <c r="A1232" s="268"/>
      <c r="B1232" s="252"/>
      <c r="C1232" s="173"/>
      <c r="D1232" s="173"/>
      <c r="E1232" s="173"/>
      <c r="F1232" s="173"/>
      <c r="G1232" s="173"/>
      <c r="H1232" s="173">
        <v>2500000</v>
      </c>
      <c r="I1232" s="173"/>
      <c r="J1232" s="173"/>
      <c r="K1232" s="174">
        <v>2500000</v>
      </c>
      <c r="L1232" s="6"/>
      <c r="M1232" s="71" t="s">
        <v>150</v>
      </c>
      <c r="N1232" s="176" t="s">
        <v>513</v>
      </c>
    </row>
    <row r="1233" spans="1:14" x14ac:dyDescent="0.2">
      <c r="A1233" s="268"/>
      <c r="B1233" s="252"/>
      <c r="C1233" s="173"/>
      <c r="D1233" s="173"/>
      <c r="E1233" s="173"/>
      <c r="F1233" s="173"/>
      <c r="G1233" s="173"/>
      <c r="H1233" s="173">
        <v>200000</v>
      </c>
      <c r="I1233" s="173"/>
      <c r="J1233" s="173"/>
      <c r="K1233" s="174">
        <v>200000</v>
      </c>
      <c r="L1233" s="6"/>
      <c r="M1233" s="71" t="s">
        <v>357</v>
      </c>
      <c r="N1233" s="176" t="s">
        <v>513</v>
      </c>
    </row>
    <row r="1234" spans="1:14" x14ac:dyDescent="0.2">
      <c r="A1234" s="268"/>
      <c r="B1234" s="252"/>
      <c r="C1234" s="173"/>
      <c r="D1234" s="173"/>
      <c r="E1234" s="173"/>
      <c r="F1234" s="173"/>
      <c r="G1234" s="173"/>
      <c r="H1234" s="173">
        <v>5036433</v>
      </c>
      <c r="I1234" s="173"/>
      <c r="J1234" s="173"/>
      <c r="K1234" s="174">
        <v>5036433</v>
      </c>
      <c r="L1234" s="6"/>
      <c r="M1234" s="71" t="s">
        <v>473</v>
      </c>
      <c r="N1234" s="176" t="s">
        <v>513</v>
      </c>
    </row>
    <row r="1235" spans="1:14" x14ac:dyDescent="0.2">
      <c r="A1235" s="268"/>
      <c r="B1235" s="252"/>
      <c r="C1235" s="173"/>
      <c r="D1235" s="173"/>
      <c r="E1235" s="173"/>
      <c r="F1235" s="173"/>
      <c r="G1235" s="173"/>
      <c r="H1235" s="173">
        <v>4000000</v>
      </c>
      <c r="I1235" s="173"/>
      <c r="J1235" s="173"/>
      <c r="K1235" s="174">
        <v>4000000</v>
      </c>
      <c r="L1235" s="6"/>
      <c r="M1235" s="71" t="s">
        <v>359</v>
      </c>
      <c r="N1235" s="176" t="s">
        <v>513</v>
      </c>
    </row>
    <row r="1236" spans="1:14" x14ac:dyDescent="0.2">
      <c r="A1236" s="268"/>
      <c r="B1236" s="252"/>
      <c r="C1236" s="173"/>
      <c r="D1236" s="173"/>
      <c r="E1236" s="173"/>
      <c r="F1236" s="173"/>
      <c r="G1236" s="173"/>
      <c r="H1236" s="173">
        <v>1500000</v>
      </c>
      <c r="I1236" s="173"/>
      <c r="J1236" s="173"/>
      <c r="K1236" s="174">
        <v>1500000</v>
      </c>
      <c r="L1236" s="6"/>
      <c r="M1236" s="71" t="s">
        <v>290</v>
      </c>
      <c r="N1236" s="176" t="s">
        <v>513</v>
      </c>
    </row>
    <row r="1237" spans="1:14" x14ac:dyDescent="0.2">
      <c r="A1237" s="268"/>
      <c r="B1237" s="252"/>
      <c r="C1237" s="173"/>
      <c r="D1237" s="173"/>
      <c r="E1237" s="173"/>
      <c r="F1237" s="173"/>
      <c r="G1237" s="173"/>
      <c r="H1237" s="173">
        <v>1000000</v>
      </c>
      <c r="I1237" s="173"/>
      <c r="J1237" s="173"/>
      <c r="K1237" s="174">
        <v>1000000</v>
      </c>
      <c r="L1237" s="6"/>
      <c r="M1237" s="71" t="s">
        <v>475</v>
      </c>
      <c r="N1237" s="176" t="s">
        <v>513</v>
      </c>
    </row>
    <row r="1238" spans="1:14" x14ac:dyDescent="0.2">
      <c r="A1238" s="268"/>
      <c r="B1238" s="252"/>
      <c r="C1238" s="173"/>
      <c r="D1238" s="173"/>
      <c r="E1238" s="173"/>
      <c r="F1238" s="173"/>
      <c r="G1238" s="173"/>
      <c r="H1238" s="173">
        <v>13000000</v>
      </c>
      <c r="I1238" s="173"/>
      <c r="J1238" s="173"/>
      <c r="K1238" s="174">
        <v>13000000</v>
      </c>
      <c r="L1238" s="6"/>
      <c r="M1238" s="71" t="s">
        <v>291</v>
      </c>
      <c r="N1238" s="176" t="s">
        <v>513</v>
      </c>
    </row>
    <row r="1239" spans="1:14" x14ac:dyDescent="0.2">
      <c r="A1239" s="268"/>
      <c r="B1239" s="252"/>
      <c r="C1239" s="173"/>
      <c r="D1239" s="173"/>
      <c r="E1239" s="173"/>
      <c r="F1239" s="173"/>
      <c r="G1239" s="173"/>
      <c r="H1239" s="173">
        <v>2900000</v>
      </c>
      <c r="I1239" s="173"/>
      <c r="J1239" s="173"/>
      <c r="K1239" s="174">
        <v>2900000</v>
      </c>
      <c r="L1239" s="6"/>
      <c r="M1239" s="71" t="s">
        <v>292</v>
      </c>
      <c r="N1239" s="176" t="s">
        <v>513</v>
      </c>
    </row>
    <row r="1240" spans="1:14" x14ac:dyDescent="0.2">
      <c r="A1240" s="268"/>
      <c r="B1240" s="252"/>
      <c r="C1240" s="173"/>
      <c r="D1240" s="173"/>
      <c r="E1240" s="173"/>
      <c r="F1240" s="173"/>
      <c r="G1240" s="173"/>
      <c r="H1240" s="173">
        <v>400000</v>
      </c>
      <c r="I1240" s="173"/>
      <c r="J1240" s="173"/>
      <c r="K1240" s="174">
        <v>400000</v>
      </c>
      <c r="L1240" s="6"/>
      <c r="M1240" s="71" t="s">
        <v>366</v>
      </c>
      <c r="N1240" s="176" t="s">
        <v>513</v>
      </c>
    </row>
    <row r="1241" spans="1:14" x14ac:dyDescent="0.2">
      <c r="A1241" s="268"/>
      <c r="B1241" s="252"/>
      <c r="C1241" s="173"/>
      <c r="D1241" s="173"/>
      <c r="E1241" s="173"/>
      <c r="F1241" s="173"/>
      <c r="G1241" s="173"/>
      <c r="H1241" s="173">
        <v>20000</v>
      </c>
      <c r="I1241" s="173"/>
      <c r="J1241" s="173"/>
      <c r="K1241" s="174">
        <v>20000</v>
      </c>
      <c r="L1241" s="6"/>
      <c r="M1241" s="71" t="s">
        <v>369</v>
      </c>
      <c r="N1241" s="176" t="s">
        <v>513</v>
      </c>
    </row>
    <row r="1242" spans="1:14" x14ac:dyDescent="0.2">
      <c r="A1242" s="268"/>
      <c r="B1242" s="252"/>
      <c r="C1242" s="173"/>
      <c r="D1242" s="173"/>
      <c r="E1242" s="173"/>
      <c r="F1242" s="173"/>
      <c r="G1242" s="173"/>
      <c r="H1242" s="173">
        <v>1500000</v>
      </c>
      <c r="I1242" s="173"/>
      <c r="J1242" s="173"/>
      <c r="K1242" s="174">
        <v>1500000</v>
      </c>
      <c r="L1242" s="6"/>
      <c r="M1242" s="71" t="s">
        <v>61</v>
      </c>
      <c r="N1242" s="176" t="s">
        <v>513</v>
      </c>
    </row>
    <row r="1243" spans="1:14" x14ac:dyDescent="0.2">
      <c r="A1243" s="268"/>
      <c r="B1243" s="252"/>
      <c r="C1243" s="173"/>
      <c r="D1243" s="173"/>
      <c r="E1243" s="173"/>
      <c r="F1243" s="173"/>
      <c r="G1243" s="173"/>
      <c r="H1243" s="173">
        <v>1000000</v>
      </c>
      <c r="I1243" s="173"/>
      <c r="J1243" s="173"/>
      <c r="K1243" s="174">
        <v>1000000</v>
      </c>
      <c r="L1243" s="6"/>
      <c r="M1243" s="71" t="s">
        <v>452</v>
      </c>
      <c r="N1243" s="176" t="s">
        <v>513</v>
      </c>
    </row>
    <row r="1244" spans="1:14" x14ac:dyDescent="0.2">
      <c r="A1244" s="268"/>
      <c r="B1244" s="252"/>
      <c r="C1244" s="173"/>
      <c r="D1244" s="173"/>
      <c r="E1244" s="173"/>
      <c r="F1244" s="173"/>
      <c r="G1244" s="173"/>
      <c r="H1244" s="173">
        <v>1000000</v>
      </c>
      <c r="I1244" s="173"/>
      <c r="J1244" s="173"/>
      <c r="K1244" s="174">
        <v>1000000</v>
      </c>
      <c r="L1244" s="6"/>
      <c r="M1244" s="71" t="s">
        <v>457</v>
      </c>
      <c r="N1244" s="176" t="s">
        <v>513</v>
      </c>
    </row>
    <row r="1245" spans="1:14" x14ac:dyDescent="0.2">
      <c r="A1245" s="268"/>
      <c r="B1245" s="252"/>
      <c r="C1245" s="173"/>
      <c r="D1245" s="173"/>
      <c r="E1245" s="173"/>
      <c r="F1245" s="173"/>
      <c r="G1245" s="173"/>
      <c r="H1245" s="173">
        <v>500000</v>
      </c>
      <c r="I1245" s="173"/>
      <c r="J1245" s="173"/>
      <c r="K1245" s="174">
        <v>500000</v>
      </c>
      <c r="L1245" s="6"/>
      <c r="M1245" s="71" t="s">
        <v>378</v>
      </c>
      <c r="N1245" s="176" t="s">
        <v>513</v>
      </c>
    </row>
    <row r="1246" spans="1:14" x14ac:dyDescent="0.2">
      <c r="A1246" s="268"/>
      <c r="B1246" s="252"/>
      <c r="C1246" s="173"/>
      <c r="D1246" s="173"/>
      <c r="E1246" s="173"/>
      <c r="F1246" s="173"/>
      <c r="G1246" s="173"/>
      <c r="H1246" s="173">
        <v>1000000</v>
      </c>
      <c r="I1246" s="173"/>
      <c r="J1246" s="173"/>
      <c r="K1246" s="174">
        <v>1000000</v>
      </c>
      <c r="L1246" s="6"/>
      <c r="M1246" s="71" t="s">
        <v>382</v>
      </c>
      <c r="N1246" s="176" t="s">
        <v>513</v>
      </c>
    </row>
    <row r="1247" spans="1:14" x14ac:dyDescent="0.2">
      <c r="A1247" s="268"/>
      <c r="B1247" s="252"/>
      <c r="C1247" s="173"/>
      <c r="D1247" s="173"/>
      <c r="E1247" s="173"/>
      <c r="F1247" s="173"/>
      <c r="G1247" s="173"/>
      <c r="H1247" s="173">
        <v>1200000</v>
      </c>
      <c r="I1247" s="173"/>
      <c r="J1247" s="173"/>
      <c r="K1247" s="174">
        <v>1200000</v>
      </c>
      <c r="L1247" s="6"/>
      <c r="M1247" s="71" t="s">
        <v>476</v>
      </c>
      <c r="N1247" s="176" t="s">
        <v>513</v>
      </c>
    </row>
    <row r="1248" spans="1:14" x14ac:dyDescent="0.2">
      <c r="A1248" s="268"/>
      <c r="B1248" s="252"/>
      <c r="C1248" s="173"/>
      <c r="D1248" s="173"/>
      <c r="E1248" s="173"/>
      <c r="F1248" s="173"/>
      <c r="G1248" s="173"/>
      <c r="H1248" s="173">
        <v>300000</v>
      </c>
      <c r="I1248" s="173"/>
      <c r="J1248" s="173"/>
      <c r="K1248" s="174">
        <v>300000</v>
      </c>
      <c r="L1248" s="6"/>
      <c r="M1248" s="71" t="s">
        <v>384</v>
      </c>
      <c r="N1248" s="176" t="s">
        <v>513</v>
      </c>
    </row>
    <row r="1249" spans="1:14" x14ac:dyDescent="0.2">
      <c r="A1249" s="268"/>
      <c r="B1249" s="252"/>
      <c r="C1249" s="173"/>
      <c r="D1249" s="173"/>
      <c r="E1249" s="173"/>
      <c r="F1249" s="173"/>
      <c r="G1249" s="173"/>
      <c r="H1249" s="173">
        <v>200000</v>
      </c>
      <c r="I1249" s="173"/>
      <c r="J1249" s="173"/>
      <c r="K1249" s="174">
        <v>200000</v>
      </c>
      <c r="L1249" s="6"/>
      <c r="M1249" s="71" t="s">
        <v>385</v>
      </c>
      <c r="N1249" s="176" t="s">
        <v>513</v>
      </c>
    </row>
    <row r="1250" spans="1:14" x14ac:dyDescent="0.2">
      <c r="A1250" s="268"/>
      <c r="B1250" s="252"/>
      <c r="C1250" s="173"/>
      <c r="D1250" s="173"/>
      <c r="E1250" s="173"/>
      <c r="F1250" s="173"/>
      <c r="G1250" s="173"/>
      <c r="H1250" s="173">
        <v>3250000</v>
      </c>
      <c r="I1250" s="173"/>
      <c r="J1250" s="173"/>
      <c r="K1250" s="174">
        <v>3250000</v>
      </c>
      <c r="L1250" s="6"/>
      <c r="M1250" s="71" t="s">
        <v>39</v>
      </c>
      <c r="N1250" s="176" t="s">
        <v>513</v>
      </c>
    </row>
    <row r="1251" spans="1:14" x14ac:dyDescent="0.2">
      <c r="A1251" s="268"/>
      <c r="B1251" s="252"/>
      <c r="C1251" s="173"/>
      <c r="D1251" s="173"/>
      <c r="E1251" s="173"/>
      <c r="F1251" s="173"/>
      <c r="G1251" s="173"/>
      <c r="H1251" s="173">
        <v>7000000</v>
      </c>
      <c r="I1251" s="173"/>
      <c r="J1251" s="173"/>
      <c r="K1251" s="174">
        <v>7000000</v>
      </c>
      <c r="L1251" s="6"/>
      <c r="M1251" s="71" t="s">
        <v>40</v>
      </c>
      <c r="N1251" s="176" t="s">
        <v>513</v>
      </c>
    </row>
    <row r="1252" spans="1:14" x14ac:dyDescent="0.2">
      <c r="A1252" s="268"/>
      <c r="B1252" s="252"/>
      <c r="C1252" s="173"/>
      <c r="D1252" s="173"/>
      <c r="E1252" s="173"/>
      <c r="F1252" s="173"/>
      <c r="G1252" s="173"/>
      <c r="H1252" s="173">
        <v>2450000</v>
      </c>
      <c r="I1252" s="173"/>
      <c r="J1252" s="173"/>
      <c r="K1252" s="174">
        <v>2450000</v>
      </c>
      <c r="L1252" s="6"/>
      <c r="M1252" s="71" t="s">
        <v>94</v>
      </c>
      <c r="N1252" s="176" t="s">
        <v>513</v>
      </c>
    </row>
    <row r="1253" spans="1:14" x14ac:dyDescent="0.2">
      <c r="A1253" s="268"/>
      <c r="B1253" s="252"/>
      <c r="C1253" s="173"/>
      <c r="D1253" s="173"/>
      <c r="E1253" s="173"/>
      <c r="F1253" s="173"/>
      <c r="G1253" s="173"/>
      <c r="H1253" s="173">
        <v>31800000</v>
      </c>
      <c r="I1253" s="173"/>
      <c r="J1253" s="173"/>
      <c r="K1253" s="174">
        <v>31800000</v>
      </c>
      <c r="L1253" s="6"/>
      <c r="M1253" s="71" t="s">
        <v>294</v>
      </c>
      <c r="N1253" s="176" t="s">
        <v>513</v>
      </c>
    </row>
    <row r="1254" spans="1:14" x14ac:dyDescent="0.2">
      <c r="A1254" s="268"/>
      <c r="B1254" s="252"/>
      <c r="C1254" s="173"/>
      <c r="D1254" s="173"/>
      <c r="E1254" s="173"/>
      <c r="F1254" s="173"/>
      <c r="G1254" s="173"/>
      <c r="H1254" s="173">
        <v>148750000</v>
      </c>
      <c r="I1254" s="173"/>
      <c r="J1254" s="173"/>
      <c r="K1254" s="174">
        <v>148750000</v>
      </c>
      <c r="L1254" s="6"/>
      <c r="M1254" s="71" t="s">
        <v>95</v>
      </c>
      <c r="N1254" s="176" t="s">
        <v>513</v>
      </c>
    </row>
    <row r="1255" spans="1:14" x14ac:dyDescent="0.2">
      <c r="A1255" s="268"/>
      <c r="B1255" s="252"/>
      <c r="C1255" s="173">
        <v>9200000</v>
      </c>
      <c r="D1255" s="173"/>
      <c r="E1255" s="173"/>
      <c r="F1255" s="173"/>
      <c r="G1255" s="173"/>
      <c r="H1255" s="173"/>
      <c r="I1255" s="173"/>
      <c r="J1255" s="173"/>
      <c r="K1255" s="174">
        <v>9200000</v>
      </c>
      <c r="L1255" s="6"/>
      <c r="M1255" s="71" t="s">
        <v>63</v>
      </c>
      <c r="N1255" s="176" t="s">
        <v>513</v>
      </c>
    </row>
    <row r="1256" spans="1:14" x14ac:dyDescent="0.2">
      <c r="A1256" s="268"/>
      <c r="B1256" s="252"/>
      <c r="C1256" s="173">
        <v>1875000</v>
      </c>
      <c r="D1256" s="173"/>
      <c r="E1256" s="173"/>
      <c r="F1256" s="173"/>
      <c r="G1256" s="173"/>
      <c r="H1256" s="173"/>
      <c r="I1256" s="173"/>
      <c r="J1256" s="173"/>
      <c r="K1256" s="174">
        <v>1875000</v>
      </c>
      <c r="L1256" s="6"/>
      <c r="M1256" s="71" t="s">
        <v>41</v>
      </c>
      <c r="N1256" s="176" t="s">
        <v>513</v>
      </c>
    </row>
    <row r="1257" spans="1:14" x14ac:dyDescent="0.2">
      <c r="A1257" s="268"/>
      <c r="B1257" s="252"/>
      <c r="C1257" s="173">
        <v>2000000</v>
      </c>
      <c r="D1257" s="173"/>
      <c r="E1257" s="173"/>
      <c r="F1257" s="173"/>
      <c r="G1257" s="173"/>
      <c r="H1257" s="173"/>
      <c r="I1257" s="173"/>
      <c r="J1257" s="173"/>
      <c r="K1257" s="174">
        <v>2000000</v>
      </c>
      <c r="L1257" s="6"/>
      <c r="M1257" s="71" t="s">
        <v>64</v>
      </c>
      <c r="N1257" s="176" t="s">
        <v>513</v>
      </c>
    </row>
    <row r="1258" spans="1:14" x14ac:dyDescent="0.2">
      <c r="A1258" s="268"/>
      <c r="B1258" s="252"/>
      <c r="C1258" s="173">
        <v>1500000</v>
      </c>
      <c r="D1258" s="173"/>
      <c r="E1258" s="173"/>
      <c r="F1258" s="173"/>
      <c r="G1258" s="173"/>
      <c r="H1258" s="173"/>
      <c r="I1258" s="173"/>
      <c r="J1258" s="173"/>
      <c r="K1258" s="174">
        <v>1500000</v>
      </c>
      <c r="L1258" s="6"/>
      <c r="M1258" s="71" t="s">
        <v>26</v>
      </c>
      <c r="N1258" s="176" t="s">
        <v>513</v>
      </c>
    </row>
    <row r="1259" spans="1:14" x14ac:dyDescent="0.2">
      <c r="A1259" s="268"/>
      <c r="B1259" s="252"/>
      <c r="C1259" s="173">
        <v>97582194</v>
      </c>
      <c r="D1259" s="173"/>
      <c r="E1259" s="173"/>
      <c r="F1259" s="173"/>
      <c r="G1259" s="173"/>
      <c r="H1259" s="173"/>
      <c r="I1259" s="173"/>
      <c r="J1259" s="173"/>
      <c r="K1259" s="174">
        <v>97582194</v>
      </c>
      <c r="L1259" s="6"/>
      <c r="M1259" s="71" t="s">
        <v>27</v>
      </c>
      <c r="N1259" s="176" t="s">
        <v>513</v>
      </c>
    </row>
    <row r="1260" spans="1:14" x14ac:dyDescent="0.2">
      <c r="A1260" s="268"/>
      <c r="B1260" s="252"/>
      <c r="C1260" s="173">
        <v>600000</v>
      </c>
      <c r="D1260" s="173"/>
      <c r="E1260" s="173"/>
      <c r="F1260" s="173"/>
      <c r="G1260" s="173"/>
      <c r="H1260" s="173"/>
      <c r="I1260" s="173"/>
      <c r="J1260" s="173"/>
      <c r="K1260" s="174">
        <v>600000</v>
      </c>
      <c r="L1260" s="6"/>
      <c r="M1260" s="71" t="s">
        <v>97</v>
      </c>
      <c r="N1260" s="176" t="s">
        <v>513</v>
      </c>
    </row>
    <row r="1261" spans="1:14" x14ac:dyDescent="0.2">
      <c r="A1261" s="268"/>
      <c r="B1261" s="252"/>
      <c r="C1261" s="173">
        <v>41968331.810000002</v>
      </c>
      <c r="D1261" s="173"/>
      <c r="E1261" s="173"/>
      <c r="F1261" s="173"/>
      <c r="G1261" s="173"/>
      <c r="H1261" s="173"/>
      <c r="I1261" s="173"/>
      <c r="J1261" s="173"/>
      <c r="K1261" s="174">
        <v>41968331.810000002</v>
      </c>
      <c r="L1261" s="6"/>
      <c r="M1261" s="71" t="s">
        <v>103</v>
      </c>
      <c r="N1261" s="176" t="s">
        <v>513</v>
      </c>
    </row>
    <row r="1262" spans="1:14" x14ac:dyDescent="0.2">
      <c r="A1262" s="268"/>
      <c r="B1262" s="252"/>
      <c r="C1262" s="173"/>
      <c r="D1262" s="173"/>
      <c r="E1262" s="173"/>
      <c r="F1262" s="173"/>
      <c r="G1262" s="173"/>
      <c r="H1262" s="173"/>
      <c r="I1262" s="173"/>
      <c r="J1262" s="173">
        <v>11300000</v>
      </c>
      <c r="K1262" s="174">
        <v>11300000</v>
      </c>
      <c r="L1262" s="6"/>
      <c r="M1262" s="71" t="s">
        <v>391</v>
      </c>
      <c r="N1262" s="176" t="s">
        <v>513</v>
      </c>
    </row>
    <row r="1263" spans="1:14" x14ac:dyDescent="0.2">
      <c r="A1263" s="268"/>
      <c r="B1263" s="252"/>
      <c r="C1263" s="173"/>
      <c r="D1263" s="173"/>
      <c r="E1263" s="173"/>
      <c r="F1263" s="173"/>
      <c r="G1263" s="173"/>
      <c r="H1263" s="173"/>
      <c r="I1263" s="173"/>
      <c r="J1263" s="173">
        <v>2500000</v>
      </c>
      <c r="K1263" s="174">
        <v>2500000</v>
      </c>
      <c r="L1263" s="6"/>
      <c r="M1263" s="71" t="s">
        <v>65</v>
      </c>
      <c r="N1263" s="176" t="s">
        <v>513</v>
      </c>
    </row>
    <row r="1264" spans="1:14" x14ac:dyDescent="0.2">
      <c r="A1264" s="268"/>
      <c r="B1264" s="252"/>
      <c r="C1264" s="173"/>
      <c r="D1264" s="173"/>
      <c r="E1264" s="173"/>
      <c r="F1264" s="173"/>
      <c r="G1264" s="173"/>
      <c r="H1264" s="173"/>
      <c r="I1264" s="173"/>
      <c r="J1264" s="173">
        <v>25000000</v>
      </c>
      <c r="K1264" s="174">
        <v>25000000</v>
      </c>
      <c r="L1264" s="6"/>
      <c r="M1264" s="71" t="s">
        <v>395</v>
      </c>
      <c r="N1264" s="176" t="s">
        <v>513</v>
      </c>
    </row>
    <row r="1265" spans="1:14" x14ac:dyDescent="0.2">
      <c r="A1265" s="268"/>
      <c r="B1265" s="252"/>
      <c r="C1265" s="173"/>
      <c r="D1265" s="173"/>
      <c r="E1265" s="173"/>
      <c r="F1265" s="173"/>
      <c r="G1265" s="173"/>
      <c r="H1265" s="173"/>
      <c r="I1265" s="173"/>
      <c r="J1265" s="173">
        <v>7570860</v>
      </c>
      <c r="K1265" s="174">
        <v>7570860</v>
      </c>
      <c r="L1265" s="6"/>
      <c r="M1265" s="71" t="s">
        <v>396</v>
      </c>
      <c r="N1265" s="176" t="s">
        <v>513</v>
      </c>
    </row>
    <row r="1266" spans="1:14" x14ac:dyDescent="0.2">
      <c r="A1266" s="268"/>
      <c r="B1266" s="252"/>
      <c r="C1266" s="173"/>
      <c r="D1266" s="173"/>
      <c r="E1266" s="173"/>
      <c r="F1266" s="173"/>
      <c r="G1266" s="173"/>
      <c r="H1266" s="173"/>
      <c r="I1266" s="173"/>
      <c r="J1266" s="173">
        <v>15000000</v>
      </c>
      <c r="K1266" s="174">
        <v>15000000</v>
      </c>
      <c r="L1266" s="6"/>
      <c r="M1266" s="71" t="s">
        <v>67</v>
      </c>
      <c r="N1266" s="176" t="s">
        <v>513</v>
      </c>
    </row>
    <row r="1267" spans="1:14" x14ac:dyDescent="0.2">
      <c r="A1267" s="268"/>
      <c r="B1267" s="252"/>
      <c r="C1267" s="173"/>
      <c r="D1267" s="173">
        <v>100000</v>
      </c>
      <c r="E1267" s="173"/>
      <c r="F1267" s="173"/>
      <c r="G1267" s="173"/>
      <c r="H1267" s="173"/>
      <c r="I1267" s="173"/>
      <c r="J1267" s="173"/>
      <c r="K1267" s="174">
        <v>100000</v>
      </c>
      <c r="L1267" s="6"/>
      <c r="M1267" s="71" t="s">
        <v>42</v>
      </c>
      <c r="N1267" s="176" t="s">
        <v>513</v>
      </c>
    </row>
    <row r="1268" spans="1:14" x14ac:dyDescent="0.2">
      <c r="A1268" s="268"/>
      <c r="B1268" s="252"/>
      <c r="C1268" s="173"/>
      <c r="D1268" s="173">
        <v>1700000</v>
      </c>
      <c r="E1268" s="173"/>
      <c r="F1268" s="173"/>
      <c r="G1268" s="173"/>
      <c r="H1268" s="173"/>
      <c r="I1268" s="173"/>
      <c r="J1268" s="173"/>
      <c r="K1268" s="174">
        <v>1700000</v>
      </c>
      <c r="L1268" s="6"/>
      <c r="M1268" s="71" t="s">
        <v>43</v>
      </c>
      <c r="N1268" s="176" t="s">
        <v>513</v>
      </c>
    </row>
    <row r="1269" spans="1:14" x14ac:dyDescent="0.2">
      <c r="A1269" s="268"/>
      <c r="B1269" s="252"/>
      <c r="C1269" s="173"/>
      <c r="D1269" s="173">
        <v>3500000</v>
      </c>
      <c r="E1269" s="173"/>
      <c r="F1269" s="173"/>
      <c r="G1269" s="173"/>
      <c r="H1269" s="173"/>
      <c r="I1269" s="173"/>
      <c r="J1269" s="173"/>
      <c r="K1269" s="174">
        <v>3500000</v>
      </c>
      <c r="L1269" s="6"/>
      <c r="M1269" s="71" t="s">
        <v>399</v>
      </c>
      <c r="N1269" s="176" t="s">
        <v>513</v>
      </c>
    </row>
    <row r="1270" spans="1:14" x14ac:dyDescent="0.2">
      <c r="A1270" s="268"/>
      <c r="B1270" s="252"/>
      <c r="C1270" s="173"/>
      <c r="D1270" s="173">
        <v>2000000</v>
      </c>
      <c r="E1270" s="173"/>
      <c r="F1270" s="173"/>
      <c r="G1270" s="173"/>
      <c r="H1270" s="173"/>
      <c r="I1270" s="173"/>
      <c r="J1270" s="173"/>
      <c r="K1270" s="174">
        <v>2000000</v>
      </c>
      <c r="L1270" s="6"/>
      <c r="M1270" s="71" t="s">
        <v>400</v>
      </c>
      <c r="N1270" s="176" t="s">
        <v>513</v>
      </c>
    </row>
    <row r="1271" spans="1:14" x14ac:dyDescent="0.2">
      <c r="A1271" s="268"/>
      <c r="B1271" s="252"/>
      <c r="C1271" s="173"/>
      <c r="D1271" s="173">
        <v>600000</v>
      </c>
      <c r="E1271" s="173"/>
      <c r="F1271" s="173"/>
      <c r="G1271" s="173"/>
      <c r="H1271" s="173"/>
      <c r="I1271" s="173"/>
      <c r="J1271" s="173"/>
      <c r="K1271" s="174">
        <v>600000</v>
      </c>
      <c r="L1271" s="6"/>
      <c r="M1271" s="71" t="s">
        <v>401</v>
      </c>
      <c r="N1271" s="176" t="s">
        <v>513</v>
      </c>
    </row>
    <row r="1272" spans="1:14" x14ac:dyDescent="0.2">
      <c r="A1272" s="268"/>
      <c r="B1272" s="252"/>
      <c r="C1272" s="173"/>
      <c r="D1272" s="173">
        <v>54280000</v>
      </c>
      <c r="E1272" s="173"/>
      <c r="F1272" s="173"/>
      <c r="G1272" s="173"/>
      <c r="H1272" s="173"/>
      <c r="I1272" s="173"/>
      <c r="J1272" s="173"/>
      <c r="K1272" s="174">
        <v>54280000</v>
      </c>
      <c r="L1272" s="6"/>
      <c r="M1272" s="71" t="s">
        <v>403</v>
      </c>
      <c r="N1272" s="176" t="s">
        <v>513</v>
      </c>
    </row>
    <row r="1273" spans="1:14" x14ac:dyDescent="0.2">
      <c r="A1273" s="268"/>
      <c r="B1273" s="252"/>
      <c r="C1273" s="173"/>
      <c r="D1273" s="173">
        <v>750000</v>
      </c>
      <c r="E1273" s="173"/>
      <c r="F1273" s="173"/>
      <c r="G1273" s="173"/>
      <c r="H1273" s="173"/>
      <c r="I1273" s="173"/>
      <c r="J1273" s="173"/>
      <c r="K1273" s="174">
        <v>750000</v>
      </c>
      <c r="L1273" s="6"/>
      <c r="M1273" s="71" t="s">
        <v>44</v>
      </c>
      <c r="N1273" s="176" t="s">
        <v>513</v>
      </c>
    </row>
    <row r="1274" spans="1:14" x14ac:dyDescent="0.2">
      <c r="A1274" s="268"/>
      <c r="B1274" s="252"/>
      <c r="C1274" s="173"/>
      <c r="D1274" s="173">
        <v>250239808.94</v>
      </c>
      <c r="E1274" s="173"/>
      <c r="F1274" s="173"/>
      <c r="G1274" s="173"/>
      <c r="H1274" s="173"/>
      <c r="I1274" s="173"/>
      <c r="J1274" s="173"/>
      <c r="K1274" s="174">
        <v>250239808.94</v>
      </c>
      <c r="L1274" s="6"/>
      <c r="M1274" s="71" t="s">
        <v>404</v>
      </c>
      <c r="N1274" s="176" t="s">
        <v>513</v>
      </c>
    </row>
    <row r="1275" spans="1:14" x14ac:dyDescent="0.2">
      <c r="A1275" s="268"/>
      <c r="B1275" s="252"/>
      <c r="C1275" s="173"/>
      <c r="D1275" s="173">
        <v>90737645</v>
      </c>
      <c r="E1275" s="173"/>
      <c r="F1275" s="173"/>
      <c r="G1275" s="173"/>
      <c r="H1275" s="173"/>
      <c r="I1275" s="173"/>
      <c r="J1275" s="173"/>
      <c r="K1275" s="174">
        <v>90737645</v>
      </c>
      <c r="L1275" s="6"/>
      <c r="M1275" s="71" t="s">
        <v>123</v>
      </c>
      <c r="N1275" s="176" t="s">
        <v>513</v>
      </c>
    </row>
    <row r="1276" spans="1:14" x14ac:dyDescent="0.2">
      <c r="A1276" s="268"/>
      <c r="B1276" s="252"/>
      <c r="C1276" s="173"/>
      <c r="D1276" s="173"/>
      <c r="E1276" s="173">
        <v>350000</v>
      </c>
      <c r="F1276" s="173"/>
      <c r="G1276" s="173"/>
      <c r="H1276" s="173"/>
      <c r="I1276" s="173"/>
      <c r="J1276" s="173"/>
      <c r="K1276" s="174">
        <v>350000</v>
      </c>
      <c r="L1276" s="6"/>
      <c r="M1276" s="71" t="s">
        <v>70</v>
      </c>
      <c r="N1276" s="176" t="s">
        <v>513</v>
      </c>
    </row>
    <row r="1277" spans="1:14" x14ac:dyDescent="0.2">
      <c r="A1277" s="268"/>
      <c r="B1277" s="252"/>
      <c r="C1277" s="173"/>
      <c r="D1277" s="173"/>
      <c r="E1277" s="173">
        <v>3000000</v>
      </c>
      <c r="F1277" s="173"/>
      <c r="G1277" s="173"/>
      <c r="H1277" s="173"/>
      <c r="I1277" s="173"/>
      <c r="J1277" s="173"/>
      <c r="K1277" s="174">
        <v>3000000</v>
      </c>
      <c r="L1277" s="6"/>
      <c r="M1277" s="71" t="s">
        <v>295</v>
      </c>
      <c r="N1277" s="176" t="s">
        <v>513</v>
      </c>
    </row>
    <row r="1278" spans="1:14" x14ac:dyDescent="0.2">
      <c r="A1278" s="268"/>
      <c r="B1278" s="252"/>
      <c r="C1278" s="173"/>
      <c r="D1278" s="173"/>
      <c r="E1278" s="173">
        <v>20000</v>
      </c>
      <c r="F1278" s="173"/>
      <c r="G1278" s="173"/>
      <c r="H1278" s="173"/>
      <c r="I1278" s="173"/>
      <c r="J1278" s="173"/>
      <c r="K1278" s="174">
        <v>20000</v>
      </c>
      <c r="L1278" s="6"/>
      <c r="M1278" s="71" t="s">
        <v>409</v>
      </c>
      <c r="N1278" s="176" t="s">
        <v>513</v>
      </c>
    </row>
    <row r="1279" spans="1:14" x14ac:dyDescent="0.2">
      <c r="A1279" s="268"/>
      <c r="B1279" s="252"/>
      <c r="C1279" s="173"/>
      <c r="D1279" s="173"/>
      <c r="E1279" s="173">
        <v>200000</v>
      </c>
      <c r="F1279" s="173"/>
      <c r="G1279" s="173"/>
      <c r="H1279" s="173"/>
      <c r="I1279" s="173"/>
      <c r="J1279" s="173"/>
      <c r="K1279" s="174">
        <v>200000</v>
      </c>
      <c r="L1279" s="6"/>
      <c r="M1279" s="71" t="s">
        <v>410</v>
      </c>
      <c r="N1279" s="176" t="s">
        <v>513</v>
      </c>
    </row>
    <row r="1280" spans="1:14" x14ac:dyDescent="0.2">
      <c r="A1280" s="268"/>
      <c r="B1280" s="252"/>
      <c r="C1280" s="173"/>
      <c r="D1280" s="173"/>
      <c r="E1280" s="173">
        <v>1300000</v>
      </c>
      <c r="F1280" s="173"/>
      <c r="G1280" s="173"/>
      <c r="H1280" s="173"/>
      <c r="I1280" s="173"/>
      <c r="J1280" s="173"/>
      <c r="K1280" s="174">
        <v>1300000</v>
      </c>
      <c r="L1280" s="6"/>
      <c r="M1280" s="71" t="s">
        <v>417</v>
      </c>
      <c r="N1280" s="176" t="s">
        <v>513</v>
      </c>
    </row>
    <row r="1281" spans="1:14" x14ac:dyDescent="0.2">
      <c r="A1281" s="268"/>
      <c r="B1281" s="252"/>
      <c r="C1281" s="173"/>
      <c r="D1281" s="173"/>
      <c r="E1281" s="173">
        <v>1600000</v>
      </c>
      <c r="F1281" s="173"/>
      <c r="G1281" s="173"/>
      <c r="H1281" s="173"/>
      <c r="I1281" s="173"/>
      <c r="J1281" s="173"/>
      <c r="K1281" s="174">
        <v>1600000</v>
      </c>
      <c r="L1281" s="6"/>
      <c r="M1281" s="71" t="s">
        <v>422</v>
      </c>
      <c r="N1281" s="176" t="s">
        <v>513</v>
      </c>
    </row>
    <row r="1282" spans="1:14" x14ac:dyDescent="0.2">
      <c r="A1282" s="268"/>
      <c r="B1282" s="252"/>
      <c r="C1282" s="173"/>
      <c r="D1282" s="173"/>
      <c r="E1282" s="173">
        <v>72379093.810000002</v>
      </c>
      <c r="F1282" s="173"/>
      <c r="G1282" s="173"/>
      <c r="H1282" s="173"/>
      <c r="I1282" s="173"/>
      <c r="J1282" s="173"/>
      <c r="K1282" s="174">
        <v>72379093.810000002</v>
      </c>
      <c r="L1282" s="6"/>
      <c r="M1282" s="71" t="s">
        <v>448</v>
      </c>
      <c r="N1282" s="176" t="s">
        <v>513</v>
      </c>
    </row>
    <row r="1283" spans="1:14" x14ac:dyDescent="0.2">
      <c r="A1283" s="268"/>
      <c r="B1283" s="252"/>
      <c r="C1283" s="173"/>
      <c r="D1283" s="173"/>
      <c r="E1283" s="173">
        <v>150000</v>
      </c>
      <c r="F1283" s="173"/>
      <c r="G1283" s="173"/>
      <c r="H1283" s="173"/>
      <c r="I1283" s="173"/>
      <c r="J1283" s="173"/>
      <c r="K1283" s="174">
        <v>150000</v>
      </c>
      <c r="L1283" s="6"/>
      <c r="M1283" s="71" t="s">
        <v>73</v>
      </c>
      <c r="N1283" s="176" t="s">
        <v>513</v>
      </c>
    </row>
    <row r="1284" spans="1:14" x14ac:dyDescent="0.2">
      <c r="A1284" s="268"/>
      <c r="B1284" s="252"/>
      <c r="C1284" s="173"/>
      <c r="D1284" s="173"/>
      <c r="E1284" s="173">
        <v>49825005</v>
      </c>
      <c r="F1284" s="173"/>
      <c r="G1284" s="173"/>
      <c r="H1284" s="173"/>
      <c r="I1284" s="173"/>
      <c r="J1284" s="173"/>
      <c r="K1284" s="174">
        <v>49825005</v>
      </c>
      <c r="L1284" s="6"/>
      <c r="M1284" s="71" t="s">
        <v>124</v>
      </c>
      <c r="N1284" s="176" t="s">
        <v>513</v>
      </c>
    </row>
    <row r="1285" spans="1:14" x14ac:dyDescent="0.2">
      <c r="A1285" s="268"/>
      <c r="B1285" s="252"/>
      <c r="C1285" s="173"/>
      <c r="D1285" s="173"/>
      <c r="E1285" s="173">
        <v>3385000</v>
      </c>
      <c r="F1285" s="173"/>
      <c r="G1285" s="173"/>
      <c r="H1285" s="173"/>
      <c r="I1285" s="173"/>
      <c r="J1285" s="173"/>
      <c r="K1285" s="174">
        <v>3385000</v>
      </c>
      <c r="L1285" s="6"/>
      <c r="M1285" s="71" t="s">
        <v>449</v>
      </c>
      <c r="N1285" s="176" t="s">
        <v>513</v>
      </c>
    </row>
    <row r="1286" spans="1:14" x14ac:dyDescent="0.2">
      <c r="A1286" s="268"/>
      <c r="B1286" s="252"/>
      <c r="C1286" s="173"/>
      <c r="D1286" s="173"/>
      <c r="E1286" s="173"/>
      <c r="F1286" s="173"/>
      <c r="G1286" s="173"/>
      <c r="H1286" s="173"/>
      <c r="I1286" s="173">
        <v>5000000</v>
      </c>
      <c r="J1286" s="173"/>
      <c r="K1286" s="174">
        <v>5000000</v>
      </c>
      <c r="L1286" s="6"/>
      <c r="M1286" s="71" t="s">
        <v>425</v>
      </c>
      <c r="N1286" s="176" t="s">
        <v>513</v>
      </c>
    </row>
    <row r="1287" spans="1:14" x14ac:dyDescent="0.2">
      <c r="A1287" s="268"/>
      <c r="B1287" s="252"/>
      <c r="C1287" s="173"/>
      <c r="D1287" s="173"/>
      <c r="E1287" s="173"/>
      <c r="F1287" s="173"/>
      <c r="G1287" s="173"/>
      <c r="H1287" s="173"/>
      <c r="I1287" s="173">
        <v>1500000</v>
      </c>
      <c r="J1287" s="173"/>
      <c r="K1287" s="174">
        <v>1500000</v>
      </c>
      <c r="L1287" s="6"/>
      <c r="M1287" s="71" t="s">
        <v>74</v>
      </c>
      <c r="N1287" s="176" t="s">
        <v>513</v>
      </c>
    </row>
    <row r="1288" spans="1:14" x14ac:dyDescent="0.2">
      <c r="A1288" s="268"/>
      <c r="B1288" s="252"/>
      <c r="C1288" s="173"/>
      <c r="D1288" s="173"/>
      <c r="E1288" s="173"/>
      <c r="F1288" s="173"/>
      <c r="G1288" s="173"/>
      <c r="H1288" s="173"/>
      <c r="I1288" s="173">
        <v>500000</v>
      </c>
      <c r="J1288" s="173"/>
      <c r="K1288" s="174">
        <v>500000</v>
      </c>
      <c r="L1288" s="6"/>
      <c r="M1288" s="71" t="s">
        <v>75</v>
      </c>
      <c r="N1288" s="176" t="s">
        <v>513</v>
      </c>
    </row>
    <row r="1289" spans="1:14" x14ac:dyDescent="0.2">
      <c r="A1289" s="268"/>
      <c r="B1289" s="252"/>
      <c r="C1289" s="173"/>
      <c r="D1289" s="173"/>
      <c r="E1289" s="173"/>
      <c r="F1289" s="173"/>
      <c r="G1289" s="173"/>
      <c r="H1289" s="173"/>
      <c r="I1289" s="173">
        <v>12200000</v>
      </c>
      <c r="J1289" s="173"/>
      <c r="K1289" s="174">
        <v>12200000</v>
      </c>
      <c r="L1289" s="6"/>
      <c r="M1289" s="71" t="s">
        <v>426</v>
      </c>
      <c r="N1289" s="176" t="s">
        <v>513</v>
      </c>
    </row>
    <row r="1290" spans="1:14" x14ac:dyDescent="0.2">
      <c r="A1290" s="268"/>
      <c r="B1290" s="252"/>
      <c r="C1290" s="173"/>
      <c r="D1290" s="173"/>
      <c r="E1290" s="173"/>
      <c r="F1290" s="173"/>
      <c r="G1290" s="173"/>
      <c r="H1290" s="173"/>
      <c r="I1290" s="173">
        <v>1326728</v>
      </c>
      <c r="J1290" s="173"/>
      <c r="K1290" s="174">
        <v>1326728</v>
      </c>
      <c r="L1290" s="6"/>
      <c r="M1290" s="71" t="s">
        <v>427</v>
      </c>
      <c r="N1290" s="176" t="s">
        <v>513</v>
      </c>
    </row>
    <row r="1291" spans="1:14" x14ac:dyDescent="0.2">
      <c r="A1291" s="268"/>
      <c r="B1291" s="252"/>
      <c r="C1291" s="173"/>
      <c r="D1291" s="173"/>
      <c r="E1291" s="173"/>
      <c r="F1291" s="173"/>
      <c r="G1291" s="173"/>
      <c r="H1291" s="173"/>
      <c r="I1291" s="173">
        <v>5000000</v>
      </c>
      <c r="J1291" s="173"/>
      <c r="K1291" s="174">
        <v>5000000</v>
      </c>
      <c r="L1291" s="6"/>
      <c r="M1291" s="71" t="s">
        <v>428</v>
      </c>
      <c r="N1291" s="176" t="s">
        <v>513</v>
      </c>
    </row>
    <row r="1292" spans="1:14" x14ac:dyDescent="0.2">
      <c r="A1292" s="268"/>
      <c r="B1292" s="252"/>
      <c r="C1292" s="173"/>
      <c r="D1292" s="173"/>
      <c r="E1292" s="173"/>
      <c r="F1292" s="173"/>
      <c r="G1292" s="173"/>
      <c r="H1292" s="173"/>
      <c r="I1292" s="173">
        <v>1500000</v>
      </c>
      <c r="J1292" s="173"/>
      <c r="K1292" s="174">
        <v>1500000</v>
      </c>
      <c r="L1292" s="6"/>
      <c r="M1292" s="71" t="s">
        <v>86</v>
      </c>
      <c r="N1292" s="176" t="s">
        <v>513</v>
      </c>
    </row>
    <row r="1293" spans="1:14" x14ac:dyDescent="0.2">
      <c r="A1293" s="268"/>
      <c r="B1293" s="252"/>
      <c r="C1293" s="173"/>
      <c r="D1293" s="173"/>
      <c r="E1293" s="173"/>
      <c r="F1293" s="173"/>
      <c r="G1293" s="173"/>
      <c r="H1293" s="173"/>
      <c r="I1293" s="173">
        <v>10000000</v>
      </c>
      <c r="J1293" s="173"/>
      <c r="K1293" s="174">
        <v>10000000</v>
      </c>
      <c r="L1293" s="6"/>
      <c r="M1293" s="71" t="s">
        <v>46</v>
      </c>
      <c r="N1293" s="176" t="s">
        <v>513</v>
      </c>
    </row>
    <row r="1294" spans="1:14" x14ac:dyDescent="0.2">
      <c r="A1294" s="268"/>
      <c r="B1294" s="252"/>
      <c r="C1294" s="173"/>
      <c r="D1294" s="173"/>
      <c r="E1294" s="173"/>
      <c r="F1294" s="173"/>
      <c r="G1294" s="173"/>
      <c r="H1294" s="173"/>
      <c r="I1294" s="173">
        <v>2000000</v>
      </c>
      <c r="J1294" s="173"/>
      <c r="K1294" s="174">
        <v>2000000</v>
      </c>
      <c r="L1294" s="6"/>
      <c r="M1294" s="71" t="s">
        <v>429</v>
      </c>
      <c r="N1294" s="176" t="s">
        <v>513</v>
      </c>
    </row>
    <row r="1295" spans="1:14" x14ac:dyDescent="0.2">
      <c r="A1295" s="268"/>
      <c r="B1295" s="252"/>
      <c r="C1295" s="173"/>
      <c r="D1295" s="173"/>
      <c r="E1295" s="173"/>
      <c r="F1295" s="173"/>
      <c r="G1295" s="173"/>
      <c r="H1295" s="173"/>
      <c r="I1295" s="173">
        <v>1000000</v>
      </c>
      <c r="J1295" s="173"/>
      <c r="K1295" s="174">
        <v>1000000</v>
      </c>
      <c r="L1295" s="6"/>
      <c r="M1295" s="71" t="s">
        <v>47</v>
      </c>
      <c r="N1295" s="176" t="s">
        <v>513</v>
      </c>
    </row>
    <row r="1296" spans="1:14" x14ac:dyDescent="0.2">
      <c r="A1296" s="268"/>
      <c r="B1296" s="252"/>
      <c r="C1296" s="173"/>
      <c r="D1296" s="173"/>
      <c r="E1296" s="173"/>
      <c r="F1296" s="173"/>
      <c r="G1296" s="173"/>
      <c r="H1296" s="173"/>
      <c r="I1296" s="173">
        <v>1000000</v>
      </c>
      <c r="J1296" s="173"/>
      <c r="K1296" s="174">
        <v>1000000</v>
      </c>
      <c r="L1296" s="6"/>
      <c r="M1296" s="71" t="s">
        <v>430</v>
      </c>
      <c r="N1296" s="176" t="s">
        <v>513</v>
      </c>
    </row>
    <row r="1297" spans="1:14" x14ac:dyDescent="0.2">
      <c r="A1297" s="268"/>
      <c r="B1297" s="252"/>
      <c r="C1297" s="173"/>
      <c r="D1297" s="173"/>
      <c r="E1297" s="173"/>
      <c r="F1297" s="173"/>
      <c r="G1297" s="173"/>
      <c r="H1297" s="173"/>
      <c r="I1297" s="173">
        <v>1750000</v>
      </c>
      <c r="J1297" s="173"/>
      <c r="K1297" s="174">
        <v>1750000</v>
      </c>
      <c r="L1297" s="6"/>
      <c r="M1297" s="71" t="s">
        <v>77</v>
      </c>
      <c r="N1297" s="176" t="s">
        <v>513</v>
      </c>
    </row>
    <row r="1298" spans="1:14" x14ac:dyDescent="0.2">
      <c r="A1298" s="268"/>
      <c r="B1298" s="252"/>
      <c r="C1298" s="173"/>
      <c r="D1298" s="173"/>
      <c r="E1298" s="173"/>
      <c r="F1298" s="173"/>
      <c r="G1298" s="173"/>
      <c r="H1298" s="173"/>
      <c r="I1298" s="173">
        <v>500000</v>
      </c>
      <c r="J1298" s="173"/>
      <c r="K1298" s="174">
        <v>500000</v>
      </c>
      <c r="L1298" s="6"/>
      <c r="M1298" s="71" t="s">
        <v>431</v>
      </c>
      <c r="N1298" s="176" t="s">
        <v>513</v>
      </c>
    </row>
    <row r="1299" spans="1:14" x14ac:dyDescent="0.2">
      <c r="A1299" s="268"/>
      <c r="B1299" s="252"/>
      <c r="C1299" s="173"/>
      <c r="D1299" s="173"/>
      <c r="E1299" s="173"/>
      <c r="F1299" s="173"/>
      <c r="G1299" s="173"/>
      <c r="H1299" s="173"/>
      <c r="I1299" s="173">
        <v>500000</v>
      </c>
      <c r="J1299" s="173"/>
      <c r="K1299" s="174">
        <v>500000</v>
      </c>
      <c r="L1299" s="6"/>
      <c r="M1299" s="71" t="s">
        <v>432</v>
      </c>
      <c r="N1299" s="176" t="s">
        <v>513</v>
      </c>
    </row>
    <row r="1300" spans="1:14" x14ac:dyDescent="0.2">
      <c r="A1300" s="268"/>
      <c r="B1300" s="252"/>
      <c r="C1300" s="173"/>
      <c r="D1300" s="173"/>
      <c r="E1300" s="173"/>
      <c r="F1300" s="173"/>
      <c r="G1300" s="173"/>
      <c r="H1300" s="173"/>
      <c r="I1300" s="173">
        <v>1541990</v>
      </c>
      <c r="J1300" s="173"/>
      <c r="K1300" s="174">
        <v>1541990</v>
      </c>
      <c r="L1300" s="6"/>
      <c r="M1300" s="71" t="s">
        <v>433</v>
      </c>
      <c r="N1300" s="176" t="s">
        <v>513</v>
      </c>
    </row>
    <row r="1301" spans="1:14" x14ac:dyDescent="0.2">
      <c r="A1301" s="268"/>
      <c r="B1301" s="252"/>
      <c r="C1301" s="173"/>
      <c r="D1301" s="173"/>
      <c r="E1301" s="173"/>
      <c r="F1301" s="173"/>
      <c r="G1301" s="173"/>
      <c r="H1301" s="173"/>
      <c r="I1301" s="173">
        <v>2000000</v>
      </c>
      <c r="J1301" s="173"/>
      <c r="K1301" s="174">
        <v>2000000</v>
      </c>
      <c r="L1301" s="6"/>
      <c r="M1301" s="71" t="s">
        <v>87</v>
      </c>
      <c r="N1301" s="176" t="s">
        <v>513</v>
      </c>
    </row>
    <row r="1302" spans="1:14" x14ac:dyDescent="0.2">
      <c r="A1302" s="268"/>
      <c r="B1302" s="252"/>
      <c r="C1302" s="173"/>
      <c r="D1302" s="173"/>
      <c r="E1302" s="173"/>
      <c r="F1302" s="173"/>
      <c r="G1302" s="173"/>
      <c r="H1302" s="173"/>
      <c r="I1302" s="173">
        <v>580000</v>
      </c>
      <c r="J1302" s="173"/>
      <c r="K1302" s="174">
        <v>580000</v>
      </c>
      <c r="L1302" s="6"/>
      <c r="M1302" s="71" t="s">
        <v>434</v>
      </c>
      <c r="N1302" s="176" t="s">
        <v>513</v>
      </c>
    </row>
    <row r="1303" spans="1:14" x14ac:dyDescent="0.2">
      <c r="A1303" s="268"/>
      <c r="B1303" s="252"/>
      <c r="C1303" s="173"/>
      <c r="D1303" s="173"/>
      <c r="E1303" s="173"/>
      <c r="F1303" s="173"/>
      <c r="G1303" s="173"/>
      <c r="H1303" s="173"/>
      <c r="I1303" s="173">
        <v>112000</v>
      </c>
      <c r="J1303" s="173"/>
      <c r="K1303" s="174">
        <v>112000</v>
      </c>
      <c r="L1303" s="6"/>
      <c r="M1303" s="71" t="s">
        <v>436</v>
      </c>
      <c r="N1303" s="176" t="s">
        <v>513</v>
      </c>
    </row>
    <row r="1304" spans="1:14" x14ac:dyDescent="0.2">
      <c r="A1304" s="268"/>
      <c r="B1304" s="252"/>
      <c r="C1304" s="173"/>
      <c r="D1304" s="173"/>
      <c r="E1304" s="173"/>
      <c r="F1304" s="173"/>
      <c r="G1304" s="173"/>
      <c r="H1304" s="173"/>
      <c r="I1304" s="173">
        <v>800000</v>
      </c>
      <c r="J1304" s="173"/>
      <c r="K1304" s="174">
        <v>800000</v>
      </c>
      <c r="L1304" s="6"/>
      <c r="M1304" s="71" t="s">
        <v>88</v>
      </c>
      <c r="N1304" s="176" t="s">
        <v>513</v>
      </c>
    </row>
    <row r="1305" spans="1:14" x14ac:dyDescent="0.2">
      <c r="A1305" s="268"/>
      <c r="B1305" s="252"/>
      <c r="C1305" s="173"/>
      <c r="D1305" s="173"/>
      <c r="E1305" s="173"/>
      <c r="F1305" s="173"/>
      <c r="G1305" s="173"/>
      <c r="H1305" s="173"/>
      <c r="I1305" s="173">
        <v>4500000</v>
      </c>
      <c r="J1305" s="173"/>
      <c r="K1305" s="174">
        <v>4500000</v>
      </c>
      <c r="L1305" s="6"/>
      <c r="M1305" s="71" t="s">
        <v>438</v>
      </c>
      <c r="N1305" s="176" t="s">
        <v>513</v>
      </c>
    </row>
    <row r="1306" spans="1:14" x14ac:dyDescent="0.2">
      <c r="A1306" s="268"/>
      <c r="B1306" s="252"/>
      <c r="C1306" s="173"/>
      <c r="D1306" s="173"/>
      <c r="E1306" s="173"/>
      <c r="F1306" s="173"/>
      <c r="G1306" s="173"/>
      <c r="H1306" s="173"/>
      <c r="I1306" s="173">
        <v>3000000</v>
      </c>
      <c r="J1306" s="173"/>
      <c r="K1306" s="174">
        <v>3000000</v>
      </c>
      <c r="L1306" s="6"/>
      <c r="M1306" s="71" t="s">
        <v>439</v>
      </c>
      <c r="N1306" s="176" t="s">
        <v>513</v>
      </c>
    </row>
    <row r="1307" spans="1:14" x14ac:dyDescent="0.2">
      <c r="A1307" s="268"/>
      <c r="B1307" s="252"/>
      <c r="C1307" s="173"/>
      <c r="D1307" s="173"/>
      <c r="E1307" s="173"/>
      <c r="F1307" s="173"/>
      <c r="G1307" s="173"/>
      <c r="H1307" s="173"/>
      <c r="I1307" s="173">
        <v>2800000</v>
      </c>
      <c r="J1307" s="173"/>
      <c r="K1307" s="174">
        <v>2800000</v>
      </c>
      <c r="L1307" s="6"/>
      <c r="M1307" s="71" t="s">
        <v>48</v>
      </c>
      <c r="N1307" s="176" t="s">
        <v>513</v>
      </c>
    </row>
    <row r="1308" spans="1:14" x14ac:dyDescent="0.2">
      <c r="A1308" s="268"/>
      <c r="B1308" s="252"/>
      <c r="C1308" s="173"/>
      <c r="D1308" s="173"/>
      <c r="E1308" s="173"/>
      <c r="F1308" s="173"/>
      <c r="G1308" s="173"/>
      <c r="H1308" s="173"/>
      <c r="I1308" s="173">
        <v>7000000</v>
      </c>
      <c r="J1308" s="173"/>
      <c r="K1308" s="174">
        <v>7000000</v>
      </c>
      <c r="L1308" s="6"/>
      <c r="M1308" s="71" t="s">
        <v>442</v>
      </c>
      <c r="N1308" s="176" t="s">
        <v>513</v>
      </c>
    </row>
    <row r="1309" spans="1:14" x14ac:dyDescent="0.2">
      <c r="A1309" s="268"/>
      <c r="B1309" s="252"/>
      <c r="C1309" s="173"/>
      <c r="D1309" s="173"/>
      <c r="E1309" s="173"/>
      <c r="F1309" s="173"/>
      <c r="G1309" s="173"/>
      <c r="H1309" s="173"/>
      <c r="I1309" s="173">
        <v>1000000</v>
      </c>
      <c r="J1309" s="173"/>
      <c r="K1309" s="174">
        <v>1000000</v>
      </c>
      <c r="L1309" s="6"/>
      <c r="M1309" s="71" t="s">
        <v>125</v>
      </c>
      <c r="N1309" s="176" t="s">
        <v>513</v>
      </c>
    </row>
    <row r="1310" spans="1:14" x14ac:dyDescent="0.2">
      <c r="A1310" s="268"/>
      <c r="B1310" s="252"/>
      <c r="C1310" s="173"/>
      <c r="D1310" s="173"/>
      <c r="E1310" s="173"/>
      <c r="F1310" s="173"/>
      <c r="G1310" s="173"/>
      <c r="H1310" s="173"/>
      <c r="I1310" s="173">
        <v>1200000</v>
      </c>
      <c r="J1310" s="173"/>
      <c r="K1310" s="174">
        <v>1200000</v>
      </c>
      <c r="L1310" s="6"/>
      <c r="M1310" s="71" t="s">
        <v>32</v>
      </c>
      <c r="N1310" s="176" t="s">
        <v>513</v>
      </c>
    </row>
    <row r="1311" spans="1:14" ht="15" thickBot="1" x14ac:dyDescent="0.25">
      <c r="A1311" s="268"/>
      <c r="B1311" s="252"/>
      <c r="C1311" s="173"/>
      <c r="D1311" s="173"/>
      <c r="E1311" s="173"/>
      <c r="F1311" s="173"/>
      <c r="G1311" s="173">
        <v>100000000</v>
      </c>
      <c r="H1311" s="173"/>
      <c r="I1311" s="173"/>
      <c r="J1311" s="173"/>
      <c r="K1311" s="174">
        <v>100000000</v>
      </c>
      <c r="L1311" s="6"/>
      <c r="M1311" s="71" t="s">
        <v>467</v>
      </c>
      <c r="N1311" s="176" t="s">
        <v>513</v>
      </c>
    </row>
    <row r="1312" spans="1:14" ht="15" x14ac:dyDescent="0.2">
      <c r="A1312" s="286" t="s">
        <v>0</v>
      </c>
      <c r="B1312" s="287"/>
      <c r="C1312" s="287"/>
      <c r="D1312" s="287"/>
      <c r="E1312" s="287"/>
      <c r="F1312" s="287"/>
      <c r="G1312" s="287"/>
      <c r="H1312" s="287"/>
      <c r="I1312" s="287"/>
      <c r="J1312" s="287"/>
      <c r="K1312" s="287"/>
      <c r="L1312" s="287"/>
      <c r="M1312" s="287"/>
      <c r="N1312" s="288"/>
    </row>
    <row r="1313" spans="1:1017" ht="15" x14ac:dyDescent="0.2">
      <c r="A1313" s="279" t="s">
        <v>1</v>
      </c>
      <c r="B1313" s="280"/>
      <c r="C1313" s="280"/>
      <c r="D1313" s="280"/>
      <c r="E1313" s="280"/>
      <c r="F1313" s="280"/>
      <c r="G1313" s="280"/>
      <c r="H1313" s="280"/>
      <c r="I1313" s="280"/>
      <c r="J1313" s="280"/>
      <c r="K1313" s="280"/>
      <c r="L1313" s="280"/>
      <c r="M1313" s="280"/>
      <c r="N1313" s="281"/>
    </row>
    <row r="1314" spans="1:1017" ht="15" x14ac:dyDescent="0.2">
      <c r="A1314" s="279" t="s">
        <v>2</v>
      </c>
      <c r="B1314" s="280"/>
      <c r="C1314" s="280"/>
      <c r="D1314" s="280"/>
      <c r="E1314" s="280"/>
      <c r="F1314" s="280"/>
      <c r="G1314" s="280"/>
      <c r="H1314" s="280"/>
      <c r="I1314" s="280"/>
      <c r="J1314" s="280"/>
      <c r="K1314" s="280"/>
      <c r="L1314" s="280"/>
      <c r="M1314" s="280"/>
      <c r="N1314" s="281"/>
    </row>
    <row r="1315" spans="1:1017" ht="15" x14ac:dyDescent="0.2">
      <c r="A1315" s="279" t="s">
        <v>3</v>
      </c>
      <c r="B1315" s="280"/>
      <c r="C1315" s="280"/>
      <c r="D1315" s="280"/>
      <c r="E1315" s="280"/>
      <c r="F1315" s="280"/>
      <c r="G1315" s="280"/>
      <c r="H1315" s="280"/>
      <c r="I1315" s="280"/>
      <c r="J1315" s="280"/>
      <c r="K1315" s="280"/>
      <c r="L1315" s="280"/>
      <c r="M1315" s="280"/>
      <c r="N1315" s="281"/>
    </row>
    <row r="1316" spans="1:1017" ht="15" x14ac:dyDescent="0.2">
      <c r="A1316" s="279" t="s">
        <v>4</v>
      </c>
      <c r="B1316" s="280"/>
      <c r="C1316" s="280"/>
      <c r="D1316" s="280"/>
      <c r="E1316" s="280"/>
      <c r="F1316" s="280"/>
      <c r="G1316" s="280"/>
      <c r="H1316" s="280"/>
      <c r="I1316" s="280"/>
      <c r="J1316" s="280"/>
      <c r="K1316" s="280"/>
      <c r="L1316" s="280"/>
      <c r="M1316" s="280"/>
      <c r="N1316" s="281"/>
    </row>
    <row r="1317" spans="1:1017" ht="15.75" thickBot="1" x14ac:dyDescent="0.25">
      <c r="A1317" s="282">
        <v>2023</v>
      </c>
      <c r="B1317" s="283"/>
      <c r="C1317" s="283"/>
      <c r="D1317" s="283"/>
      <c r="E1317" s="283"/>
      <c r="F1317" s="283"/>
      <c r="G1317" s="283"/>
      <c r="H1317" s="283"/>
      <c r="I1317" s="283"/>
      <c r="J1317" s="283"/>
      <c r="K1317" s="283"/>
      <c r="L1317" s="283"/>
      <c r="M1317" s="283"/>
      <c r="N1317" s="284"/>
    </row>
    <row r="1318" spans="1:1017" ht="43.5" x14ac:dyDescent="0.25">
      <c r="A1318" s="212" t="s">
        <v>5</v>
      </c>
      <c r="B1318" s="212" t="s">
        <v>6</v>
      </c>
      <c r="C1318" s="285" t="s">
        <v>7</v>
      </c>
      <c r="D1318" s="285"/>
      <c r="E1318" s="285"/>
      <c r="F1318" s="285"/>
      <c r="G1318" s="285"/>
      <c r="H1318" s="285"/>
      <c r="I1318" s="285"/>
      <c r="J1318" s="285"/>
      <c r="K1318" s="213" t="s">
        <v>8</v>
      </c>
      <c r="L1318" s="214" t="s">
        <v>10</v>
      </c>
      <c r="M1318" s="215" t="s">
        <v>11</v>
      </c>
      <c r="N1318" s="216" t="s">
        <v>9</v>
      </c>
    </row>
    <row r="1319" spans="1:1017" ht="15" x14ac:dyDescent="0.25">
      <c r="A1319" s="5"/>
      <c r="B1319" s="5"/>
      <c r="C1319" s="2" t="s">
        <v>12</v>
      </c>
      <c r="D1319" s="2" t="s">
        <v>13</v>
      </c>
      <c r="E1319" s="2" t="s">
        <v>14</v>
      </c>
      <c r="F1319" s="2" t="s">
        <v>15</v>
      </c>
      <c r="G1319" s="2" t="s">
        <v>16</v>
      </c>
      <c r="H1319" s="2" t="s">
        <v>17</v>
      </c>
      <c r="I1319" s="2" t="s">
        <v>18</v>
      </c>
      <c r="J1319" s="2" t="s">
        <v>19</v>
      </c>
      <c r="K1319" s="4" t="s">
        <v>20</v>
      </c>
      <c r="L1319" s="6" t="s">
        <v>22</v>
      </c>
      <c r="M1319" s="5"/>
    </row>
    <row r="1320" spans="1:1017" x14ac:dyDescent="0.2">
      <c r="A1320" s="268"/>
      <c r="B1320" s="252"/>
      <c r="C1320" s="173"/>
      <c r="D1320" s="173"/>
      <c r="E1320" s="173"/>
      <c r="F1320" s="173"/>
      <c r="G1320" s="173"/>
      <c r="H1320" s="173"/>
      <c r="I1320" s="173">
        <v>500000</v>
      </c>
      <c r="J1320" s="173"/>
      <c r="K1320" s="174">
        <v>500000</v>
      </c>
      <c r="L1320" s="6"/>
      <c r="M1320" s="175" t="s">
        <v>484</v>
      </c>
      <c r="N1320" s="176" t="s">
        <v>513</v>
      </c>
    </row>
    <row r="1321" spans="1:1017" x14ac:dyDescent="0.2">
      <c r="A1321" s="268"/>
      <c r="B1321" s="252"/>
      <c r="C1321" s="173"/>
      <c r="D1321" s="173"/>
      <c r="E1321" s="173"/>
      <c r="F1321" s="173"/>
      <c r="G1321" s="173"/>
      <c r="H1321" s="173"/>
      <c r="I1321" s="173">
        <v>1000000</v>
      </c>
      <c r="J1321" s="173"/>
      <c r="K1321" s="174">
        <v>1000000</v>
      </c>
      <c r="L1321" s="6"/>
      <c r="M1321" s="175" t="s">
        <v>502</v>
      </c>
      <c r="N1321" s="176" t="s">
        <v>513</v>
      </c>
    </row>
    <row r="1322" spans="1:1017" ht="15" thickBot="1" x14ac:dyDescent="0.25">
      <c r="A1322" s="269"/>
      <c r="B1322" s="261"/>
      <c r="K1322" s="44"/>
      <c r="L1322" s="6"/>
      <c r="M1322" s="71"/>
      <c r="N1322" s="176" t="s">
        <v>513</v>
      </c>
    </row>
    <row r="1323" spans="1:1017" ht="15.75" thickBot="1" x14ac:dyDescent="0.3">
      <c r="A1323" s="265" t="s">
        <v>148</v>
      </c>
      <c r="B1323" s="251" t="s">
        <v>151</v>
      </c>
      <c r="C1323" s="31">
        <f t="shared" ref="C1323:J1323" si="22">SUM(C1189:C1322)</f>
        <v>154725525.81</v>
      </c>
      <c r="D1323" s="31">
        <f t="shared" si="22"/>
        <v>403907453.94</v>
      </c>
      <c r="E1323" s="31">
        <f t="shared" si="22"/>
        <v>132209098.81</v>
      </c>
      <c r="F1323" s="31">
        <f t="shared" si="22"/>
        <v>68819256</v>
      </c>
      <c r="G1323" s="31">
        <f t="shared" si="22"/>
        <v>100000000</v>
      </c>
      <c r="H1323" s="31">
        <f t="shared" si="22"/>
        <v>243255466</v>
      </c>
      <c r="I1323" s="31">
        <f t="shared" si="22"/>
        <v>69810718</v>
      </c>
      <c r="J1323" s="31">
        <f t="shared" si="22"/>
        <v>61370860</v>
      </c>
      <c r="K1323" s="22">
        <f>SUM(C1323:J1323)</f>
        <v>1234098378.5599999</v>
      </c>
      <c r="L1323" s="31" t="s">
        <v>22</v>
      </c>
      <c r="M1323" s="32"/>
      <c r="N1323" s="14" t="s">
        <v>22</v>
      </c>
      <c r="O1323" s="33"/>
      <c r="P1323" s="33"/>
      <c r="Q1323" s="33"/>
      <c r="R1323" s="33"/>
      <c r="S1323" s="33"/>
      <c r="T1323" s="33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F1323" s="33"/>
      <c r="AG1323" s="33"/>
      <c r="AH1323" s="33"/>
      <c r="AI1323" s="33"/>
      <c r="AJ1323" s="33"/>
      <c r="AK1323" s="33"/>
      <c r="AL1323" s="33"/>
      <c r="AM1323" s="33"/>
      <c r="AN1323" s="33"/>
      <c r="AO1323" s="33"/>
      <c r="AP1323" s="33"/>
      <c r="AQ1323" s="33"/>
      <c r="AR1323" s="33"/>
      <c r="AS1323" s="33"/>
      <c r="AT1323" s="33"/>
      <c r="AU1323" s="33"/>
      <c r="AV1323" s="33"/>
      <c r="AW1323" s="33"/>
      <c r="AX1323" s="33"/>
      <c r="AY1323" s="33"/>
      <c r="AZ1323" s="33"/>
      <c r="BA1323" s="33"/>
      <c r="BB1323" s="33"/>
      <c r="BC1323" s="33"/>
      <c r="BD1323" s="33"/>
      <c r="BE1323" s="33"/>
      <c r="BF1323" s="33"/>
      <c r="BG1323" s="33"/>
      <c r="BH1323" s="33"/>
      <c r="BI1323" s="33"/>
      <c r="BJ1323" s="33"/>
      <c r="BK1323" s="33"/>
      <c r="BL1323" s="33"/>
      <c r="BM1323" s="33"/>
      <c r="BN1323" s="33"/>
      <c r="BO1323" s="33"/>
      <c r="BP1323" s="33"/>
      <c r="BQ1323" s="33"/>
      <c r="BR1323" s="33"/>
      <c r="BS1323" s="33"/>
      <c r="BT1323" s="33"/>
      <c r="BU1323" s="33"/>
      <c r="BV1323" s="33"/>
      <c r="BW1323" s="33"/>
      <c r="BX1323" s="33"/>
      <c r="BY1323" s="33"/>
      <c r="BZ1323" s="33"/>
      <c r="CA1323" s="33"/>
      <c r="CB1323" s="33"/>
      <c r="CC1323" s="33"/>
      <c r="CD1323" s="33"/>
      <c r="CE1323" s="33"/>
      <c r="CF1323" s="33"/>
      <c r="CG1323" s="33"/>
      <c r="CH1323" s="33"/>
      <c r="CI1323" s="33"/>
      <c r="CJ1323" s="33"/>
      <c r="CK1323" s="33"/>
      <c r="CL1323" s="33"/>
      <c r="CM1323" s="33"/>
      <c r="CN1323" s="33"/>
      <c r="CO1323" s="33"/>
      <c r="CP1323" s="33"/>
      <c r="CQ1323" s="33"/>
      <c r="CR1323" s="33"/>
      <c r="CS1323" s="33"/>
      <c r="CT1323" s="33"/>
      <c r="CU1323" s="33"/>
      <c r="CV1323" s="33"/>
      <c r="CW1323" s="33"/>
      <c r="CX1323" s="33"/>
      <c r="CY1323" s="33"/>
      <c r="CZ1323" s="33"/>
      <c r="DA1323" s="33"/>
      <c r="DB1323" s="33"/>
      <c r="DC1323" s="33"/>
      <c r="DD1323" s="33"/>
      <c r="DE1323" s="33"/>
      <c r="DF1323" s="33"/>
      <c r="DG1323" s="33"/>
      <c r="DH1323" s="33"/>
      <c r="DI1323" s="33"/>
      <c r="DJ1323" s="33"/>
      <c r="DK1323" s="33"/>
      <c r="DL1323" s="33"/>
      <c r="DM1323" s="33"/>
      <c r="DN1323" s="33"/>
      <c r="DO1323" s="33"/>
      <c r="DP1323" s="33"/>
      <c r="DQ1323" s="33"/>
      <c r="DR1323" s="33"/>
      <c r="DS1323" s="33"/>
      <c r="DT1323" s="33"/>
      <c r="DU1323" s="33"/>
      <c r="DV1323" s="33"/>
      <c r="DW1323" s="33"/>
      <c r="DX1323" s="33"/>
      <c r="DY1323" s="33"/>
      <c r="DZ1323" s="33"/>
      <c r="EA1323" s="33"/>
      <c r="EB1323" s="33"/>
      <c r="EC1323" s="33"/>
      <c r="ED1323" s="33"/>
      <c r="EE1323" s="33"/>
      <c r="EF1323" s="33"/>
      <c r="EG1323" s="33"/>
      <c r="EH1323" s="33"/>
      <c r="EI1323" s="33"/>
      <c r="EJ1323" s="33"/>
      <c r="EK1323" s="33"/>
      <c r="EL1323" s="33"/>
      <c r="EM1323" s="33"/>
      <c r="EN1323" s="33"/>
      <c r="EO1323" s="33"/>
      <c r="EP1323" s="33"/>
      <c r="EQ1323" s="33"/>
      <c r="ER1323" s="33"/>
      <c r="ES1323" s="33"/>
      <c r="ET1323" s="33"/>
      <c r="EU1323" s="33"/>
      <c r="EV1323" s="33"/>
      <c r="EW1323" s="33"/>
      <c r="EX1323" s="33"/>
      <c r="EY1323" s="33"/>
      <c r="EZ1323" s="33"/>
      <c r="FA1323" s="33"/>
      <c r="FB1323" s="33"/>
      <c r="FC1323" s="33"/>
      <c r="FD1323" s="33"/>
      <c r="FE1323" s="33"/>
      <c r="FF1323" s="33"/>
      <c r="FG1323" s="33"/>
      <c r="FH1323" s="33"/>
      <c r="FI1323" s="33"/>
      <c r="FJ1323" s="33"/>
      <c r="FK1323" s="33"/>
      <c r="FL1323" s="33"/>
      <c r="FM1323" s="33"/>
      <c r="FN1323" s="33"/>
      <c r="FO1323" s="33"/>
      <c r="FP1323" s="33"/>
      <c r="FQ1323" s="33"/>
      <c r="FR1323" s="33"/>
      <c r="FS1323" s="33"/>
      <c r="FT1323" s="33"/>
      <c r="FU1323" s="33"/>
      <c r="FV1323" s="33"/>
      <c r="FW1323" s="33"/>
      <c r="FX1323" s="33"/>
      <c r="FY1323" s="33"/>
      <c r="FZ1323" s="33"/>
      <c r="GA1323" s="33"/>
      <c r="GB1323" s="33"/>
      <c r="GC1323" s="33"/>
      <c r="GD1323" s="33"/>
      <c r="GE1323" s="33"/>
      <c r="GF1323" s="33"/>
      <c r="GG1323" s="33"/>
      <c r="GH1323" s="33"/>
      <c r="GI1323" s="33"/>
      <c r="GJ1323" s="33"/>
      <c r="GK1323" s="33"/>
      <c r="GL1323" s="33"/>
      <c r="GM1323" s="33"/>
      <c r="GN1323" s="33"/>
      <c r="GO1323" s="33"/>
      <c r="GP1323" s="33"/>
      <c r="GQ1323" s="33"/>
      <c r="GR1323" s="33"/>
      <c r="GS1323" s="33"/>
      <c r="GT1323" s="33"/>
      <c r="GU1323" s="33"/>
      <c r="GV1323" s="33"/>
      <c r="GW1323" s="33"/>
      <c r="GX1323" s="33"/>
      <c r="GY1323" s="33"/>
      <c r="GZ1323" s="33"/>
      <c r="HA1323" s="33"/>
      <c r="HB1323" s="33"/>
      <c r="HC1323" s="33"/>
      <c r="HD1323" s="33"/>
      <c r="HE1323" s="33"/>
      <c r="HF1323" s="33"/>
      <c r="HG1323" s="33"/>
      <c r="HH1323" s="33"/>
      <c r="HI1323" s="33"/>
      <c r="HJ1323" s="33"/>
      <c r="HK1323" s="33"/>
      <c r="HL1323" s="33"/>
      <c r="HM1323" s="33"/>
      <c r="HN1323" s="33"/>
      <c r="HO1323" s="33"/>
      <c r="HP1323" s="33"/>
      <c r="HQ1323" s="33"/>
      <c r="HR1323" s="33"/>
      <c r="HS1323" s="33"/>
      <c r="HT1323" s="33"/>
      <c r="HU1323" s="33"/>
      <c r="HV1323" s="33"/>
      <c r="HW1323" s="33"/>
      <c r="HX1323" s="33"/>
      <c r="HY1323" s="33"/>
      <c r="HZ1323" s="33"/>
      <c r="IA1323" s="33"/>
      <c r="IB1323" s="33"/>
      <c r="IC1323" s="33"/>
      <c r="ID1323" s="33"/>
      <c r="IE1323" s="33"/>
      <c r="IF1323" s="33"/>
      <c r="IG1323" s="33"/>
      <c r="IH1323" s="33"/>
      <c r="II1323" s="33"/>
      <c r="IJ1323" s="33"/>
      <c r="IK1323" s="33"/>
      <c r="IL1323" s="33"/>
      <c r="IM1323" s="33"/>
      <c r="IN1323" s="33"/>
      <c r="IO1323" s="33"/>
      <c r="IP1323" s="33"/>
      <c r="IQ1323" s="33"/>
      <c r="IR1323" s="33"/>
      <c r="IS1323" s="33"/>
      <c r="IT1323" s="33"/>
      <c r="IU1323" s="33"/>
      <c r="IV1323" s="33"/>
      <c r="IW1323" s="33"/>
      <c r="IX1323" s="33"/>
      <c r="IY1323" s="33"/>
      <c r="IZ1323" s="33"/>
      <c r="JA1323" s="33"/>
      <c r="JB1323" s="33"/>
      <c r="JC1323" s="33"/>
      <c r="JD1323" s="33"/>
      <c r="JE1323" s="33"/>
      <c r="JF1323" s="33"/>
      <c r="JG1323" s="33"/>
      <c r="JH1323" s="33"/>
      <c r="JI1323" s="33"/>
      <c r="JJ1323" s="33"/>
      <c r="JK1323" s="33"/>
      <c r="JL1323" s="33"/>
      <c r="JM1323" s="33"/>
      <c r="JN1323" s="33"/>
      <c r="JO1323" s="33"/>
      <c r="JP1323" s="33"/>
      <c r="JQ1323" s="33"/>
      <c r="JR1323" s="33"/>
      <c r="JS1323" s="33"/>
      <c r="JT1323" s="33"/>
      <c r="JU1323" s="33"/>
      <c r="JV1323" s="33"/>
      <c r="JW1323" s="33"/>
      <c r="JX1323" s="33"/>
      <c r="JY1323" s="33"/>
      <c r="JZ1323" s="33"/>
      <c r="KA1323" s="33"/>
      <c r="KB1323" s="33"/>
      <c r="KC1323" s="33"/>
      <c r="KD1323" s="33"/>
      <c r="KE1323" s="33"/>
      <c r="KF1323" s="33"/>
      <c r="KG1323" s="33"/>
      <c r="KH1323" s="33"/>
      <c r="KI1323" s="33"/>
      <c r="KJ1323" s="33"/>
      <c r="KK1323" s="33"/>
      <c r="KL1323" s="33"/>
      <c r="KM1323" s="33"/>
      <c r="KN1323" s="33"/>
      <c r="KO1323" s="33"/>
      <c r="KP1323" s="33"/>
      <c r="KQ1323" s="33"/>
      <c r="KR1323" s="33"/>
      <c r="KS1323" s="33"/>
      <c r="KT1323" s="33"/>
      <c r="KU1323" s="33"/>
      <c r="KV1323" s="33"/>
      <c r="KW1323" s="33"/>
      <c r="KX1323" s="33"/>
      <c r="KY1323" s="33"/>
      <c r="KZ1323" s="33"/>
      <c r="LA1323" s="33"/>
      <c r="LB1323" s="33"/>
      <c r="LC1323" s="33"/>
      <c r="LD1323" s="33"/>
      <c r="LE1323" s="33"/>
      <c r="LF1323" s="33"/>
      <c r="LG1323" s="33"/>
      <c r="LH1323" s="33"/>
      <c r="LI1323" s="33"/>
      <c r="LJ1323" s="33"/>
      <c r="LK1323" s="33"/>
      <c r="LL1323" s="33"/>
      <c r="LM1323" s="33"/>
      <c r="LN1323" s="33"/>
      <c r="LO1323" s="33"/>
      <c r="LP1323" s="33"/>
      <c r="LQ1323" s="33"/>
      <c r="LR1323" s="33"/>
      <c r="LS1323" s="33"/>
      <c r="LT1323" s="33"/>
      <c r="LU1323" s="33"/>
      <c r="LV1323" s="33"/>
      <c r="LW1323" s="33"/>
      <c r="LX1323" s="33"/>
      <c r="LY1323" s="33"/>
      <c r="LZ1323" s="33"/>
      <c r="MA1323" s="33"/>
      <c r="MB1323" s="33"/>
      <c r="MC1323" s="33"/>
      <c r="MD1323" s="33"/>
      <c r="ME1323" s="33"/>
      <c r="MF1323" s="33"/>
      <c r="MG1323" s="33"/>
      <c r="MH1323" s="33"/>
      <c r="MI1323" s="33"/>
      <c r="MJ1323" s="33"/>
      <c r="MK1323" s="33"/>
      <c r="ML1323" s="33"/>
      <c r="MM1323" s="33"/>
      <c r="MN1323" s="33"/>
      <c r="MO1323" s="33"/>
      <c r="MP1323" s="33"/>
      <c r="MQ1323" s="33"/>
      <c r="MR1323" s="33"/>
      <c r="MS1323" s="33"/>
      <c r="MT1323" s="33"/>
      <c r="MU1323" s="33"/>
      <c r="MV1323" s="33"/>
      <c r="MW1323" s="33"/>
      <c r="MX1323" s="33"/>
      <c r="MY1323" s="33"/>
      <c r="MZ1323" s="33"/>
      <c r="NA1323" s="33"/>
      <c r="NB1323" s="33"/>
      <c r="NC1323" s="33"/>
      <c r="ND1323" s="33"/>
      <c r="NE1323" s="33"/>
      <c r="NF1323" s="33"/>
      <c r="NG1323" s="33"/>
      <c r="NH1323" s="33"/>
      <c r="NI1323" s="33"/>
      <c r="NJ1323" s="33"/>
      <c r="NK1323" s="33"/>
      <c r="NL1323" s="33"/>
      <c r="NM1323" s="33"/>
      <c r="NN1323" s="33"/>
      <c r="NO1323" s="33"/>
      <c r="NP1323" s="33"/>
      <c r="NQ1323" s="33"/>
      <c r="NR1323" s="33"/>
      <c r="NS1323" s="33"/>
      <c r="NT1323" s="33"/>
      <c r="NU1323" s="33"/>
      <c r="NV1323" s="33"/>
      <c r="NW1323" s="33"/>
      <c r="NX1323" s="33"/>
      <c r="NY1323" s="33"/>
      <c r="NZ1323" s="33"/>
      <c r="OA1323" s="33"/>
      <c r="OB1323" s="33"/>
      <c r="OC1323" s="33"/>
      <c r="OD1323" s="33"/>
      <c r="OE1323" s="33"/>
      <c r="OF1323" s="33"/>
      <c r="OG1323" s="33"/>
      <c r="OH1323" s="33"/>
      <c r="OI1323" s="33"/>
      <c r="OJ1323" s="33"/>
      <c r="OK1323" s="33"/>
      <c r="OL1323" s="33"/>
      <c r="OM1323" s="33"/>
      <c r="ON1323" s="33"/>
      <c r="OO1323" s="33"/>
      <c r="OP1323" s="33"/>
      <c r="OQ1323" s="33"/>
      <c r="OR1323" s="33"/>
      <c r="OS1323" s="33"/>
      <c r="OT1323" s="33"/>
      <c r="OU1323" s="33"/>
      <c r="OV1323" s="33"/>
      <c r="OW1323" s="33"/>
      <c r="OX1323" s="33"/>
      <c r="OY1323" s="33"/>
      <c r="OZ1323" s="33"/>
      <c r="PA1323" s="33"/>
      <c r="PB1323" s="33"/>
      <c r="PC1323" s="33"/>
      <c r="PD1323" s="33"/>
      <c r="PE1323" s="33"/>
      <c r="PF1323" s="33"/>
      <c r="PG1323" s="33"/>
      <c r="PH1323" s="33"/>
      <c r="PI1323" s="33"/>
      <c r="PJ1323" s="33"/>
      <c r="PK1323" s="33"/>
      <c r="PL1323" s="33"/>
      <c r="PM1323" s="33"/>
      <c r="PN1323" s="33"/>
      <c r="PO1323" s="33"/>
      <c r="PP1323" s="33"/>
      <c r="PQ1323" s="33"/>
      <c r="PR1323" s="33"/>
      <c r="PS1323" s="33"/>
      <c r="PT1323" s="33"/>
      <c r="PU1323" s="33"/>
      <c r="PV1323" s="33"/>
      <c r="PW1323" s="33"/>
      <c r="PX1323" s="33"/>
      <c r="PY1323" s="33"/>
      <c r="PZ1323" s="33"/>
      <c r="QA1323" s="33"/>
      <c r="QB1323" s="33"/>
      <c r="QC1323" s="33"/>
      <c r="QD1323" s="33"/>
      <c r="QE1323" s="33"/>
      <c r="QF1323" s="33"/>
      <c r="QG1323" s="33"/>
      <c r="QH1323" s="33"/>
      <c r="QI1323" s="33"/>
      <c r="QJ1323" s="33"/>
      <c r="QK1323" s="33"/>
      <c r="QL1323" s="33"/>
      <c r="QM1323" s="33"/>
      <c r="QN1323" s="33"/>
      <c r="QO1323" s="33"/>
      <c r="QP1323" s="33"/>
      <c r="QQ1323" s="33"/>
      <c r="QR1323" s="33"/>
      <c r="QS1323" s="33"/>
      <c r="QT1323" s="33"/>
      <c r="QU1323" s="33"/>
      <c r="QV1323" s="33"/>
      <c r="QW1323" s="33"/>
      <c r="QX1323" s="33"/>
      <c r="QY1323" s="33"/>
      <c r="QZ1323" s="33"/>
      <c r="RA1323" s="33"/>
      <c r="RB1323" s="33"/>
      <c r="RC1323" s="33"/>
      <c r="RD1323" s="33"/>
      <c r="RE1323" s="33"/>
      <c r="RF1323" s="33"/>
      <c r="RG1323" s="33"/>
      <c r="RH1323" s="33"/>
      <c r="RI1323" s="33"/>
      <c r="RJ1323" s="33"/>
      <c r="RK1323" s="33"/>
      <c r="RL1323" s="33"/>
      <c r="RM1323" s="33"/>
      <c r="RN1323" s="33"/>
      <c r="RO1323" s="33"/>
      <c r="RP1323" s="33"/>
      <c r="RQ1323" s="33"/>
      <c r="RR1323" s="33"/>
      <c r="RS1323" s="33"/>
      <c r="RT1323" s="33"/>
      <c r="RU1323" s="33"/>
      <c r="RV1323" s="33"/>
      <c r="RW1323" s="33"/>
      <c r="RX1323" s="33"/>
      <c r="RY1323" s="33"/>
      <c r="RZ1323" s="33"/>
      <c r="SA1323" s="33"/>
      <c r="SB1323" s="33"/>
      <c r="SC1323" s="33"/>
      <c r="SD1323" s="33"/>
      <c r="SE1323" s="33"/>
      <c r="SF1323" s="33"/>
      <c r="SG1323" s="33"/>
      <c r="SH1323" s="33"/>
      <c r="SI1323" s="33"/>
      <c r="SJ1323" s="33"/>
      <c r="SK1323" s="33"/>
      <c r="SL1323" s="33"/>
      <c r="SM1323" s="33"/>
      <c r="SN1323" s="33"/>
      <c r="SO1323" s="33"/>
      <c r="SP1323" s="33"/>
      <c r="SQ1323" s="33"/>
      <c r="SR1323" s="33"/>
      <c r="SS1323" s="33"/>
      <c r="ST1323" s="33"/>
      <c r="SU1323" s="33"/>
      <c r="SV1323" s="33"/>
      <c r="SW1323" s="33"/>
      <c r="SX1323" s="33"/>
      <c r="SY1323" s="33"/>
      <c r="SZ1323" s="33"/>
      <c r="TA1323" s="33"/>
      <c r="TB1323" s="33"/>
      <c r="TC1323" s="33"/>
      <c r="TD1323" s="33"/>
      <c r="TE1323" s="33"/>
      <c r="TF1323" s="33"/>
      <c r="TG1323" s="33"/>
      <c r="TH1323" s="33"/>
      <c r="TI1323" s="33"/>
      <c r="TJ1323" s="33"/>
      <c r="TK1323" s="33"/>
      <c r="TL1323" s="33"/>
      <c r="TM1323" s="33"/>
      <c r="TN1323" s="33"/>
      <c r="TO1323" s="33"/>
      <c r="TP1323" s="33"/>
      <c r="TQ1323" s="33"/>
      <c r="TR1323" s="33"/>
      <c r="TS1323" s="33"/>
      <c r="TT1323" s="33"/>
      <c r="TU1323" s="33"/>
      <c r="TV1323" s="33"/>
      <c r="TW1323" s="33"/>
      <c r="TX1323" s="33"/>
      <c r="TY1323" s="33"/>
      <c r="TZ1323" s="33"/>
      <c r="UA1323" s="33"/>
      <c r="UB1323" s="33"/>
      <c r="UC1323" s="33"/>
      <c r="UD1323" s="33"/>
      <c r="UE1323" s="33"/>
      <c r="UF1323" s="33"/>
      <c r="UG1323" s="33"/>
      <c r="UH1323" s="33"/>
      <c r="UI1323" s="33"/>
      <c r="UJ1323" s="33"/>
      <c r="UK1323" s="33"/>
      <c r="UL1323" s="33"/>
      <c r="UM1323" s="33"/>
      <c r="UN1323" s="33"/>
      <c r="UO1323" s="33"/>
      <c r="UP1323" s="33"/>
      <c r="UQ1323" s="33"/>
      <c r="UR1323" s="33"/>
      <c r="US1323" s="33"/>
      <c r="UT1323" s="33"/>
      <c r="UU1323" s="33"/>
      <c r="UV1323" s="33"/>
      <c r="UW1323" s="33"/>
      <c r="UX1323" s="33"/>
      <c r="UY1323" s="33"/>
      <c r="UZ1323" s="33"/>
      <c r="VA1323" s="33"/>
      <c r="VB1323" s="33"/>
      <c r="VC1323" s="33"/>
      <c r="VD1323" s="33"/>
      <c r="VE1323" s="33"/>
      <c r="VF1323" s="33"/>
      <c r="VG1323" s="33"/>
      <c r="VH1323" s="33"/>
      <c r="VI1323" s="33"/>
      <c r="VJ1323" s="33"/>
      <c r="VK1323" s="33"/>
      <c r="VL1323" s="33"/>
      <c r="VM1323" s="33"/>
      <c r="VN1323" s="33"/>
      <c r="VO1323" s="33"/>
      <c r="VP1323" s="33"/>
      <c r="VQ1323" s="33"/>
      <c r="VR1323" s="33"/>
      <c r="VS1323" s="33"/>
      <c r="VT1323" s="33"/>
      <c r="VU1323" s="33"/>
      <c r="VV1323" s="33"/>
      <c r="VW1323" s="33"/>
      <c r="VX1323" s="33"/>
      <c r="VY1323" s="33"/>
      <c r="VZ1323" s="33"/>
      <c r="WA1323" s="33"/>
      <c r="WB1323" s="33"/>
      <c r="WC1323" s="33"/>
      <c r="WD1323" s="33"/>
      <c r="WE1323" s="33"/>
      <c r="WF1323" s="33"/>
      <c r="WG1323" s="33"/>
      <c r="WH1323" s="33"/>
      <c r="WI1323" s="33"/>
      <c r="WJ1323" s="33"/>
      <c r="WK1323" s="33"/>
      <c r="WL1323" s="33"/>
      <c r="WM1323" s="33"/>
      <c r="WN1323" s="33"/>
      <c r="WO1323" s="33"/>
      <c r="WP1323" s="33"/>
      <c r="WQ1323" s="33"/>
      <c r="WR1323" s="33"/>
      <c r="WS1323" s="33"/>
      <c r="WT1323" s="33"/>
      <c r="WU1323" s="33"/>
      <c r="WV1323" s="33"/>
      <c r="WW1323" s="33"/>
      <c r="WX1323" s="33"/>
      <c r="WY1323" s="33"/>
      <c r="WZ1323" s="33"/>
      <c r="XA1323" s="33"/>
      <c r="XB1323" s="33"/>
      <c r="XC1323" s="33"/>
      <c r="XD1323" s="33"/>
      <c r="XE1323" s="33"/>
      <c r="XF1323" s="33"/>
      <c r="XG1323" s="33"/>
      <c r="XH1323" s="33"/>
      <c r="XI1323" s="33"/>
      <c r="XJ1323" s="33"/>
      <c r="XK1323" s="33"/>
      <c r="XL1323" s="33"/>
      <c r="XM1323" s="33"/>
      <c r="XN1323" s="33"/>
      <c r="XO1323" s="33"/>
      <c r="XP1323" s="33"/>
      <c r="XQ1323" s="33"/>
      <c r="XR1323" s="33"/>
      <c r="XS1323" s="33"/>
      <c r="XT1323" s="33"/>
      <c r="XU1323" s="33"/>
      <c r="XV1323" s="33"/>
      <c r="XW1323" s="33"/>
      <c r="XX1323" s="33"/>
      <c r="XY1323" s="33"/>
      <c r="XZ1323" s="33"/>
      <c r="YA1323" s="33"/>
      <c r="YB1323" s="33"/>
      <c r="YC1323" s="33"/>
      <c r="YD1323" s="33"/>
      <c r="YE1323" s="33"/>
      <c r="YF1323" s="33"/>
      <c r="YG1323" s="33"/>
      <c r="YH1323" s="33"/>
      <c r="YI1323" s="33"/>
      <c r="YJ1323" s="33"/>
      <c r="YK1323" s="33"/>
      <c r="YL1323" s="33"/>
      <c r="YM1323" s="33"/>
      <c r="YN1323" s="33"/>
      <c r="YO1323" s="33"/>
      <c r="YP1323" s="33"/>
      <c r="YQ1323" s="33"/>
      <c r="YR1323" s="33"/>
      <c r="YS1323" s="33"/>
      <c r="YT1323" s="33"/>
      <c r="YU1323" s="33"/>
      <c r="YV1323" s="33"/>
      <c r="YW1323" s="33"/>
      <c r="YX1323" s="33"/>
      <c r="YY1323" s="33"/>
      <c r="YZ1323" s="33"/>
      <c r="ZA1323" s="33"/>
      <c r="ZB1323" s="33"/>
      <c r="ZC1323" s="33"/>
      <c r="ZD1323" s="33"/>
      <c r="ZE1323" s="33"/>
      <c r="ZF1323" s="33"/>
      <c r="ZG1323" s="33"/>
      <c r="ZH1323" s="33"/>
      <c r="ZI1323" s="33"/>
      <c r="ZJ1323" s="33"/>
      <c r="ZK1323" s="33"/>
      <c r="ZL1323" s="33"/>
      <c r="ZM1323" s="33"/>
      <c r="ZN1323" s="33"/>
      <c r="ZO1323" s="33"/>
      <c r="ZP1323" s="33"/>
      <c r="ZQ1323" s="33"/>
      <c r="ZR1323" s="33"/>
      <c r="ZS1323" s="33"/>
      <c r="ZT1323" s="33"/>
      <c r="ZU1323" s="33"/>
      <c r="ZV1323" s="33"/>
      <c r="ZW1323" s="33"/>
      <c r="ZX1323" s="33"/>
      <c r="ZY1323" s="33"/>
      <c r="ZZ1323" s="33"/>
      <c r="AAA1323" s="33"/>
      <c r="AAB1323" s="33"/>
      <c r="AAC1323" s="33"/>
      <c r="AAD1323" s="33"/>
      <c r="AAE1323" s="33"/>
      <c r="AAF1323" s="33"/>
      <c r="AAG1323" s="33"/>
      <c r="AAH1323" s="33"/>
      <c r="AAI1323" s="33"/>
      <c r="AAJ1323" s="33"/>
      <c r="AAK1323" s="33"/>
      <c r="AAL1323" s="33"/>
      <c r="AAM1323" s="33"/>
      <c r="AAN1323" s="33"/>
      <c r="AAO1323" s="33"/>
      <c r="AAP1323" s="33"/>
      <c r="AAQ1323" s="33"/>
      <c r="AAR1323" s="33"/>
      <c r="AAS1323" s="33"/>
      <c r="AAT1323" s="33"/>
      <c r="AAU1323" s="33"/>
      <c r="AAV1323" s="33"/>
      <c r="AAW1323" s="33"/>
      <c r="AAX1323" s="33"/>
      <c r="AAY1323" s="33"/>
      <c r="AAZ1323" s="33"/>
      <c r="ABA1323" s="33"/>
      <c r="ABB1323" s="33"/>
      <c r="ABC1323" s="33"/>
      <c r="ABD1323" s="33"/>
      <c r="ABE1323" s="33"/>
      <c r="ABF1323" s="33"/>
      <c r="ABG1323" s="33"/>
      <c r="ABH1323" s="33"/>
      <c r="ABI1323" s="33"/>
      <c r="ABJ1323" s="33"/>
      <c r="ABK1323" s="33"/>
      <c r="ABL1323" s="33"/>
      <c r="ABM1323" s="33"/>
      <c r="ABN1323" s="33"/>
      <c r="ABO1323" s="33"/>
      <c r="ABP1323" s="33"/>
      <c r="ABQ1323" s="33"/>
      <c r="ABR1323" s="33"/>
      <c r="ABS1323" s="33"/>
      <c r="ABT1323" s="33"/>
      <c r="ABU1323" s="33"/>
      <c r="ABV1323" s="33"/>
      <c r="ABW1323" s="33"/>
      <c r="ABX1323" s="33"/>
      <c r="ABY1323" s="33"/>
      <c r="ABZ1323" s="33"/>
      <c r="ACA1323" s="33"/>
      <c r="ACB1323" s="33"/>
      <c r="ACC1323" s="33"/>
      <c r="ACD1323" s="33"/>
      <c r="ACE1323" s="33"/>
      <c r="ACF1323" s="33"/>
      <c r="ACG1323" s="33"/>
      <c r="ACH1323" s="33"/>
      <c r="ACI1323" s="33"/>
      <c r="ACJ1323" s="33"/>
      <c r="ACK1323" s="33"/>
      <c r="ACL1323" s="33"/>
      <c r="ACM1323" s="33"/>
      <c r="ACN1323" s="33"/>
      <c r="ACO1323" s="33"/>
      <c r="ACP1323" s="33"/>
      <c r="ACQ1323" s="33"/>
      <c r="ACR1323" s="33"/>
      <c r="ACS1323" s="33"/>
      <c r="ACT1323" s="33"/>
      <c r="ACU1323" s="33"/>
      <c r="ACV1323" s="33"/>
      <c r="ACW1323" s="33"/>
      <c r="ACX1323" s="33"/>
      <c r="ACY1323" s="33"/>
      <c r="ACZ1323" s="33"/>
      <c r="ADA1323" s="33"/>
      <c r="ADB1323" s="33"/>
      <c r="ADC1323" s="33"/>
      <c r="ADD1323" s="33"/>
      <c r="ADE1323" s="33"/>
      <c r="ADF1323" s="33"/>
      <c r="ADG1323" s="33"/>
      <c r="ADH1323" s="33"/>
      <c r="ADI1323" s="33"/>
      <c r="ADJ1323" s="33"/>
      <c r="ADK1323" s="33"/>
      <c r="ADL1323" s="33"/>
      <c r="ADM1323" s="33"/>
      <c r="ADN1323" s="33"/>
      <c r="ADO1323" s="33"/>
      <c r="ADP1323" s="33"/>
      <c r="ADQ1323" s="33"/>
      <c r="ADR1323" s="33"/>
      <c r="ADS1323" s="33"/>
      <c r="ADT1323" s="33"/>
      <c r="ADU1323" s="33"/>
      <c r="ADV1323" s="33"/>
      <c r="ADW1323" s="33"/>
      <c r="ADX1323" s="33"/>
      <c r="ADY1323" s="33"/>
      <c r="ADZ1323" s="33"/>
      <c r="AEA1323" s="33"/>
      <c r="AEB1323" s="33"/>
      <c r="AEC1323" s="33"/>
      <c r="AED1323" s="33"/>
      <c r="AEE1323" s="33"/>
      <c r="AEF1323" s="33"/>
      <c r="AEG1323" s="33"/>
      <c r="AEH1323" s="33"/>
      <c r="AEI1323" s="33"/>
      <c r="AEJ1323" s="33"/>
      <c r="AEK1323" s="33"/>
      <c r="AEL1323" s="33"/>
      <c r="AEM1323" s="33"/>
      <c r="AEN1323" s="33"/>
      <c r="AEO1323" s="33"/>
      <c r="AEP1323" s="33"/>
      <c r="AEQ1323" s="33"/>
      <c r="AER1323" s="33"/>
      <c r="AES1323" s="33"/>
      <c r="AET1323" s="33"/>
      <c r="AEU1323" s="33"/>
      <c r="AEV1323" s="33"/>
      <c r="AEW1323" s="33"/>
      <c r="AEX1323" s="33"/>
      <c r="AEY1323" s="33"/>
      <c r="AEZ1323" s="33"/>
      <c r="AFA1323" s="33"/>
      <c r="AFB1323" s="33"/>
      <c r="AFC1323" s="33"/>
      <c r="AFD1323" s="33"/>
      <c r="AFE1323" s="33"/>
      <c r="AFF1323" s="33"/>
      <c r="AFG1323" s="33"/>
      <c r="AFH1323" s="33"/>
      <c r="AFI1323" s="33"/>
      <c r="AFJ1323" s="33"/>
      <c r="AFK1323" s="33"/>
      <c r="AFL1323" s="33"/>
      <c r="AFM1323" s="33"/>
      <c r="AFN1323" s="33"/>
      <c r="AFO1323" s="33"/>
      <c r="AFP1323" s="33"/>
      <c r="AFQ1323" s="33"/>
      <c r="AFR1323" s="33"/>
      <c r="AFS1323" s="33"/>
      <c r="AFT1323" s="33"/>
      <c r="AFU1323" s="33"/>
      <c r="AFV1323" s="33"/>
      <c r="AFW1323" s="33"/>
      <c r="AFX1323" s="33"/>
      <c r="AFY1323" s="33"/>
      <c r="AFZ1323" s="33"/>
      <c r="AGA1323" s="33"/>
      <c r="AGB1323" s="33"/>
      <c r="AGC1323" s="33"/>
      <c r="AGD1323" s="33"/>
      <c r="AGE1323" s="33"/>
      <c r="AGF1323" s="33"/>
      <c r="AGG1323" s="33"/>
      <c r="AGH1323" s="33"/>
      <c r="AGI1323" s="33"/>
      <c r="AGJ1323" s="33"/>
      <c r="AGK1323" s="33"/>
      <c r="AGL1323" s="33"/>
      <c r="AGM1323" s="33"/>
      <c r="AGN1323" s="33"/>
      <c r="AGO1323" s="33"/>
      <c r="AGP1323" s="33"/>
      <c r="AGQ1323" s="33"/>
      <c r="AGR1323" s="33"/>
      <c r="AGS1323" s="33"/>
      <c r="AGT1323" s="33"/>
      <c r="AGU1323" s="33"/>
      <c r="AGV1323" s="33"/>
      <c r="AGW1323" s="33"/>
      <c r="AGX1323" s="33"/>
      <c r="AGY1323" s="33"/>
      <c r="AGZ1323" s="33"/>
      <c r="AHA1323" s="33"/>
      <c r="AHB1323" s="33"/>
      <c r="AHC1323" s="33"/>
      <c r="AHD1323" s="33"/>
      <c r="AHE1323" s="33"/>
      <c r="AHF1323" s="33"/>
      <c r="AHG1323" s="33"/>
      <c r="AHH1323" s="33"/>
      <c r="AHI1323" s="33"/>
      <c r="AHJ1323" s="33"/>
      <c r="AHK1323" s="33"/>
      <c r="AHL1323" s="33"/>
      <c r="AHM1323" s="33"/>
      <c r="AHN1323" s="33"/>
      <c r="AHO1323" s="33"/>
      <c r="AHP1323" s="33"/>
      <c r="AHQ1323" s="33"/>
      <c r="AHR1323" s="33"/>
      <c r="AHS1323" s="33"/>
      <c r="AHT1323" s="33"/>
      <c r="AHU1323" s="33"/>
      <c r="AHV1323" s="33"/>
      <c r="AHW1323" s="33"/>
      <c r="AHX1323" s="33"/>
      <c r="AHY1323" s="33"/>
      <c r="AHZ1323" s="33"/>
      <c r="AIA1323" s="33"/>
      <c r="AIB1323" s="33"/>
      <c r="AIC1323" s="33"/>
      <c r="AID1323" s="33"/>
      <c r="AIE1323" s="33"/>
      <c r="AIF1323" s="33"/>
      <c r="AIG1323" s="33"/>
      <c r="AIH1323" s="33"/>
      <c r="AII1323" s="33"/>
      <c r="AIJ1323" s="33"/>
      <c r="AIK1323" s="33"/>
      <c r="AIL1323" s="33"/>
      <c r="AIM1323" s="33"/>
      <c r="AIN1323" s="33"/>
      <c r="AIO1323" s="33"/>
      <c r="AIP1323" s="33"/>
      <c r="AIQ1323" s="33"/>
      <c r="AIR1323" s="33"/>
      <c r="AIS1323" s="33"/>
      <c r="AIT1323" s="33"/>
      <c r="AIU1323" s="33"/>
      <c r="AIV1323" s="33"/>
      <c r="AIW1323" s="33"/>
      <c r="AIX1323" s="33"/>
      <c r="AIY1323" s="33"/>
      <c r="AIZ1323" s="33"/>
      <c r="AJA1323" s="33"/>
      <c r="AJB1323" s="33"/>
      <c r="AJC1323" s="33"/>
      <c r="AJD1323" s="33"/>
      <c r="AJE1323" s="33"/>
      <c r="AJF1323" s="33"/>
      <c r="AJG1323" s="33"/>
      <c r="AJH1323" s="33"/>
      <c r="AJI1323" s="33"/>
      <c r="AJJ1323" s="33"/>
      <c r="AJK1323" s="33"/>
      <c r="AJL1323" s="33"/>
      <c r="AJM1323" s="33"/>
      <c r="AJN1323" s="33"/>
      <c r="AJO1323" s="33"/>
      <c r="AJP1323" s="33"/>
      <c r="AJQ1323" s="33"/>
      <c r="AJR1323" s="33"/>
      <c r="AJS1323" s="33"/>
      <c r="AJT1323" s="33"/>
      <c r="AJU1323" s="33"/>
      <c r="AJV1323" s="33"/>
      <c r="AJW1323" s="33"/>
      <c r="AJX1323" s="33"/>
      <c r="AJY1323" s="33"/>
      <c r="AJZ1323" s="33"/>
      <c r="AKA1323" s="33"/>
      <c r="AKB1323" s="33"/>
      <c r="AKC1323" s="33"/>
      <c r="AKD1323" s="33"/>
      <c r="AKE1323" s="33"/>
      <c r="AKF1323" s="33"/>
      <c r="AKG1323" s="33"/>
      <c r="AKH1323" s="33"/>
      <c r="AKI1323" s="33"/>
      <c r="AKJ1323" s="33"/>
      <c r="AKK1323" s="33"/>
      <c r="AKL1323" s="33"/>
      <c r="AKM1323" s="33"/>
      <c r="AKN1323" s="33"/>
      <c r="AKO1323" s="33"/>
      <c r="AKP1323" s="33"/>
      <c r="AKQ1323" s="33"/>
      <c r="AKR1323" s="33"/>
      <c r="AKS1323" s="33"/>
      <c r="AKT1323" s="33"/>
      <c r="AKU1323" s="33"/>
      <c r="AKV1323" s="33"/>
      <c r="AKW1323" s="33"/>
      <c r="AKX1323" s="33"/>
      <c r="AKY1323" s="33"/>
      <c r="AKZ1323" s="33"/>
      <c r="ALA1323" s="33"/>
      <c r="ALB1323" s="33"/>
      <c r="ALC1323" s="33"/>
      <c r="ALD1323" s="33"/>
      <c r="ALE1323" s="33"/>
      <c r="ALF1323" s="33"/>
      <c r="ALG1323" s="33"/>
      <c r="ALH1323" s="33"/>
      <c r="ALI1323" s="33"/>
      <c r="ALJ1323" s="33"/>
      <c r="ALK1323" s="33"/>
      <c r="ALL1323" s="33"/>
      <c r="ALM1323" s="33"/>
      <c r="ALN1323" s="33"/>
      <c r="ALO1323" s="33"/>
      <c r="ALP1323" s="33"/>
      <c r="ALQ1323" s="33"/>
      <c r="ALR1323" s="33"/>
      <c r="ALS1323" s="33"/>
      <c r="ALT1323" s="33"/>
      <c r="ALU1323" s="33"/>
      <c r="ALV1323" s="33"/>
      <c r="ALW1323" s="33"/>
      <c r="ALX1323" s="33"/>
      <c r="ALY1323" s="33"/>
      <c r="ALZ1323" s="33"/>
      <c r="AMA1323" s="33"/>
      <c r="AMB1323" s="33"/>
      <c r="AMC1323" s="33"/>
    </row>
    <row r="1324" spans="1:1017" ht="15" x14ac:dyDescent="0.25">
      <c r="A1324" s="227" t="s">
        <v>152</v>
      </c>
      <c r="B1324" s="228" t="s">
        <v>153</v>
      </c>
      <c r="C1324" s="170"/>
      <c r="D1324" s="170"/>
      <c r="E1324" s="170"/>
      <c r="F1324" s="170">
        <v>5000000</v>
      </c>
      <c r="G1324" s="170"/>
      <c r="H1324" s="170"/>
      <c r="I1324" s="170"/>
      <c r="J1324" s="170"/>
      <c r="K1324" s="171">
        <v>5000000</v>
      </c>
      <c r="L1324" s="6"/>
      <c r="M1324" s="70" t="s">
        <v>298</v>
      </c>
      <c r="N1324" s="176" t="s">
        <v>513</v>
      </c>
    </row>
    <row r="1325" spans="1:1017" x14ac:dyDescent="0.2">
      <c r="A1325" s="268"/>
      <c r="B1325" s="252"/>
      <c r="C1325" s="173"/>
      <c r="D1325" s="173"/>
      <c r="E1325" s="173"/>
      <c r="F1325" s="173">
        <v>130000</v>
      </c>
      <c r="G1325" s="173"/>
      <c r="H1325" s="173"/>
      <c r="I1325" s="173"/>
      <c r="J1325" s="173"/>
      <c r="K1325" s="174">
        <v>130000</v>
      </c>
      <c r="L1325" s="6"/>
      <c r="M1325" s="71" t="s">
        <v>300</v>
      </c>
      <c r="N1325" s="176" t="s">
        <v>513</v>
      </c>
    </row>
    <row r="1326" spans="1:1017" x14ac:dyDescent="0.2">
      <c r="A1326" s="268"/>
      <c r="B1326" s="252"/>
      <c r="C1326" s="173"/>
      <c r="D1326" s="173"/>
      <c r="E1326" s="173"/>
      <c r="F1326" s="173">
        <v>1750000</v>
      </c>
      <c r="G1326" s="173"/>
      <c r="H1326" s="173"/>
      <c r="I1326" s="173"/>
      <c r="J1326" s="173"/>
      <c r="K1326" s="174">
        <v>1750000</v>
      </c>
      <c r="L1326" s="6"/>
      <c r="M1326" s="71" t="s">
        <v>302</v>
      </c>
      <c r="N1326" s="176" t="s">
        <v>513</v>
      </c>
    </row>
    <row r="1327" spans="1:1017" x14ac:dyDescent="0.2">
      <c r="A1327" s="268"/>
      <c r="B1327" s="252"/>
      <c r="C1327" s="173"/>
      <c r="D1327" s="173"/>
      <c r="E1327" s="173"/>
      <c r="F1327" s="173">
        <v>500000</v>
      </c>
      <c r="G1327" s="173"/>
      <c r="H1327" s="173"/>
      <c r="I1327" s="173"/>
      <c r="J1327" s="173"/>
      <c r="K1327" s="174">
        <v>500000</v>
      </c>
      <c r="L1327" s="6"/>
      <c r="M1327" s="71" t="s">
        <v>303</v>
      </c>
      <c r="N1327" s="176" t="s">
        <v>513</v>
      </c>
    </row>
    <row r="1328" spans="1:1017" x14ac:dyDescent="0.2">
      <c r="A1328" s="268"/>
      <c r="B1328" s="252"/>
      <c r="C1328" s="173"/>
      <c r="D1328" s="173"/>
      <c r="E1328" s="173"/>
      <c r="F1328" s="173">
        <v>1500000</v>
      </c>
      <c r="G1328" s="173"/>
      <c r="H1328" s="173"/>
      <c r="I1328" s="173"/>
      <c r="J1328" s="173"/>
      <c r="K1328" s="174">
        <v>1500000</v>
      </c>
      <c r="L1328" s="6"/>
      <c r="M1328" s="71" t="s">
        <v>56</v>
      </c>
      <c r="N1328" s="176" t="s">
        <v>513</v>
      </c>
    </row>
    <row r="1329" spans="1:14" x14ac:dyDescent="0.2">
      <c r="A1329" s="268"/>
      <c r="B1329" s="252"/>
      <c r="C1329" s="173"/>
      <c r="D1329" s="173"/>
      <c r="E1329" s="173"/>
      <c r="F1329" s="173">
        <v>996259</v>
      </c>
      <c r="G1329" s="173"/>
      <c r="H1329" s="173"/>
      <c r="I1329" s="173"/>
      <c r="J1329" s="173"/>
      <c r="K1329" s="174">
        <v>996259</v>
      </c>
      <c r="L1329" s="6"/>
      <c r="M1329" s="71" t="s">
        <v>57</v>
      </c>
      <c r="N1329" s="176" t="s">
        <v>513</v>
      </c>
    </row>
    <row r="1330" spans="1:14" x14ac:dyDescent="0.2">
      <c r="A1330" s="268"/>
      <c r="B1330" s="252"/>
      <c r="C1330" s="173"/>
      <c r="D1330" s="173"/>
      <c r="E1330" s="173"/>
      <c r="F1330" s="173">
        <v>500000</v>
      </c>
      <c r="G1330" s="173"/>
      <c r="H1330" s="173"/>
      <c r="I1330" s="173"/>
      <c r="J1330" s="173"/>
      <c r="K1330" s="174">
        <v>500000</v>
      </c>
      <c r="L1330" s="6"/>
      <c r="M1330" s="71" t="s">
        <v>308</v>
      </c>
      <c r="N1330" s="176" t="s">
        <v>513</v>
      </c>
    </row>
    <row r="1331" spans="1:14" x14ac:dyDescent="0.2">
      <c r="A1331" s="268"/>
      <c r="B1331" s="252"/>
      <c r="C1331" s="173"/>
      <c r="D1331" s="173"/>
      <c r="E1331" s="173"/>
      <c r="F1331" s="173">
        <v>2000000</v>
      </c>
      <c r="G1331" s="173"/>
      <c r="H1331" s="173"/>
      <c r="I1331" s="173"/>
      <c r="J1331" s="173"/>
      <c r="K1331" s="174">
        <v>2000000</v>
      </c>
      <c r="L1331" s="6"/>
      <c r="M1331" s="71" t="s">
        <v>310</v>
      </c>
      <c r="N1331" s="176" t="s">
        <v>513</v>
      </c>
    </row>
    <row r="1332" spans="1:14" x14ac:dyDescent="0.2">
      <c r="A1332" s="268"/>
      <c r="B1332" s="252"/>
      <c r="C1332" s="173"/>
      <c r="D1332" s="173"/>
      <c r="E1332" s="173"/>
      <c r="F1332" s="173">
        <v>650000</v>
      </c>
      <c r="G1332" s="173"/>
      <c r="H1332" s="173"/>
      <c r="I1332" s="173"/>
      <c r="J1332" s="173"/>
      <c r="K1332" s="174">
        <v>650000</v>
      </c>
      <c r="L1332" s="6"/>
      <c r="M1332" s="71" t="s">
        <v>315</v>
      </c>
      <c r="N1332" s="176" t="s">
        <v>513</v>
      </c>
    </row>
    <row r="1333" spans="1:14" x14ac:dyDescent="0.2">
      <c r="A1333" s="268"/>
      <c r="B1333" s="252"/>
      <c r="C1333" s="173"/>
      <c r="D1333" s="173"/>
      <c r="E1333" s="173"/>
      <c r="F1333" s="173">
        <v>2000000</v>
      </c>
      <c r="G1333" s="173"/>
      <c r="H1333" s="173"/>
      <c r="I1333" s="173"/>
      <c r="J1333" s="173"/>
      <c r="K1333" s="174">
        <v>2000000</v>
      </c>
      <c r="L1333" s="6"/>
      <c r="M1333" s="71" t="s">
        <v>319</v>
      </c>
      <c r="N1333" s="176" t="s">
        <v>513</v>
      </c>
    </row>
    <row r="1334" spans="1:14" x14ac:dyDescent="0.2">
      <c r="A1334" s="268"/>
      <c r="B1334" s="252"/>
      <c r="C1334" s="173"/>
      <c r="D1334" s="173"/>
      <c r="E1334" s="173"/>
      <c r="F1334" s="173">
        <v>75000</v>
      </c>
      <c r="G1334" s="173"/>
      <c r="H1334" s="173"/>
      <c r="I1334" s="173"/>
      <c r="J1334" s="173"/>
      <c r="K1334" s="174">
        <v>75000</v>
      </c>
      <c r="L1334" s="6"/>
      <c r="M1334" s="71" t="s">
        <v>323</v>
      </c>
      <c r="N1334" s="176" t="s">
        <v>513</v>
      </c>
    </row>
    <row r="1335" spans="1:14" x14ac:dyDescent="0.2">
      <c r="A1335" s="268"/>
      <c r="B1335" s="252"/>
      <c r="C1335" s="173"/>
      <c r="D1335" s="173"/>
      <c r="E1335" s="173"/>
      <c r="F1335" s="173">
        <v>60000</v>
      </c>
      <c r="G1335" s="173"/>
      <c r="H1335" s="173"/>
      <c r="I1335" s="173"/>
      <c r="J1335" s="173"/>
      <c r="K1335" s="174">
        <v>60000</v>
      </c>
      <c r="L1335" s="6"/>
      <c r="M1335" s="71" t="s">
        <v>324</v>
      </c>
      <c r="N1335" s="176" t="s">
        <v>513</v>
      </c>
    </row>
    <row r="1336" spans="1:14" x14ac:dyDescent="0.2">
      <c r="A1336" s="268"/>
      <c r="B1336" s="252"/>
      <c r="C1336" s="173"/>
      <c r="D1336" s="173"/>
      <c r="E1336" s="173"/>
      <c r="F1336" s="173">
        <v>80000</v>
      </c>
      <c r="G1336" s="173"/>
      <c r="H1336" s="173"/>
      <c r="I1336" s="173"/>
      <c r="J1336" s="173"/>
      <c r="K1336" s="174">
        <v>80000</v>
      </c>
      <c r="L1336" s="6"/>
      <c r="M1336" s="71" t="s">
        <v>325</v>
      </c>
      <c r="N1336" s="176" t="s">
        <v>513</v>
      </c>
    </row>
    <row r="1337" spans="1:14" x14ac:dyDescent="0.2">
      <c r="A1337" s="268"/>
      <c r="B1337" s="252"/>
      <c r="C1337" s="173"/>
      <c r="D1337" s="173"/>
      <c r="E1337" s="173"/>
      <c r="F1337" s="173">
        <v>150000</v>
      </c>
      <c r="G1337" s="173"/>
      <c r="H1337" s="173"/>
      <c r="I1337" s="173"/>
      <c r="J1337" s="173"/>
      <c r="K1337" s="174">
        <v>150000</v>
      </c>
      <c r="L1337" s="6"/>
      <c r="M1337" s="71" t="s">
        <v>326</v>
      </c>
      <c r="N1337" s="176" t="s">
        <v>513</v>
      </c>
    </row>
    <row r="1338" spans="1:14" x14ac:dyDescent="0.2">
      <c r="A1338" s="268"/>
      <c r="B1338" s="252"/>
      <c r="C1338" s="173"/>
      <c r="D1338" s="173"/>
      <c r="E1338" s="173"/>
      <c r="F1338" s="173">
        <v>2000000</v>
      </c>
      <c r="G1338" s="173"/>
      <c r="H1338" s="173"/>
      <c r="I1338" s="173"/>
      <c r="J1338" s="173"/>
      <c r="K1338" s="174">
        <v>2000000</v>
      </c>
      <c r="L1338" s="6"/>
      <c r="M1338" s="71" t="s">
        <v>328</v>
      </c>
      <c r="N1338" s="176" t="s">
        <v>513</v>
      </c>
    </row>
    <row r="1339" spans="1:14" x14ac:dyDescent="0.2">
      <c r="A1339" s="268"/>
      <c r="B1339" s="252"/>
      <c r="C1339" s="173"/>
      <c r="D1339" s="173"/>
      <c r="E1339" s="173"/>
      <c r="F1339" s="173">
        <v>100000</v>
      </c>
      <c r="G1339" s="173"/>
      <c r="H1339" s="173"/>
      <c r="I1339" s="173"/>
      <c r="J1339" s="173"/>
      <c r="K1339" s="174">
        <v>100000</v>
      </c>
      <c r="L1339" s="6"/>
      <c r="M1339" s="71" t="s">
        <v>329</v>
      </c>
      <c r="N1339" s="176" t="s">
        <v>513</v>
      </c>
    </row>
    <row r="1340" spans="1:14" x14ac:dyDescent="0.2">
      <c r="A1340" s="268"/>
      <c r="B1340" s="252"/>
      <c r="C1340" s="173"/>
      <c r="D1340" s="173"/>
      <c r="E1340" s="173"/>
      <c r="F1340" s="173">
        <v>350000</v>
      </c>
      <c r="G1340" s="173"/>
      <c r="H1340" s="173"/>
      <c r="I1340" s="173"/>
      <c r="J1340" s="173"/>
      <c r="K1340" s="174">
        <v>350000</v>
      </c>
      <c r="L1340" s="6"/>
      <c r="M1340" s="71" t="s">
        <v>330</v>
      </c>
      <c r="N1340" s="176" t="s">
        <v>513</v>
      </c>
    </row>
    <row r="1341" spans="1:14" x14ac:dyDescent="0.2">
      <c r="A1341" s="268"/>
      <c r="B1341" s="252"/>
      <c r="C1341" s="173"/>
      <c r="D1341" s="173"/>
      <c r="E1341" s="173"/>
      <c r="F1341" s="173">
        <v>300000</v>
      </c>
      <c r="G1341" s="173"/>
      <c r="H1341" s="173"/>
      <c r="I1341" s="173"/>
      <c r="J1341" s="173"/>
      <c r="K1341" s="174">
        <v>300000</v>
      </c>
      <c r="L1341" s="6"/>
      <c r="M1341" s="71" t="s">
        <v>286</v>
      </c>
      <c r="N1341" s="176" t="s">
        <v>513</v>
      </c>
    </row>
    <row r="1342" spans="1:14" x14ac:dyDescent="0.2">
      <c r="A1342" s="268"/>
      <c r="B1342" s="252"/>
      <c r="C1342" s="173"/>
      <c r="D1342" s="173"/>
      <c r="E1342" s="173"/>
      <c r="F1342" s="173">
        <v>900000</v>
      </c>
      <c r="G1342" s="173"/>
      <c r="H1342" s="173"/>
      <c r="I1342" s="173"/>
      <c r="J1342" s="173"/>
      <c r="K1342" s="174">
        <v>900000</v>
      </c>
      <c r="L1342" s="6"/>
      <c r="M1342" s="71" t="s">
        <v>331</v>
      </c>
      <c r="N1342" s="176" t="s">
        <v>513</v>
      </c>
    </row>
    <row r="1343" spans="1:14" x14ac:dyDescent="0.2">
      <c r="A1343" s="268"/>
      <c r="B1343" s="252"/>
      <c r="C1343" s="173"/>
      <c r="D1343" s="173"/>
      <c r="E1343" s="173"/>
      <c r="F1343" s="173">
        <v>1500000</v>
      </c>
      <c r="G1343" s="173"/>
      <c r="H1343" s="173"/>
      <c r="I1343" s="173"/>
      <c r="J1343" s="173"/>
      <c r="K1343" s="174">
        <v>1500000</v>
      </c>
      <c r="L1343" s="6"/>
      <c r="M1343" s="71" t="s">
        <v>58</v>
      </c>
      <c r="N1343" s="176" t="s">
        <v>513</v>
      </c>
    </row>
    <row r="1344" spans="1:14" x14ac:dyDescent="0.2">
      <c r="A1344" s="268"/>
      <c r="B1344" s="252"/>
      <c r="C1344" s="173"/>
      <c r="D1344" s="173"/>
      <c r="E1344" s="173"/>
      <c r="F1344" s="173">
        <v>100000</v>
      </c>
      <c r="G1344" s="173"/>
      <c r="H1344" s="173"/>
      <c r="I1344" s="173"/>
      <c r="J1344" s="173"/>
      <c r="K1344" s="174">
        <v>100000</v>
      </c>
      <c r="L1344" s="6"/>
      <c r="M1344" s="71" t="s">
        <v>332</v>
      </c>
      <c r="N1344" s="176" t="s">
        <v>513</v>
      </c>
    </row>
    <row r="1345" spans="1:14" x14ac:dyDescent="0.2">
      <c r="A1345" s="268"/>
      <c r="B1345" s="252"/>
      <c r="C1345" s="173"/>
      <c r="D1345" s="173"/>
      <c r="E1345" s="173"/>
      <c r="F1345" s="173">
        <v>1712263</v>
      </c>
      <c r="G1345" s="173"/>
      <c r="H1345" s="173"/>
      <c r="I1345" s="173"/>
      <c r="J1345" s="173"/>
      <c r="K1345" s="174">
        <v>1712263</v>
      </c>
      <c r="L1345" s="6"/>
      <c r="M1345" s="71" t="s">
        <v>333</v>
      </c>
      <c r="N1345" s="176" t="s">
        <v>513</v>
      </c>
    </row>
    <row r="1346" spans="1:14" x14ac:dyDescent="0.2">
      <c r="A1346" s="268"/>
      <c r="B1346" s="252"/>
      <c r="C1346" s="173"/>
      <c r="D1346" s="173"/>
      <c r="E1346" s="173"/>
      <c r="F1346" s="173">
        <v>250000</v>
      </c>
      <c r="G1346" s="173"/>
      <c r="H1346" s="173"/>
      <c r="I1346" s="173"/>
      <c r="J1346" s="173"/>
      <c r="K1346" s="174">
        <v>250000</v>
      </c>
      <c r="L1346" s="6"/>
      <c r="M1346" s="71" t="s">
        <v>287</v>
      </c>
      <c r="N1346" s="176" t="s">
        <v>513</v>
      </c>
    </row>
    <row r="1347" spans="1:14" x14ac:dyDescent="0.2">
      <c r="A1347" s="268"/>
      <c r="B1347" s="252"/>
      <c r="C1347" s="173"/>
      <c r="D1347" s="173"/>
      <c r="E1347" s="173"/>
      <c r="F1347" s="173">
        <v>50000</v>
      </c>
      <c r="G1347" s="173"/>
      <c r="H1347" s="173"/>
      <c r="I1347" s="173"/>
      <c r="J1347" s="173"/>
      <c r="K1347" s="174">
        <v>50000</v>
      </c>
      <c r="L1347" s="6"/>
      <c r="M1347" s="71" t="s">
        <v>337</v>
      </c>
      <c r="N1347" s="176" t="s">
        <v>513</v>
      </c>
    </row>
    <row r="1348" spans="1:14" x14ac:dyDescent="0.2">
      <c r="A1348" s="268"/>
      <c r="B1348" s="252"/>
      <c r="C1348" s="173"/>
      <c r="D1348" s="173"/>
      <c r="E1348" s="173"/>
      <c r="F1348" s="173">
        <v>200000</v>
      </c>
      <c r="G1348" s="173"/>
      <c r="H1348" s="173"/>
      <c r="I1348" s="173"/>
      <c r="J1348" s="173"/>
      <c r="K1348" s="174">
        <v>200000</v>
      </c>
      <c r="L1348" s="6"/>
      <c r="M1348" s="71" t="s">
        <v>338</v>
      </c>
      <c r="N1348" s="176" t="s">
        <v>513</v>
      </c>
    </row>
    <row r="1349" spans="1:14" x14ac:dyDescent="0.2">
      <c r="A1349" s="268"/>
      <c r="B1349" s="252"/>
      <c r="C1349" s="173"/>
      <c r="D1349" s="173"/>
      <c r="E1349" s="173"/>
      <c r="F1349" s="173">
        <v>220000</v>
      </c>
      <c r="G1349" s="173"/>
      <c r="H1349" s="173"/>
      <c r="I1349" s="173"/>
      <c r="J1349" s="173"/>
      <c r="K1349" s="174">
        <v>220000</v>
      </c>
      <c r="L1349" s="6"/>
      <c r="M1349" s="71" t="s">
        <v>339</v>
      </c>
      <c r="N1349" s="176" t="s">
        <v>513</v>
      </c>
    </row>
    <row r="1350" spans="1:14" x14ac:dyDescent="0.2">
      <c r="A1350" s="268"/>
      <c r="B1350" s="252"/>
      <c r="C1350" s="173"/>
      <c r="D1350" s="173"/>
      <c r="E1350" s="173"/>
      <c r="F1350" s="173">
        <v>1400000</v>
      </c>
      <c r="G1350" s="173"/>
      <c r="H1350" s="173"/>
      <c r="I1350" s="173"/>
      <c r="J1350" s="173"/>
      <c r="K1350" s="174">
        <v>1400000</v>
      </c>
      <c r="L1350" s="6"/>
      <c r="M1350" s="71" t="s">
        <v>342</v>
      </c>
      <c r="N1350" s="176" t="s">
        <v>513</v>
      </c>
    </row>
    <row r="1351" spans="1:14" x14ac:dyDescent="0.2">
      <c r="A1351" s="268"/>
      <c r="B1351" s="252"/>
      <c r="C1351" s="173"/>
      <c r="D1351" s="173"/>
      <c r="E1351" s="173"/>
      <c r="F1351" s="173">
        <v>150000</v>
      </c>
      <c r="G1351" s="173"/>
      <c r="H1351" s="173"/>
      <c r="I1351" s="173"/>
      <c r="J1351" s="173"/>
      <c r="K1351" s="174">
        <v>150000</v>
      </c>
      <c r="L1351" s="6"/>
      <c r="M1351" s="71" t="s">
        <v>343</v>
      </c>
      <c r="N1351" s="176" t="s">
        <v>513</v>
      </c>
    </row>
    <row r="1352" spans="1:14" x14ac:dyDescent="0.2">
      <c r="A1352" s="268"/>
      <c r="B1352" s="252"/>
      <c r="C1352" s="173"/>
      <c r="D1352" s="173"/>
      <c r="E1352" s="173"/>
      <c r="F1352" s="173">
        <v>250000</v>
      </c>
      <c r="G1352" s="173"/>
      <c r="H1352" s="173"/>
      <c r="I1352" s="173"/>
      <c r="J1352" s="173"/>
      <c r="K1352" s="174">
        <v>250000</v>
      </c>
      <c r="L1352" s="6"/>
      <c r="M1352" s="71" t="s">
        <v>345</v>
      </c>
      <c r="N1352" s="176" t="s">
        <v>513</v>
      </c>
    </row>
    <row r="1353" spans="1:14" x14ac:dyDescent="0.2">
      <c r="A1353" s="268"/>
      <c r="B1353" s="252"/>
      <c r="C1353" s="173"/>
      <c r="D1353" s="173"/>
      <c r="E1353" s="173"/>
      <c r="F1353" s="173">
        <v>200000</v>
      </c>
      <c r="G1353" s="173"/>
      <c r="H1353" s="173"/>
      <c r="I1353" s="173"/>
      <c r="J1353" s="173"/>
      <c r="K1353" s="174">
        <v>200000</v>
      </c>
      <c r="L1353" s="6"/>
      <c r="M1353" s="71" t="s">
        <v>346</v>
      </c>
      <c r="N1353" s="176" t="s">
        <v>513</v>
      </c>
    </row>
    <row r="1354" spans="1:14" x14ac:dyDescent="0.2">
      <c r="A1354" s="268"/>
      <c r="B1354" s="252"/>
      <c r="C1354" s="173"/>
      <c r="D1354" s="173"/>
      <c r="E1354" s="173"/>
      <c r="F1354" s="173">
        <v>3000000</v>
      </c>
      <c r="G1354" s="173"/>
      <c r="H1354" s="173"/>
      <c r="I1354" s="173"/>
      <c r="J1354" s="173"/>
      <c r="K1354" s="174">
        <v>3000000</v>
      </c>
      <c r="L1354" s="6"/>
      <c r="M1354" s="71" t="s">
        <v>25</v>
      </c>
      <c r="N1354" s="176" t="s">
        <v>513</v>
      </c>
    </row>
    <row r="1355" spans="1:14" x14ac:dyDescent="0.2">
      <c r="A1355" s="268"/>
      <c r="B1355" s="252"/>
      <c r="C1355" s="173"/>
      <c r="D1355" s="173"/>
      <c r="E1355" s="173"/>
      <c r="F1355" s="173">
        <v>8000000</v>
      </c>
      <c r="G1355" s="173"/>
      <c r="H1355" s="173"/>
      <c r="I1355" s="173"/>
      <c r="J1355" s="173"/>
      <c r="K1355" s="174">
        <v>8000000</v>
      </c>
      <c r="L1355" s="6"/>
      <c r="M1355" s="71" t="s">
        <v>36</v>
      </c>
      <c r="N1355" s="176" t="s">
        <v>513</v>
      </c>
    </row>
    <row r="1356" spans="1:14" x14ac:dyDescent="0.2">
      <c r="A1356" s="268"/>
      <c r="B1356" s="252"/>
      <c r="C1356" s="173"/>
      <c r="D1356" s="173"/>
      <c r="E1356" s="173"/>
      <c r="F1356" s="173">
        <v>100000</v>
      </c>
      <c r="G1356" s="173"/>
      <c r="H1356" s="173"/>
      <c r="I1356" s="173"/>
      <c r="J1356" s="173"/>
      <c r="K1356" s="174">
        <v>100000</v>
      </c>
      <c r="L1356" s="6"/>
      <c r="M1356" s="71" t="s">
        <v>464</v>
      </c>
      <c r="N1356" s="176" t="s">
        <v>513</v>
      </c>
    </row>
    <row r="1357" spans="1:14" x14ac:dyDescent="0.2">
      <c r="A1357" s="268"/>
      <c r="B1357" s="252"/>
      <c r="C1357" s="173"/>
      <c r="D1357" s="173"/>
      <c r="E1357" s="173"/>
      <c r="F1357" s="173">
        <v>1000000</v>
      </c>
      <c r="G1357" s="173"/>
      <c r="H1357" s="173"/>
      <c r="I1357" s="173"/>
      <c r="J1357" s="173"/>
      <c r="K1357" s="174">
        <v>1000000</v>
      </c>
      <c r="L1357" s="6"/>
      <c r="M1357" s="71" t="s">
        <v>465</v>
      </c>
      <c r="N1357" s="176" t="s">
        <v>513</v>
      </c>
    </row>
    <row r="1358" spans="1:14" x14ac:dyDescent="0.2">
      <c r="A1358" s="268"/>
      <c r="B1358" s="252"/>
      <c r="C1358" s="173"/>
      <c r="D1358" s="173"/>
      <c r="E1358" s="173"/>
      <c r="F1358" s="173">
        <v>50000</v>
      </c>
      <c r="G1358" s="173"/>
      <c r="H1358" s="173"/>
      <c r="I1358" s="173"/>
      <c r="J1358" s="173"/>
      <c r="K1358" s="174">
        <v>50000</v>
      </c>
      <c r="L1358" s="6"/>
      <c r="M1358" s="71" t="s">
        <v>59</v>
      </c>
      <c r="N1358" s="176" t="s">
        <v>513</v>
      </c>
    </row>
    <row r="1359" spans="1:14" x14ac:dyDescent="0.2">
      <c r="A1359" s="268"/>
      <c r="B1359" s="252"/>
      <c r="C1359" s="173"/>
      <c r="D1359" s="173"/>
      <c r="E1359" s="173"/>
      <c r="F1359" s="173">
        <v>1400000</v>
      </c>
      <c r="G1359" s="173"/>
      <c r="H1359" s="173"/>
      <c r="I1359" s="173"/>
      <c r="J1359" s="173"/>
      <c r="K1359" s="174">
        <v>1400000</v>
      </c>
      <c r="L1359" s="6"/>
      <c r="M1359" s="71" t="s">
        <v>347</v>
      </c>
      <c r="N1359" s="176" t="s">
        <v>513</v>
      </c>
    </row>
    <row r="1360" spans="1:14" x14ac:dyDescent="0.2">
      <c r="A1360" s="268"/>
      <c r="B1360" s="252"/>
      <c r="C1360" s="173"/>
      <c r="D1360" s="173"/>
      <c r="E1360" s="173"/>
      <c r="F1360" s="173">
        <v>1000000</v>
      </c>
      <c r="G1360" s="173"/>
      <c r="H1360" s="173"/>
      <c r="I1360" s="173"/>
      <c r="J1360" s="173"/>
      <c r="K1360" s="174">
        <v>1000000</v>
      </c>
      <c r="L1360" s="6"/>
      <c r="M1360" s="71" t="s">
        <v>348</v>
      </c>
      <c r="N1360" s="176" t="s">
        <v>513</v>
      </c>
    </row>
    <row r="1361" spans="1:14" x14ac:dyDescent="0.2">
      <c r="A1361" s="268"/>
      <c r="B1361" s="252"/>
      <c r="C1361" s="173"/>
      <c r="D1361" s="173"/>
      <c r="E1361" s="173"/>
      <c r="F1361" s="173"/>
      <c r="G1361" s="173"/>
      <c r="H1361" s="173">
        <v>5000000</v>
      </c>
      <c r="I1361" s="173"/>
      <c r="J1361" s="173"/>
      <c r="K1361" s="174">
        <v>5000000</v>
      </c>
      <c r="L1361" s="6"/>
      <c r="M1361" s="71" t="s">
        <v>91</v>
      </c>
      <c r="N1361" s="176" t="s">
        <v>513</v>
      </c>
    </row>
    <row r="1362" spans="1:14" x14ac:dyDescent="0.2">
      <c r="A1362" s="268"/>
      <c r="B1362" s="252"/>
      <c r="C1362" s="173"/>
      <c r="D1362" s="173"/>
      <c r="E1362" s="173"/>
      <c r="F1362" s="173"/>
      <c r="G1362" s="173"/>
      <c r="H1362" s="173">
        <v>500000</v>
      </c>
      <c r="I1362" s="173"/>
      <c r="J1362" s="173"/>
      <c r="K1362" s="174">
        <v>500000</v>
      </c>
      <c r="L1362" s="6"/>
      <c r="M1362" s="71" t="s">
        <v>288</v>
      </c>
      <c r="N1362" s="176" t="s">
        <v>513</v>
      </c>
    </row>
    <row r="1363" spans="1:14" x14ac:dyDescent="0.2">
      <c r="A1363" s="268"/>
      <c r="B1363" s="252"/>
      <c r="C1363" s="173"/>
      <c r="D1363" s="173"/>
      <c r="E1363" s="173"/>
      <c r="F1363" s="173"/>
      <c r="G1363" s="173"/>
      <c r="H1363" s="173">
        <v>5000000</v>
      </c>
      <c r="I1363" s="173"/>
      <c r="J1363" s="173"/>
      <c r="K1363" s="174">
        <v>5000000</v>
      </c>
      <c r="L1363" s="6"/>
      <c r="M1363" s="71" t="s">
        <v>349</v>
      </c>
      <c r="N1363" s="176" t="s">
        <v>513</v>
      </c>
    </row>
    <row r="1364" spans="1:14" x14ac:dyDescent="0.2">
      <c r="A1364" s="268"/>
      <c r="B1364" s="252"/>
      <c r="C1364" s="173"/>
      <c r="D1364" s="173"/>
      <c r="E1364" s="173"/>
      <c r="F1364" s="173"/>
      <c r="G1364" s="173"/>
      <c r="H1364" s="173">
        <v>10222993.390000001</v>
      </c>
      <c r="I1364" s="173"/>
      <c r="J1364" s="173"/>
      <c r="K1364" s="174">
        <v>10222993.390000001</v>
      </c>
      <c r="L1364" s="6"/>
      <c r="M1364" s="71" t="s">
        <v>289</v>
      </c>
      <c r="N1364" s="176" t="s">
        <v>513</v>
      </c>
    </row>
    <row r="1365" spans="1:14" x14ac:dyDescent="0.2">
      <c r="A1365" s="268"/>
      <c r="B1365" s="252"/>
      <c r="C1365" s="173"/>
      <c r="D1365" s="173"/>
      <c r="E1365" s="173"/>
      <c r="F1365" s="173"/>
      <c r="G1365" s="173"/>
      <c r="H1365" s="173">
        <v>750000</v>
      </c>
      <c r="I1365" s="173"/>
      <c r="J1365" s="173"/>
      <c r="K1365" s="174">
        <v>750000</v>
      </c>
      <c r="L1365" s="6"/>
      <c r="M1365" s="71" t="s">
        <v>451</v>
      </c>
      <c r="N1365" s="176" t="s">
        <v>513</v>
      </c>
    </row>
    <row r="1366" spans="1:14" x14ac:dyDescent="0.2">
      <c r="A1366" s="268"/>
      <c r="B1366" s="252"/>
      <c r="C1366" s="173"/>
      <c r="D1366" s="173"/>
      <c r="E1366" s="173"/>
      <c r="F1366" s="173"/>
      <c r="G1366" s="173"/>
      <c r="H1366" s="173">
        <v>4000000</v>
      </c>
      <c r="I1366" s="173"/>
      <c r="J1366" s="173"/>
      <c r="K1366" s="174">
        <v>4000000</v>
      </c>
      <c r="L1366" s="6"/>
      <c r="M1366" s="71" t="s">
        <v>37</v>
      </c>
      <c r="N1366" s="176" t="s">
        <v>513</v>
      </c>
    </row>
    <row r="1367" spans="1:14" x14ac:dyDescent="0.2">
      <c r="A1367" s="268"/>
      <c r="B1367" s="252"/>
      <c r="C1367" s="173"/>
      <c r="D1367" s="173"/>
      <c r="E1367" s="173"/>
      <c r="F1367" s="173"/>
      <c r="G1367" s="173"/>
      <c r="H1367" s="173">
        <v>1000000</v>
      </c>
      <c r="I1367" s="173"/>
      <c r="J1367" s="173"/>
      <c r="K1367" s="174">
        <v>1000000</v>
      </c>
      <c r="L1367" s="6"/>
      <c r="M1367" s="71" t="s">
        <v>350</v>
      </c>
      <c r="N1367" s="176" t="s">
        <v>513</v>
      </c>
    </row>
    <row r="1368" spans="1:14" x14ac:dyDescent="0.2">
      <c r="A1368" s="268"/>
      <c r="B1368" s="252"/>
      <c r="C1368" s="173"/>
      <c r="D1368" s="173"/>
      <c r="E1368" s="173"/>
      <c r="F1368" s="173"/>
      <c r="G1368" s="173"/>
      <c r="H1368" s="173">
        <v>4350000</v>
      </c>
      <c r="I1368" s="173"/>
      <c r="J1368" s="173"/>
      <c r="K1368" s="174">
        <v>4350000</v>
      </c>
      <c r="L1368" s="6"/>
      <c r="M1368" s="71" t="s">
        <v>60</v>
      </c>
      <c r="N1368" s="176" t="s">
        <v>513</v>
      </c>
    </row>
    <row r="1369" spans="1:14" x14ac:dyDescent="0.2">
      <c r="A1369" s="268"/>
      <c r="B1369" s="252"/>
      <c r="C1369" s="173"/>
      <c r="D1369" s="173"/>
      <c r="E1369" s="173"/>
      <c r="F1369" s="173"/>
      <c r="G1369" s="173"/>
      <c r="H1369" s="173">
        <v>1500000</v>
      </c>
      <c r="I1369" s="173"/>
      <c r="J1369" s="173"/>
      <c r="K1369" s="174">
        <v>1500000</v>
      </c>
      <c r="L1369" s="6"/>
      <c r="M1369" s="71" t="s">
        <v>92</v>
      </c>
      <c r="N1369" s="176" t="s">
        <v>513</v>
      </c>
    </row>
    <row r="1370" spans="1:14" x14ac:dyDescent="0.2">
      <c r="A1370" s="268"/>
      <c r="B1370" s="252"/>
      <c r="C1370" s="173"/>
      <c r="D1370" s="173"/>
      <c r="E1370" s="173"/>
      <c r="F1370" s="173"/>
      <c r="G1370" s="173"/>
      <c r="H1370" s="173">
        <v>150000</v>
      </c>
      <c r="I1370" s="173"/>
      <c r="J1370" s="173"/>
      <c r="K1370" s="174">
        <v>150000</v>
      </c>
      <c r="L1370" s="6"/>
      <c r="M1370" s="71" t="s">
        <v>351</v>
      </c>
      <c r="N1370" s="176" t="s">
        <v>513</v>
      </c>
    </row>
    <row r="1371" spans="1:14" x14ac:dyDescent="0.2">
      <c r="A1371" s="268"/>
      <c r="B1371" s="252"/>
      <c r="C1371" s="173"/>
      <c r="D1371" s="173"/>
      <c r="E1371" s="173"/>
      <c r="F1371" s="173"/>
      <c r="G1371" s="173"/>
      <c r="H1371" s="173">
        <v>585000</v>
      </c>
      <c r="I1371" s="173"/>
      <c r="J1371" s="173"/>
      <c r="K1371" s="174">
        <v>585000</v>
      </c>
      <c r="L1371" s="6"/>
      <c r="M1371" s="71" t="s">
        <v>474</v>
      </c>
      <c r="N1371" s="176" t="s">
        <v>513</v>
      </c>
    </row>
    <row r="1372" spans="1:14" x14ac:dyDescent="0.2">
      <c r="A1372" s="268"/>
      <c r="B1372" s="252"/>
      <c r="C1372" s="173"/>
      <c r="D1372" s="173"/>
      <c r="E1372" s="173"/>
      <c r="F1372" s="173"/>
      <c r="G1372" s="173"/>
      <c r="H1372" s="173">
        <v>100000</v>
      </c>
      <c r="I1372" s="173"/>
      <c r="J1372" s="173"/>
      <c r="K1372" s="174">
        <v>100000</v>
      </c>
      <c r="L1372" s="6"/>
      <c r="M1372" s="71" t="s">
        <v>471</v>
      </c>
      <c r="N1372" s="176" t="s">
        <v>513</v>
      </c>
    </row>
    <row r="1373" spans="1:14" x14ac:dyDescent="0.2">
      <c r="A1373" s="268"/>
      <c r="B1373" s="252"/>
      <c r="C1373" s="173"/>
      <c r="D1373" s="173"/>
      <c r="E1373" s="173"/>
      <c r="F1373" s="173"/>
      <c r="G1373" s="173"/>
      <c r="H1373" s="173">
        <v>800000</v>
      </c>
      <c r="I1373" s="173"/>
      <c r="J1373" s="173"/>
      <c r="K1373" s="174">
        <v>800000</v>
      </c>
      <c r="L1373" s="6"/>
      <c r="M1373" s="71" t="s">
        <v>472</v>
      </c>
      <c r="N1373" s="176" t="s">
        <v>513</v>
      </c>
    </row>
    <row r="1374" spans="1:14" ht="28.5" x14ac:dyDescent="0.2">
      <c r="A1374" s="268"/>
      <c r="B1374" s="252"/>
      <c r="C1374" s="173"/>
      <c r="D1374" s="173"/>
      <c r="E1374" s="173"/>
      <c r="F1374" s="173"/>
      <c r="G1374" s="173"/>
      <c r="H1374" s="173">
        <v>200000</v>
      </c>
      <c r="I1374" s="173"/>
      <c r="J1374" s="173"/>
      <c r="K1374" s="174">
        <v>200000</v>
      </c>
      <c r="L1374" s="6"/>
      <c r="M1374" s="71" t="s">
        <v>83</v>
      </c>
      <c r="N1374" s="176" t="s">
        <v>513</v>
      </c>
    </row>
    <row r="1375" spans="1:14" x14ac:dyDescent="0.2">
      <c r="A1375" s="268"/>
      <c r="B1375" s="252"/>
      <c r="C1375" s="173"/>
      <c r="D1375" s="173"/>
      <c r="E1375" s="173"/>
      <c r="F1375" s="173"/>
      <c r="G1375" s="173"/>
      <c r="H1375" s="173">
        <v>250000</v>
      </c>
      <c r="I1375" s="173"/>
      <c r="J1375" s="173"/>
      <c r="K1375" s="174">
        <v>250000</v>
      </c>
      <c r="L1375" s="6"/>
      <c r="M1375" s="71" t="s">
        <v>38</v>
      </c>
      <c r="N1375" s="176" t="s">
        <v>513</v>
      </c>
    </row>
    <row r="1376" spans="1:14" x14ac:dyDescent="0.2">
      <c r="A1376" s="268"/>
      <c r="B1376" s="252"/>
      <c r="C1376" s="173"/>
      <c r="D1376" s="173"/>
      <c r="E1376" s="173"/>
      <c r="F1376" s="173"/>
      <c r="G1376" s="173"/>
      <c r="H1376" s="173">
        <v>200000</v>
      </c>
      <c r="I1376" s="173"/>
      <c r="J1376" s="173"/>
      <c r="K1376" s="174">
        <v>200000</v>
      </c>
      <c r="L1376" s="6"/>
      <c r="M1376" s="71" t="s">
        <v>357</v>
      </c>
      <c r="N1376" s="176" t="s">
        <v>513</v>
      </c>
    </row>
    <row r="1377" spans="1:14" x14ac:dyDescent="0.2">
      <c r="A1377" s="268"/>
      <c r="B1377" s="252"/>
      <c r="C1377" s="173"/>
      <c r="D1377" s="173"/>
      <c r="E1377" s="173"/>
      <c r="F1377" s="173"/>
      <c r="G1377" s="173"/>
      <c r="H1377" s="173">
        <v>250000</v>
      </c>
      <c r="I1377" s="173"/>
      <c r="J1377" s="173"/>
      <c r="K1377" s="174">
        <v>250000</v>
      </c>
      <c r="L1377" s="6"/>
      <c r="M1377" s="71" t="s">
        <v>358</v>
      </c>
      <c r="N1377" s="176" t="s">
        <v>513</v>
      </c>
    </row>
    <row r="1378" spans="1:14" x14ac:dyDescent="0.2">
      <c r="A1378" s="268"/>
      <c r="B1378" s="252"/>
      <c r="C1378" s="173"/>
      <c r="D1378" s="173"/>
      <c r="E1378" s="173"/>
      <c r="F1378" s="173"/>
      <c r="G1378" s="173"/>
      <c r="H1378" s="173">
        <v>150000</v>
      </c>
      <c r="I1378" s="173"/>
      <c r="J1378" s="173"/>
      <c r="K1378" s="174">
        <v>150000</v>
      </c>
      <c r="L1378" s="6"/>
      <c r="M1378" s="71" t="s">
        <v>360</v>
      </c>
      <c r="N1378" s="176" t="s">
        <v>513</v>
      </c>
    </row>
    <row r="1379" spans="1:14" x14ac:dyDescent="0.2">
      <c r="A1379" s="268"/>
      <c r="B1379" s="252"/>
      <c r="C1379" s="173"/>
      <c r="D1379" s="173"/>
      <c r="E1379" s="173"/>
      <c r="F1379" s="173"/>
      <c r="G1379" s="173"/>
      <c r="H1379" s="173">
        <v>200000</v>
      </c>
      <c r="I1379" s="173"/>
      <c r="J1379" s="173"/>
      <c r="K1379" s="174">
        <v>200000</v>
      </c>
      <c r="L1379" s="6"/>
      <c r="M1379" s="71" t="s">
        <v>290</v>
      </c>
      <c r="N1379" s="176" t="s">
        <v>513</v>
      </c>
    </row>
    <row r="1380" spans="1:14" x14ac:dyDescent="0.2">
      <c r="A1380" s="268"/>
      <c r="B1380" s="252"/>
      <c r="C1380" s="173"/>
      <c r="D1380" s="173"/>
      <c r="E1380" s="173"/>
      <c r="F1380" s="173"/>
      <c r="G1380" s="173"/>
      <c r="H1380" s="173">
        <v>250000</v>
      </c>
      <c r="I1380" s="173"/>
      <c r="J1380" s="173"/>
      <c r="K1380" s="174">
        <v>250000</v>
      </c>
      <c r="L1380" s="6"/>
      <c r="M1380" s="71" t="s">
        <v>362</v>
      </c>
      <c r="N1380" s="176" t="s">
        <v>513</v>
      </c>
    </row>
    <row r="1381" spans="1:14" x14ac:dyDescent="0.2">
      <c r="A1381" s="268"/>
      <c r="B1381" s="252"/>
      <c r="C1381" s="173"/>
      <c r="D1381" s="173"/>
      <c r="E1381" s="173"/>
      <c r="F1381" s="173"/>
      <c r="G1381" s="173"/>
      <c r="H1381" s="173">
        <v>40000</v>
      </c>
      <c r="I1381" s="173"/>
      <c r="J1381" s="173"/>
      <c r="K1381" s="174">
        <v>40000</v>
      </c>
      <c r="L1381" s="6"/>
      <c r="M1381" s="71" t="s">
        <v>363</v>
      </c>
      <c r="N1381" s="176" t="s">
        <v>513</v>
      </c>
    </row>
    <row r="1382" spans="1:14" x14ac:dyDescent="0.2">
      <c r="A1382" s="268"/>
      <c r="B1382" s="252"/>
      <c r="C1382" s="173"/>
      <c r="D1382" s="173"/>
      <c r="E1382" s="173"/>
      <c r="F1382" s="173"/>
      <c r="G1382" s="173"/>
      <c r="H1382" s="173">
        <v>1300000</v>
      </c>
      <c r="I1382" s="173"/>
      <c r="J1382" s="173"/>
      <c r="K1382" s="174">
        <v>1300000</v>
      </c>
      <c r="L1382" s="6"/>
      <c r="M1382" s="71" t="s">
        <v>291</v>
      </c>
      <c r="N1382" s="176" t="s">
        <v>513</v>
      </c>
    </row>
    <row r="1383" spans="1:14" x14ac:dyDescent="0.2">
      <c r="A1383" s="268"/>
      <c r="B1383" s="252"/>
      <c r="C1383" s="173"/>
      <c r="D1383" s="173"/>
      <c r="E1383" s="173"/>
      <c r="F1383" s="173"/>
      <c r="G1383" s="173"/>
      <c r="H1383" s="173">
        <v>46749</v>
      </c>
      <c r="I1383" s="173"/>
      <c r="J1383" s="173"/>
      <c r="K1383" s="174">
        <v>46749</v>
      </c>
      <c r="L1383" s="6"/>
      <c r="M1383" s="71" t="s">
        <v>292</v>
      </c>
      <c r="N1383" s="176" t="s">
        <v>513</v>
      </c>
    </row>
    <row r="1384" spans="1:14" x14ac:dyDescent="0.2">
      <c r="A1384" s="268"/>
      <c r="B1384" s="252"/>
      <c r="C1384" s="173"/>
      <c r="D1384" s="173"/>
      <c r="E1384" s="173"/>
      <c r="F1384" s="173"/>
      <c r="G1384" s="173"/>
      <c r="H1384" s="173">
        <v>200000</v>
      </c>
      <c r="I1384" s="173"/>
      <c r="J1384" s="173"/>
      <c r="K1384" s="174">
        <v>200000</v>
      </c>
      <c r="L1384" s="6"/>
      <c r="M1384" s="71" t="s">
        <v>365</v>
      </c>
      <c r="N1384" s="176" t="s">
        <v>513</v>
      </c>
    </row>
    <row r="1385" spans="1:14" x14ac:dyDescent="0.2">
      <c r="A1385" s="268"/>
      <c r="B1385" s="252"/>
      <c r="C1385" s="173"/>
      <c r="D1385" s="173"/>
      <c r="E1385" s="173"/>
      <c r="F1385" s="173"/>
      <c r="G1385" s="173"/>
      <c r="H1385" s="173">
        <v>450000</v>
      </c>
      <c r="I1385" s="173"/>
      <c r="J1385" s="173"/>
      <c r="K1385" s="174">
        <v>450000</v>
      </c>
      <c r="L1385" s="6"/>
      <c r="M1385" s="71" t="s">
        <v>367</v>
      </c>
      <c r="N1385" s="176" t="s">
        <v>513</v>
      </c>
    </row>
    <row r="1386" spans="1:14" x14ac:dyDescent="0.2">
      <c r="A1386" s="268"/>
      <c r="B1386" s="252"/>
      <c r="C1386" s="173"/>
      <c r="D1386" s="173"/>
      <c r="E1386" s="173"/>
      <c r="F1386" s="173"/>
      <c r="G1386" s="173"/>
      <c r="H1386" s="173">
        <v>200000</v>
      </c>
      <c r="I1386" s="173"/>
      <c r="J1386" s="173"/>
      <c r="K1386" s="174">
        <v>200000</v>
      </c>
      <c r="L1386" s="6"/>
      <c r="M1386" s="71" t="s">
        <v>61</v>
      </c>
      <c r="N1386" s="176" t="s">
        <v>513</v>
      </c>
    </row>
    <row r="1387" spans="1:14" x14ac:dyDescent="0.2">
      <c r="A1387" s="268"/>
      <c r="B1387" s="252"/>
      <c r="C1387" s="173"/>
      <c r="D1387" s="173"/>
      <c r="E1387" s="173"/>
      <c r="F1387" s="173"/>
      <c r="G1387" s="173"/>
      <c r="H1387" s="173">
        <v>100000</v>
      </c>
      <c r="I1387" s="173"/>
      <c r="J1387" s="173"/>
      <c r="K1387" s="174">
        <v>100000</v>
      </c>
      <c r="L1387" s="6"/>
      <c r="M1387" s="71" t="s">
        <v>452</v>
      </c>
      <c r="N1387" s="176" t="s">
        <v>513</v>
      </c>
    </row>
    <row r="1388" spans="1:14" x14ac:dyDescent="0.2">
      <c r="A1388" s="268"/>
      <c r="B1388" s="252"/>
      <c r="C1388" s="173"/>
      <c r="D1388" s="173"/>
      <c r="E1388" s="173"/>
      <c r="F1388" s="173"/>
      <c r="G1388" s="173"/>
      <c r="H1388" s="173">
        <v>50000</v>
      </c>
      <c r="I1388" s="173"/>
      <c r="J1388" s="173"/>
      <c r="K1388" s="174">
        <v>50000</v>
      </c>
      <c r="L1388" s="6"/>
      <c r="M1388" s="71" t="s">
        <v>477</v>
      </c>
      <c r="N1388" s="176" t="s">
        <v>513</v>
      </c>
    </row>
    <row r="1389" spans="1:14" x14ac:dyDescent="0.2">
      <c r="A1389" s="268"/>
      <c r="B1389" s="252"/>
      <c r="C1389" s="173"/>
      <c r="D1389" s="173"/>
      <c r="E1389" s="173"/>
      <c r="F1389" s="173"/>
      <c r="G1389" s="173"/>
      <c r="H1389" s="173">
        <v>25000</v>
      </c>
      <c r="I1389" s="173"/>
      <c r="J1389" s="173"/>
      <c r="K1389" s="174">
        <v>25000</v>
      </c>
      <c r="L1389" s="6"/>
      <c r="M1389" s="71" t="s">
        <v>375</v>
      </c>
      <c r="N1389" s="176" t="s">
        <v>513</v>
      </c>
    </row>
    <row r="1390" spans="1:14" x14ac:dyDescent="0.2">
      <c r="A1390" s="268"/>
      <c r="B1390" s="252"/>
      <c r="C1390" s="173"/>
      <c r="D1390" s="173"/>
      <c r="E1390" s="173"/>
      <c r="F1390" s="173"/>
      <c r="G1390" s="173"/>
      <c r="H1390" s="173">
        <v>10000</v>
      </c>
      <c r="I1390" s="173"/>
      <c r="J1390" s="173"/>
      <c r="K1390" s="174">
        <v>10000</v>
      </c>
      <c r="L1390" s="6"/>
      <c r="M1390" s="71" t="s">
        <v>376</v>
      </c>
      <c r="N1390" s="176" t="s">
        <v>513</v>
      </c>
    </row>
    <row r="1391" spans="1:14" x14ac:dyDescent="0.2">
      <c r="A1391" s="268"/>
      <c r="B1391" s="252"/>
      <c r="C1391" s="173"/>
      <c r="D1391" s="173"/>
      <c r="E1391" s="173"/>
      <c r="F1391" s="173"/>
      <c r="G1391" s="173"/>
      <c r="H1391" s="173">
        <v>50000</v>
      </c>
      <c r="I1391" s="173"/>
      <c r="J1391" s="173"/>
      <c r="K1391" s="174">
        <v>50000</v>
      </c>
      <c r="L1391" s="6"/>
      <c r="M1391" s="71" t="s">
        <v>457</v>
      </c>
      <c r="N1391" s="176" t="s">
        <v>513</v>
      </c>
    </row>
    <row r="1392" spans="1:14" x14ac:dyDescent="0.2">
      <c r="A1392" s="268"/>
      <c r="B1392" s="252"/>
      <c r="C1392" s="173"/>
      <c r="D1392" s="173"/>
      <c r="E1392" s="173"/>
      <c r="F1392" s="173"/>
      <c r="G1392" s="173"/>
      <c r="H1392" s="173">
        <v>100000</v>
      </c>
      <c r="I1392" s="173"/>
      <c r="J1392" s="173"/>
      <c r="K1392" s="174">
        <v>100000</v>
      </c>
      <c r="L1392" s="6"/>
      <c r="M1392" s="71" t="s">
        <v>293</v>
      </c>
      <c r="N1392" s="176" t="s">
        <v>513</v>
      </c>
    </row>
    <row r="1393" spans="1:14" x14ac:dyDescent="0.2">
      <c r="A1393" s="268"/>
      <c r="B1393" s="252"/>
      <c r="C1393" s="173"/>
      <c r="D1393" s="173"/>
      <c r="E1393" s="173"/>
      <c r="F1393" s="173"/>
      <c r="G1393" s="173"/>
      <c r="H1393" s="173">
        <v>50000</v>
      </c>
      <c r="I1393" s="173"/>
      <c r="J1393" s="173"/>
      <c r="K1393" s="174">
        <v>50000</v>
      </c>
      <c r="L1393" s="6"/>
      <c r="M1393" s="71" t="s">
        <v>379</v>
      </c>
      <c r="N1393" s="176" t="s">
        <v>513</v>
      </c>
    </row>
    <row r="1394" spans="1:14" x14ac:dyDescent="0.2">
      <c r="A1394" s="268"/>
      <c r="B1394" s="252"/>
      <c r="C1394" s="173"/>
      <c r="D1394" s="173"/>
      <c r="E1394" s="173"/>
      <c r="F1394" s="173"/>
      <c r="G1394" s="173"/>
      <c r="H1394" s="173">
        <v>80000</v>
      </c>
      <c r="I1394" s="173"/>
      <c r="J1394" s="173"/>
      <c r="K1394" s="174">
        <v>80000</v>
      </c>
      <c r="L1394" s="6"/>
      <c r="M1394" s="71" t="s">
        <v>476</v>
      </c>
      <c r="N1394" s="176" t="s">
        <v>513</v>
      </c>
    </row>
    <row r="1395" spans="1:14" x14ac:dyDescent="0.2">
      <c r="A1395" s="268"/>
      <c r="B1395" s="252"/>
      <c r="C1395" s="173"/>
      <c r="D1395" s="173"/>
      <c r="E1395" s="173"/>
      <c r="F1395" s="173"/>
      <c r="G1395" s="173"/>
      <c r="H1395" s="173">
        <v>300000</v>
      </c>
      <c r="I1395" s="173"/>
      <c r="J1395" s="173"/>
      <c r="K1395" s="174">
        <v>300000</v>
      </c>
      <c r="L1395" s="6"/>
      <c r="M1395" s="71" t="s">
        <v>385</v>
      </c>
      <c r="N1395" s="176" t="s">
        <v>513</v>
      </c>
    </row>
    <row r="1396" spans="1:14" x14ac:dyDescent="0.2">
      <c r="A1396" s="268"/>
      <c r="B1396" s="252"/>
      <c r="C1396" s="173"/>
      <c r="D1396" s="173"/>
      <c r="E1396" s="173"/>
      <c r="F1396" s="173"/>
      <c r="G1396" s="173"/>
      <c r="H1396" s="173">
        <v>650000</v>
      </c>
      <c r="I1396" s="173"/>
      <c r="J1396" s="173"/>
      <c r="K1396" s="174">
        <v>650000</v>
      </c>
      <c r="L1396" s="6"/>
      <c r="M1396" s="71" t="s">
        <v>386</v>
      </c>
      <c r="N1396" s="176" t="s">
        <v>513</v>
      </c>
    </row>
    <row r="1397" spans="1:14" x14ac:dyDescent="0.2">
      <c r="A1397" s="268"/>
      <c r="B1397" s="252"/>
      <c r="C1397" s="173"/>
      <c r="D1397" s="173"/>
      <c r="E1397" s="173"/>
      <c r="F1397" s="173"/>
      <c r="G1397" s="173"/>
      <c r="H1397" s="173">
        <v>132480</v>
      </c>
      <c r="I1397" s="173"/>
      <c r="J1397" s="173"/>
      <c r="K1397" s="174">
        <v>132480</v>
      </c>
      <c r="L1397" s="6"/>
      <c r="M1397" s="71" t="s">
        <v>39</v>
      </c>
      <c r="N1397" s="176" t="s">
        <v>513</v>
      </c>
    </row>
    <row r="1398" spans="1:14" x14ac:dyDescent="0.2">
      <c r="A1398" s="268"/>
      <c r="B1398" s="252"/>
      <c r="C1398" s="173"/>
      <c r="D1398" s="173"/>
      <c r="E1398" s="173"/>
      <c r="F1398" s="173"/>
      <c r="G1398" s="173"/>
      <c r="H1398" s="173">
        <v>2200000</v>
      </c>
      <c r="I1398" s="173"/>
      <c r="J1398" s="173"/>
      <c r="K1398" s="174">
        <v>2200000</v>
      </c>
      <c r="L1398" s="6"/>
      <c r="M1398" s="71" t="s">
        <v>40</v>
      </c>
      <c r="N1398" s="176" t="s">
        <v>513</v>
      </c>
    </row>
    <row r="1399" spans="1:14" x14ac:dyDescent="0.2">
      <c r="A1399" s="268"/>
      <c r="B1399" s="252"/>
      <c r="C1399" s="173"/>
      <c r="D1399" s="173"/>
      <c r="E1399" s="173"/>
      <c r="F1399" s="173"/>
      <c r="G1399" s="173"/>
      <c r="H1399" s="173">
        <v>10000000</v>
      </c>
      <c r="I1399" s="173"/>
      <c r="J1399" s="173"/>
      <c r="K1399" s="174">
        <v>10000000</v>
      </c>
      <c r="L1399" s="6"/>
      <c r="M1399" s="71" t="s">
        <v>294</v>
      </c>
      <c r="N1399" s="176" t="s">
        <v>513</v>
      </c>
    </row>
    <row r="1400" spans="1:14" x14ac:dyDescent="0.2">
      <c r="A1400" s="268"/>
      <c r="B1400" s="252"/>
      <c r="C1400" s="173"/>
      <c r="D1400" s="173"/>
      <c r="E1400" s="173"/>
      <c r="F1400" s="173"/>
      <c r="G1400" s="173"/>
      <c r="H1400" s="173">
        <v>5500000</v>
      </c>
      <c r="I1400" s="173"/>
      <c r="J1400" s="173"/>
      <c r="K1400" s="174">
        <v>5500000</v>
      </c>
      <c r="L1400" s="6"/>
      <c r="M1400" s="71" t="s">
        <v>95</v>
      </c>
      <c r="N1400" s="176" t="s">
        <v>513</v>
      </c>
    </row>
    <row r="1401" spans="1:14" x14ac:dyDescent="0.2">
      <c r="A1401" s="268"/>
      <c r="B1401" s="252"/>
      <c r="C1401" s="173">
        <v>7000000</v>
      </c>
      <c r="D1401" s="173"/>
      <c r="E1401" s="173"/>
      <c r="F1401" s="173"/>
      <c r="G1401" s="173"/>
      <c r="H1401" s="173"/>
      <c r="I1401" s="173"/>
      <c r="J1401" s="173"/>
      <c r="K1401" s="174">
        <v>7000000</v>
      </c>
      <c r="L1401" s="6"/>
      <c r="M1401" s="71" t="s">
        <v>387</v>
      </c>
      <c r="N1401" s="176" t="s">
        <v>513</v>
      </c>
    </row>
    <row r="1402" spans="1:14" x14ac:dyDescent="0.2">
      <c r="A1402" s="268"/>
      <c r="B1402" s="252"/>
      <c r="C1402" s="173">
        <v>2500000</v>
      </c>
      <c r="D1402" s="173"/>
      <c r="E1402" s="173"/>
      <c r="F1402" s="173"/>
      <c r="G1402" s="173"/>
      <c r="H1402" s="173"/>
      <c r="I1402" s="173"/>
      <c r="J1402" s="173"/>
      <c r="K1402" s="174">
        <v>2500000</v>
      </c>
      <c r="L1402" s="6"/>
      <c r="M1402" s="71" t="s">
        <v>62</v>
      </c>
      <c r="N1402" s="176" t="s">
        <v>513</v>
      </c>
    </row>
    <row r="1403" spans="1:14" x14ac:dyDescent="0.2">
      <c r="A1403" s="268"/>
      <c r="B1403" s="252"/>
      <c r="C1403" s="173">
        <v>300000</v>
      </c>
      <c r="D1403" s="173"/>
      <c r="E1403" s="173"/>
      <c r="F1403" s="173"/>
      <c r="G1403" s="173"/>
      <c r="H1403" s="173"/>
      <c r="I1403" s="173"/>
      <c r="J1403" s="173"/>
      <c r="K1403" s="174">
        <v>300000</v>
      </c>
      <c r="L1403" s="6"/>
      <c r="M1403" s="71" t="s">
        <v>388</v>
      </c>
      <c r="N1403" s="176" t="s">
        <v>513</v>
      </c>
    </row>
    <row r="1404" spans="1:14" x14ac:dyDescent="0.2">
      <c r="A1404" s="268"/>
      <c r="B1404" s="252"/>
      <c r="C1404" s="173">
        <v>2500000</v>
      </c>
      <c r="D1404" s="173"/>
      <c r="E1404" s="173"/>
      <c r="F1404" s="173"/>
      <c r="G1404" s="173"/>
      <c r="H1404" s="173"/>
      <c r="I1404" s="173"/>
      <c r="J1404" s="173"/>
      <c r="K1404" s="174">
        <v>2500000</v>
      </c>
      <c r="L1404" s="6"/>
      <c r="M1404" s="71" t="s">
        <v>84</v>
      </c>
      <c r="N1404" s="176" t="s">
        <v>513</v>
      </c>
    </row>
    <row r="1405" spans="1:14" x14ac:dyDescent="0.2">
      <c r="A1405" s="268"/>
      <c r="B1405" s="252"/>
      <c r="C1405" s="173">
        <v>2000000</v>
      </c>
      <c r="D1405" s="173"/>
      <c r="E1405" s="173"/>
      <c r="F1405" s="173"/>
      <c r="G1405" s="173"/>
      <c r="H1405" s="173"/>
      <c r="I1405" s="173"/>
      <c r="J1405" s="173"/>
      <c r="K1405" s="174">
        <v>2000000</v>
      </c>
      <c r="L1405" s="6"/>
      <c r="M1405" s="71" t="s">
        <v>389</v>
      </c>
      <c r="N1405" s="176" t="s">
        <v>513</v>
      </c>
    </row>
    <row r="1406" spans="1:14" x14ac:dyDescent="0.2">
      <c r="A1406" s="268"/>
      <c r="B1406" s="252"/>
      <c r="C1406" s="173">
        <v>5200000</v>
      </c>
      <c r="D1406" s="173"/>
      <c r="E1406" s="173"/>
      <c r="F1406" s="173"/>
      <c r="G1406" s="173"/>
      <c r="H1406" s="173"/>
      <c r="I1406" s="173"/>
      <c r="J1406" s="173"/>
      <c r="K1406" s="174">
        <v>5200000</v>
      </c>
      <c r="L1406" s="6"/>
      <c r="M1406" s="71" t="s">
        <v>63</v>
      </c>
      <c r="N1406" s="176" t="s">
        <v>513</v>
      </c>
    </row>
    <row r="1407" spans="1:14" x14ac:dyDescent="0.2">
      <c r="A1407" s="268"/>
      <c r="B1407" s="252"/>
      <c r="C1407" s="173">
        <v>2200000</v>
      </c>
      <c r="D1407" s="173"/>
      <c r="E1407" s="173"/>
      <c r="F1407" s="173"/>
      <c r="G1407" s="173"/>
      <c r="H1407" s="173"/>
      <c r="I1407" s="173"/>
      <c r="J1407" s="173"/>
      <c r="K1407" s="174">
        <v>2200000</v>
      </c>
      <c r="L1407" s="6"/>
      <c r="M1407" s="71" t="s">
        <v>51</v>
      </c>
      <c r="N1407" s="176" t="s">
        <v>513</v>
      </c>
    </row>
    <row r="1408" spans="1:14" x14ac:dyDescent="0.2">
      <c r="A1408" s="268"/>
      <c r="B1408" s="252"/>
      <c r="C1408" s="173">
        <v>3200000</v>
      </c>
      <c r="D1408" s="173"/>
      <c r="E1408" s="173"/>
      <c r="F1408" s="173"/>
      <c r="G1408" s="173"/>
      <c r="H1408" s="173"/>
      <c r="I1408" s="173"/>
      <c r="J1408" s="173"/>
      <c r="K1408" s="174">
        <v>3200000</v>
      </c>
      <c r="L1408" s="6"/>
      <c r="M1408" s="71" t="s">
        <v>390</v>
      </c>
      <c r="N1408" s="176" t="s">
        <v>513</v>
      </c>
    </row>
    <row r="1409" spans="1:14" x14ac:dyDescent="0.2">
      <c r="A1409" s="268"/>
      <c r="B1409" s="252"/>
      <c r="C1409" s="173">
        <v>12418000</v>
      </c>
      <c r="D1409" s="173"/>
      <c r="E1409" s="173"/>
      <c r="F1409" s="173"/>
      <c r="G1409" s="173"/>
      <c r="H1409" s="173"/>
      <c r="I1409" s="173"/>
      <c r="J1409" s="173"/>
      <c r="K1409" s="174">
        <v>12418000</v>
      </c>
      <c r="L1409" s="6"/>
      <c r="M1409" s="71" t="s">
        <v>41</v>
      </c>
      <c r="N1409" s="176" t="s">
        <v>513</v>
      </c>
    </row>
    <row r="1410" spans="1:14" x14ac:dyDescent="0.2">
      <c r="A1410" s="268"/>
      <c r="B1410" s="252"/>
      <c r="C1410" s="173">
        <v>455510</v>
      </c>
      <c r="D1410" s="173"/>
      <c r="E1410" s="173"/>
      <c r="F1410" s="173"/>
      <c r="G1410" s="173"/>
      <c r="H1410" s="173"/>
      <c r="I1410" s="173"/>
      <c r="J1410" s="173"/>
      <c r="K1410" s="174">
        <v>455510</v>
      </c>
      <c r="L1410" s="6"/>
      <c r="M1410" s="71" t="s">
        <v>96</v>
      </c>
      <c r="N1410" s="176" t="s">
        <v>513</v>
      </c>
    </row>
    <row r="1411" spans="1:14" x14ac:dyDescent="0.2">
      <c r="A1411" s="268"/>
      <c r="B1411" s="252"/>
      <c r="C1411" s="173">
        <v>2500000</v>
      </c>
      <c r="D1411" s="173"/>
      <c r="E1411" s="173"/>
      <c r="F1411" s="173"/>
      <c r="G1411" s="173"/>
      <c r="H1411" s="173"/>
      <c r="I1411" s="173"/>
      <c r="J1411" s="173"/>
      <c r="K1411" s="174">
        <v>2500000</v>
      </c>
      <c r="L1411" s="6"/>
      <c r="M1411" s="71" t="s">
        <v>64</v>
      </c>
      <c r="N1411" s="176" t="s">
        <v>513</v>
      </c>
    </row>
    <row r="1412" spans="1:14" x14ac:dyDescent="0.2">
      <c r="A1412" s="268"/>
      <c r="B1412" s="252"/>
      <c r="C1412" s="173">
        <v>5000000</v>
      </c>
      <c r="D1412" s="173"/>
      <c r="E1412" s="173"/>
      <c r="F1412" s="173"/>
      <c r="G1412" s="173"/>
      <c r="H1412" s="173"/>
      <c r="I1412" s="173"/>
      <c r="J1412" s="173"/>
      <c r="K1412" s="174">
        <v>5000000</v>
      </c>
      <c r="L1412" s="6"/>
      <c r="M1412" s="71" t="s">
        <v>26</v>
      </c>
      <c r="N1412" s="176" t="s">
        <v>513</v>
      </c>
    </row>
    <row r="1413" spans="1:14" x14ac:dyDescent="0.2">
      <c r="A1413" s="268"/>
      <c r="B1413" s="252"/>
      <c r="C1413" s="173">
        <v>50000</v>
      </c>
      <c r="D1413" s="173"/>
      <c r="E1413" s="173"/>
      <c r="F1413" s="173"/>
      <c r="G1413" s="173"/>
      <c r="H1413" s="173"/>
      <c r="I1413" s="173"/>
      <c r="J1413" s="173"/>
      <c r="K1413" s="174">
        <v>50000</v>
      </c>
      <c r="L1413" s="6"/>
      <c r="M1413" s="71" t="s">
        <v>27</v>
      </c>
      <c r="N1413" s="176" t="s">
        <v>513</v>
      </c>
    </row>
    <row r="1414" spans="1:14" x14ac:dyDescent="0.2">
      <c r="A1414" s="268"/>
      <c r="B1414" s="252"/>
      <c r="C1414" s="173">
        <v>5136000</v>
      </c>
      <c r="D1414" s="173"/>
      <c r="E1414" s="173"/>
      <c r="F1414" s="173"/>
      <c r="G1414" s="173"/>
      <c r="H1414" s="173"/>
      <c r="I1414" s="173"/>
      <c r="J1414" s="173"/>
      <c r="K1414" s="174">
        <v>5136000</v>
      </c>
      <c r="L1414" s="6"/>
      <c r="M1414" s="71" t="s">
        <v>97</v>
      </c>
      <c r="N1414" s="176" t="s">
        <v>513</v>
      </c>
    </row>
    <row r="1415" spans="1:14" x14ac:dyDescent="0.2">
      <c r="A1415" s="268"/>
      <c r="B1415" s="252"/>
      <c r="C1415" s="173">
        <v>42000000</v>
      </c>
      <c r="D1415" s="173"/>
      <c r="E1415" s="173"/>
      <c r="F1415" s="173"/>
      <c r="G1415" s="173"/>
      <c r="H1415" s="173"/>
      <c r="I1415" s="173"/>
      <c r="J1415" s="173"/>
      <c r="K1415" s="174">
        <v>42000000</v>
      </c>
      <c r="L1415" s="6"/>
      <c r="M1415" s="71" t="s">
        <v>103</v>
      </c>
      <c r="N1415" s="176" t="s">
        <v>513</v>
      </c>
    </row>
    <row r="1416" spans="1:14" x14ac:dyDescent="0.2">
      <c r="A1416" s="268"/>
      <c r="B1416" s="252"/>
      <c r="C1416" s="173"/>
      <c r="D1416" s="173"/>
      <c r="E1416" s="173"/>
      <c r="F1416" s="173"/>
      <c r="G1416" s="173"/>
      <c r="H1416" s="173"/>
      <c r="I1416" s="173"/>
      <c r="J1416" s="173">
        <v>1000000</v>
      </c>
      <c r="K1416" s="174">
        <v>1000000</v>
      </c>
      <c r="L1416" s="6"/>
      <c r="M1416" s="71" t="s">
        <v>391</v>
      </c>
      <c r="N1416" s="176" t="s">
        <v>513</v>
      </c>
    </row>
    <row r="1417" spans="1:14" x14ac:dyDescent="0.2">
      <c r="A1417" s="268"/>
      <c r="B1417" s="252"/>
      <c r="C1417" s="173"/>
      <c r="D1417" s="173"/>
      <c r="E1417" s="173"/>
      <c r="F1417" s="173"/>
      <c r="G1417" s="173"/>
      <c r="H1417" s="173"/>
      <c r="I1417" s="173"/>
      <c r="J1417" s="173">
        <v>175000000</v>
      </c>
      <c r="K1417" s="174">
        <v>175000000</v>
      </c>
      <c r="L1417" s="6"/>
      <c r="M1417" s="71" t="s">
        <v>65</v>
      </c>
      <c r="N1417" s="176" t="s">
        <v>513</v>
      </c>
    </row>
    <row r="1418" spans="1:14" x14ac:dyDescent="0.2">
      <c r="A1418" s="268"/>
      <c r="B1418" s="252"/>
      <c r="C1418" s="173"/>
      <c r="D1418" s="173"/>
      <c r="E1418" s="173"/>
      <c r="F1418" s="173"/>
      <c r="G1418" s="173"/>
      <c r="H1418" s="173"/>
      <c r="I1418" s="173"/>
      <c r="J1418" s="173">
        <v>100000</v>
      </c>
      <c r="K1418" s="174">
        <v>100000</v>
      </c>
      <c r="L1418" s="6"/>
      <c r="M1418" s="71" t="s">
        <v>459</v>
      </c>
      <c r="N1418" s="176" t="s">
        <v>513</v>
      </c>
    </row>
    <row r="1419" spans="1:14" x14ac:dyDescent="0.2">
      <c r="A1419" s="268"/>
      <c r="B1419" s="252"/>
      <c r="C1419" s="173"/>
      <c r="D1419" s="173"/>
      <c r="E1419" s="173"/>
      <c r="F1419" s="173"/>
      <c r="G1419" s="173"/>
      <c r="H1419" s="173"/>
      <c r="I1419" s="173"/>
      <c r="J1419" s="173">
        <v>7439118</v>
      </c>
      <c r="K1419" s="174">
        <v>7439118</v>
      </c>
      <c r="L1419" s="6"/>
      <c r="M1419" s="71" t="s">
        <v>478</v>
      </c>
      <c r="N1419" s="176" t="s">
        <v>513</v>
      </c>
    </row>
    <row r="1420" spans="1:14" x14ac:dyDescent="0.2">
      <c r="A1420" s="268"/>
      <c r="B1420" s="252"/>
      <c r="C1420" s="173"/>
      <c r="D1420" s="173"/>
      <c r="E1420" s="173"/>
      <c r="F1420" s="173"/>
      <c r="G1420" s="173"/>
      <c r="H1420" s="173"/>
      <c r="I1420" s="173"/>
      <c r="J1420" s="173">
        <v>3000000</v>
      </c>
      <c r="K1420" s="174">
        <v>3000000</v>
      </c>
      <c r="L1420" s="6"/>
      <c r="M1420" s="71" t="s">
        <v>393</v>
      </c>
      <c r="N1420" s="176" t="s">
        <v>513</v>
      </c>
    </row>
    <row r="1421" spans="1:14" x14ac:dyDescent="0.2">
      <c r="A1421" s="268"/>
      <c r="B1421" s="252"/>
      <c r="C1421" s="173"/>
      <c r="D1421" s="173"/>
      <c r="E1421" s="173"/>
      <c r="F1421" s="173"/>
      <c r="G1421" s="173"/>
      <c r="H1421" s="173"/>
      <c r="I1421" s="173"/>
      <c r="J1421" s="173">
        <v>6600000</v>
      </c>
      <c r="K1421" s="174">
        <v>6600000</v>
      </c>
      <c r="L1421" s="6"/>
      <c r="M1421" s="71" t="s">
        <v>394</v>
      </c>
      <c r="N1421" s="176" t="s">
        <v>513</v>
      </c>
    </row>
    <row r="1422" spans="1:14" ht="15" thickBot="1" x14ac:dyDescent="0.25">
      <c r="A1422" s="268"/>
      <c r="B1422" s="252"/>
      <c r="C1422" s="173"/>
      <c r="D1422" s="173"/>
      <c r="E1422" s="173"/>
      <c r="F1422" s="173"/>
      <c r="G1422" s="173"/>
      <c r="H1422" s="173"/>
      <c r="I1422" s="173"/>
      <c r="J1422" s="173">
        <v>150000</v>
      </c>
      <c r="K1422" s="174">
        <v>150000</v>
      </c>
      <c r="L1422" s="6"/>
      <c r="M1422" s="71" t="s">
        <v>85</v>
      </c>
      <c r="N1422" s="176" t="s">
        <v>513</v>
      </c>
    </row>
    <row r="1423" spans="1:14" ht="15" x14ac:dyDescent="0.2">
      <c r="A1423" s="286" t="s">
        <v>0</v>
      </c>
      <c r="B1423" s="287"/>
      <c r="C1423" s="287"/>
      <c r="D1423" s="287"/>
      <c r="E1423" s="287"/>
      <c r="F1423" s="287"/>
      <c r="G1423" s="287"/>
      <c r="H1423" s="287"/>
      <c r="I1423" s="287"/>
      <c r="J1423" s="287"/>
      <c r="K1423" s="287"/>
      <c r="L1423" s="287"/>
      <c r="M1423" s="287"/>
      <c r="N1423" s="288"/>
    </row>
    <row r="1424" spans="1:14" ht="15" x14ac:dyDescent="0.2">
      <c r="A1424" s="279" t="s">
        <v>1</v>
      </c>
      <c r="B1424" s="280"/>
      <c r="C1424" s="280"/>
      <c r="D1424" s="280"/>
      <c r="E1424" s="280"/>
      <c r="F1424" s="280"/>
      <c r="G1424" s="280"/>
      <c r="H1424" s="280"/>
      <c r="I1424" s="280"/>
      <c r="J1424" s="280"/>
      <c r="K1424" s="280"/>
      <c r="L1424" s="280"/>
      <c r="M1424" s="280"/>
      <c r="N1424" s="281"/>
    </row>
    <row r="1425" spans="1:14" ht="15" x14ac:dyDescent="0.2">
      <c r="A1425" s="279" t="s">
        <v>2</v>
      </c>
      <c r="B1425" s="280"/>
      <c r="C1425" s="280"/>
      <c r="D1425" s="280"/>
      <c r="E1425" s="280"/>
      <c r="F1425" s="280"/>
      <c r="G1425" s="280"/>
      <c r="H1425" s="280"/>
      <c r="I1425" s="280"/>
      <c r="J1425" s="280"/>
      <c r="K1425" s="280"/>
      <c r="L1425" s="280"/>
      <c r="M1425" s="280"/>
      <c r="N1425" s="281"/>
    </row>
    <row r="1426" spans="1:14" ht="15" x14ac:dyDescent="0.2">
      <c r="A1426" s="279" t="s">
        <v>3</v>
      </c>
      <c r="B1426" s="280"/>
      <c r="C1426" s="280"/>
      <c r="D1426" s="280"/>
      <c r="E1426" s="280"/>
      <c r="F1426" s="280"/>
      <c r="G1426" s="280"/>
      <c r="H1426" s="280"/>
      <c r="I1426" s="280"/>
      <c r="J1426" s="280"/>
      <c r="K1426" s="280"/>
      <c r="L1426" s="280"/>
      <c r="M1426" s="280"/>
      <c r="N1426" s="281"/>
    </row>
    <row r="1427" spans="1:14" ht="15" x14ac:dyDescent="0.2">
      <c r="A1427" s="279" t="s">
        <v>4</v>
      </c>
      <c r="B1427" s="280"/>
      <c r="C1427" s="280"/>
      <c r="D1427" s="280"/>
      <c r="E1427" s="280"/>
      <c r="F1427" s="280"/>
      <c r="G1427" s="280"/>
      <c r="H1427" s="280"/>
      <c r="I1427" s="280"/>
      <c r="J1427" s="280"/>
      <c r="K1427" s="280"/>
      <c r="L1427" s="280"/>
      <c r="M1427" s="280"/>
      <c r="N1427" s="281"/>
    </row>
    <row r="1428" spans="1:14" ht="15.75" thickBot="1" x14ac:dyDescent="0.25">
      <c r="A1428" s="282">
        <v>2023</v>
      </c>
      <c r="B1428" s="283"/>
      <c r="C1428" s="283"/>
      <c r="D1428" s="283"/>
      <c r="E1428" s="283"/>
      <c r="F1428" s="283"/>
      <c r="G1428" s="283"/>
      <c r="H1428" s="283"/>
      <c r="I1428" s="283"/>
      <c r="J1428" s="283"/>
      <c r="K1428" s="283"/>
      <c r="L1428" s="283"/>
      <c r="M1428" s="283"/>
      <c r="N1428" s="284"/>
    </row>
    <row r="1429" spans="1:14" ht="43.5" x14ac:dyDescent="0.25">
      <c r="A1429" s="212" t="s">
        <v>5</v>
      </c>
      <c r="B1429" s="212" t="s">
        <v>6</v>
      </c>
      <c r="C1429" s="285" t="s">
        <v>7</v>
      </c>
      <c r="D1429" s="285"/>
      <c r="E1429" s="285"/>
      <c r="F1429" s="285"/>
      <c r="G1429" s="285"/>
      <c r="H1429" s="285"/>
      <c r="I1429" s="285"/>
      <c r="J1429" s="285"/>
      <c r="K1429" s="213" t="s">
        <v>8</v>
      </c>
      <c r="L1429" s="214" t="s">
        <v>10</v>
      </c>
      <c r="M1429" s="215" t="s">
        <v>11</v>
      </c>
      <c r="N1429" s="216" t="s">
        <v>9</v>
      </c>
    </row>
    <row r="1430" spans="1:14" ht="15" x14ac:dyDescent="0.25">
      <c r="A1430" s="5"/>
      <c r="B1430" s="5"/>
      <c r="C1430" s="2" t="s">
        <v>12</v>
      </c>
      <c r="D1430" s="2" t="s">
        <v>13</v>
      </c>
      <c r="E1430" s="2" t="s">
        <v>14</v>
      </c>
      <c r="F1430" s="2" t="s">
        <v>15</v>
      </c>
      <c r="G1430" s="2" t="s">
        <v>16</v>
      </c>
      <c r="H1430" s="2" t="s">
        <v>17</v>
      </c>
      <c r="I1430" s="2" t="s">
        <v>18</v>
      </c>
      <c r="J1430" s="2" t="s">
        <v>19</v>
      </c>
      <c r="K1430" s="4" t="s">
        <v>20</v>
      </c>
      <c r="L1430" s="6" t="s">
        <v>22</v>
      </c>
      <c r="M1430" s="5"/>
    </row>
    <row r="1431" spans="1:14" x14ac:dyDescent="0.2">
      <c r="A1431" s="268"/>
      <c r="B1431" s="252"/>
      <c r="C1431" s="173"/>
      <c r="D1431" s="173"/>
      <c r="E1431" s="173"/>
      <c r="F1431" s="173"/>
      <c r="G1431" s="173"/>
      <c r="H1431" s="173"/>
      <c r="I1431" s="173"/>
      <c r="J1431" s="173">
        <v>25000000</v>
      </c>
      <c r="K1431" s="174">
        <v>25000000</v>
      </c>
      <c r="L1431" s="6"/>
      <c r="M1431" s="71" t="s">
        <v>395</v>
      </c>
      <c r="N1431" s="176" t="s">
        <v>513</v>
      </c>
    </row>
    <row r="1432" spans="1:14" x14ac:dyDescent="0.2">
      <c r="A1432" s="268"/>
      <c r="B1432" s="252"/>
      <c r="C1432" s="173"/>
      <c r="D1432" s="173"/>
      <c r="E1432" s="173"/>
      <c r="F1432" s="173"/>
      <c r="G1432" s="173"/>
      <c r="H1432" s="173"/>
      <c r="I1432" s="173"/>
      <c r="J1432" s="173">
        <v>750000</v>
      </c>
      <c r="K1432" s="174">
        <v>750000</v>
      </c>
      <c r="L1432" s="6"/>
      <c r="M1432" s="71" t="s">
        <v>66</v>
      </c>
      <c r="N1432" s="176" t="s">
        <v>513</v>
      </c>
    </row>
    <row r="1433" spans="1:14" x14ac:dyDescent="0.2">
      <c r="A1433" s="268"/>
      <c r="B1433" s="252"/>
      <c r="C1433" s="173"/>
      <c r="D1433" s="173"/>
      <c r="E1433" s="173"/>
      <c r="F1433" s="173"/>
      <c r="G1433" s="173"/>
      <c r="H1433" s="173"/>
      <c r="I1433" s="173"/>
      <c r="J1433" s="173">
        <v>20000000</v>
      </c>
      <c r="K1433" s="174">
        <v>20000000</v>
      </c>
      <c r="L1433" s="6"/>
      <c r="M1433" s="71" t="s">
        <v>396</v>
      </c>
      <c r="N1433" s="176" t="s">
        <v>513</v>
      </c>
    </row>
    <row r="1434" spans="1:14" x14ac:dyDescent="0.2">
      <c r="A1434" s="268"/>
      <c r="B1434" s="252"/>
      <c r="C1434" s="173"/>
      <c r="D1434" s="173">
        <v>2350000</v>
      </c>
      <c r="E1434" s="173"/>
      <c r="F1434" s="173"/>
      <c r="G1434" s="173"/>
      <c r="H1434" s="173"/>
      <c r="I1434" s="173"/>
      <c r="J1434" s="173"/>
      <c r="K1434" s="174">
        <v>2350000</v>
      </c>
      <c r="L1434" s="6"/>
      <c r="M1434" s="71" t="s">
        <v>42</v>
      </c>
      <c r="N1434" s="176" t="s">
        <v>513</v>
      </c>
    </row>
    <row r="1435" spans="1:14" x14ac:dyDescent="0.2">
      <c r="A1435" s="268"/>
      <c r="B1435" s="252"/>
      <c r="C1435" s="173"/>
      <c r="D1435" s="173">
        <v>13711953</v>
      </c>
      <c r="E1435" s="173"/>
      <c r="F1435" s="173"/>
      <c r="G1435" s="173"/>
      <c r="H1435" s="173"/>
      <c r="I1435" s="173"/>
      <c r="J1435" s="173"/>
      <c r="K1435" s="174">
        <v>13711953</v>
      </c>
      <c r="L1435" s="6"/>
      <c r="M1435" s="71" t="s">
        <v>398</v>
      </c>
      <c r="N1435" s="176" t="s">
        <v>513</v>
      </c>
    </row>
    <row r="1436" spans="1:14" x14ac:dyDescent="0.2">
      <c r="A1436" s="268"/>
      <c r="B1436" s="252"/>
      <c r="C1436" s="173"/>
      <c r="D1436" s="173">
        <v>135154430</v>
      </c>
      <c r="E1436" s="173"/>
      <c r="F1436" s="173"/>
      <c r="G1436" s="173"/>
      <c r="H1436" s="173"/>
      <c r="I1436" s="173"/>
      <c r="J1436" s="173"/>
      <c r="K1436" s="174">
        <v>135154430</v>
      </c>
      <c r="L1436" s="6"/>
      <c r="M1436" s="71" t="s">
        <v>454</v>
      </c>
      <c r="N1436" s="176" t="s">
        <v>513</v>
      </c>
    </row>
    <row r="1437" spans="1:14" x14ac:dyDescent="0.2">
      <c r="A1437" s="268"/>
      <c r="B1437" s="252"/>
      <c r="C1437" s="173"/>
      <c r="D1437" s="173">
        <v>900000</v>
      </c>
      <c r="E1437" s="173"/>
      <c r="F1437" s="173"/>
      <c r="G1437" s="173"/>
      <c r="H1437" s="173"/>
      <c r="I1437" s="173"/>
      <c r="J1437" s="173"/>
      <c r="K1437" s="174">
        <v>900000</v>
      </c>
      <c r="L1437" s="6"/>
      <c r="M1437" s="71" t="s">
        <v>43</v>
      </c>
      <c r="N1437" s="176" t="s">
        <v>513</v>
      </c>
    </row>
    <row r="1438" spans="1:14" x14ac:dyDescent="0.2">
      <c r="A1438" s="268"/>
      <c r="B1438" s="252"/>
      <c r="C1438" s="173"/>
      <c r="D1438" s="173">
        <v>4500000</v>
      </c>
      <c r="E1438" s="173"/>
      <c r="F1438" s="173"/>
      <c r="G1438" s="173"/>
      <c r="H1438" s="173"/>
      <c r="I1438" s="173"/>
      <c r="J1438" s="173"/>
      <c r="K1438" s="174">
        <v>4500000</v>
      </c>
      <c r="L1438" s="6"/>
      <c r="M1438" s="71" t="s">
        <v>399</v>
      </c>
      <c r="N1438" s="176" t="s">
        <v>513</v>
      </c>
    </row>
    <row r="1439" spans="1:14" x14ac:dyDescent="0.2">
      <c r="A1439" s="268"/>
      <c r="B1439" s="252"/>
      <c r="C1439" s="173"/>
      <c r="D1439" s="173">
        <v>2200000</v>
      </c>
      <c r="E1439" s="173"/>
      <c r="F1439" s="173"/>
      <c r="G1439" s="173"/>
      <c r="H1439" s="173"/>
      <c r="I1439" s="173"/>
      <c r="J1439" s="173"/>
      <c r="K1439" s="174">
        <v>2200000</v>
      </c>
      <c r="L1439" s="6"/>
      <c r="M1439" s="71" t="s">
        <v>400</v>
      </c>
      <c r="N1439" s="176" t="s">
        <v>513</v>
      </c>
    </row>
    <row r="1440" spans="1:14" x14ac:dyDescent="0.2">
      <c r="A1440" s="268"/>
      <c r="B1440" s="252"/>
      <c r="C1440" s="173"/>
      <c r="D1440" s="173">
        <v>200000</v>
      </c>
      <c r="E1440" s="173"/>
      <c r="F1440" s="173"/>
      <c r="G1440" s="173"/>
      <c r="H1440" s="173"/>
      <c r="I1440" s="173"/>
      <c r="J1440" s="173"/>
      <c r="K1440" s="174">
        <v>200000</v>
      </c>
      <c r="L1440" s="6"/>
      <c r="M1440" s="71" t="s">
        <v>401</v>
      </c>
      <c r="N1440" s="176" t="s">
        <v>513</v>
      </c>
    </row>
    <row r="1441" spans="1:14" x14ac:dyDescent="0.2">
      <c r="A1441" s="268"/>
      <c r="B1441" s="252"/>
      <c r="C1441" s="173"/>
      <c r="D1441" s="173">
        <v>95000000</v>
      </c>
      <c r="E1441" s="173"/>
      <c r="F1441" s="173"/>
      <c r="G1441" s="173"/>
      <c r="H1441" s="173"/>
      <c r="I1441" s="173"/>
      <c r="J1441" s="173"/>
      <c r="K1441" s="174">
        <v>95000000</v>
      </c>
      <c r="L1441" s="6"/>
      <c r="M1441" s="71" t="s">
        <v>402</v>
      </c>
      <c r="N1441" s="176" t="s">
        <v>513</v>
      </c>
    </row>
    <row r="1442" spans="1:14" x14ac:dyDescent="0.2">
      <c r="A1442" s="268"/>
      <c r="B1442" s="252"/>
      <c r="C1442" s="173"/>
      <c r="D1442" s="173">
        <v>250000</v>
      </c>
      <c r="E1442" s="173"/>
      <c r="F1442" s="173"/>
      <c r="G1442" s="173"/>
      <c r="H1442" s="173"/>
      <c r="I1442" s="173"/>
      <c r="J1442" s="173"/>
      <c r="K1442" s="174">
        <v>250000</v>
      </c>
      <c r="L1442" s="6"/>
      <c r="M1442" s="71" t="s">
        <v>403</v>
      </c>
      <c r="N1442" s="176" t="s">
        <v>513</v>
      </c>
    </row>
    <row r="1443" spans="1:14" x14ac:dyDescent="0.2">
      <c r="A1443" s="268"/>
      <c r="B1443" s="252"/>
      <c r="C1443" s="173"/>
      <c r="D1443" s="173">
        <v>8500000</v>
      </c>
      <c r="E1443" s="173"/>
      <c r="F1443" s="173"/>
      <c r="G1443" s="173"/>
      <c r="H1443" s="173"/>
      <c r="I1443" s="173"/>
      <c r="J1443" s="173"/>
      <c r="K1443" s="174">
        <v>8500000</v>
      </c>
      <c r="L1443" s="6"/>
      <c r="M1443" s="71" t="s">
        <v>44</v>
      </c>
      <c r="N1443" s="176" t="s">
        <v>513</v>
      </c>
    </row>
    <row r="1444" spans="1:14" x14ac:dyDescent="0.2">
      <c r="A1444" s="268"/>
      <c r="B1444" s="252"/>
      <c r="C1444" s="173"/>
      <c r="D1444" s="173">
        <v>7000000</v>
      </c>
      <c r="E1444" s="173"/>
      <c r="F1444" s="173"/>
      <c r="G1444" s="173"/>
      <c r="H1444" s="173"/>
      <c r="I1444" s="173"/>
      <c r="J1444" s="173"/>
      <c r="K1444" s="174">
        <v>7000000</v>
      </c>
      <c r="L1444" s="6"/>
      <c r="M1444" s="71" t="s">
        <v>404</v>
      </c>
      <c r="N1444" s="176" t="s">
        <v>513</v>
      </c>
    </row>
    <row r="1445" spans="1:14" x14ac:dyDescent="0.2">
      <c r="A1445" s="268"/>
      <c r="B1445" s="252"/>
      <c r="C1445" s="173"/>
      <c r="D1445" s="173">
        <v>4250000</v>
      </c>
      <c r="E1445" s="173"/>
      <c r="F1445" s="173"/>
      <c r="G1445" s="173"/>
      <c r="H1445" s="173"/>
      <c r="I1445" s="173"/>
      <c r="J1445" s="173"/>
      <c r="K1445" s="174">
        <v>4250000</v>
      </c>
      <c r="L1445" s="6"/>
      <c r="M1445" s="71" t="s">
        <v>28</v>
      </c>
      <c r="N1445" s="176" t="s">
        <v>513</v>
      </c>
    </row>
    <row r="1446" spans="1:14" x14ac:dyDescent="0.2">
      <c r="A1446" s="268"/>
      <c r="B1446" s="252"/>
      <c r="C1446" s="173"/>
      <c r="D1446" s="173">
        <v>15500000</v>
      </c>
      <c r="E1446" s="173"/>
      <c r="F1446" s="173"/>
      <c r="G1446" s="173"/>
      <c r="H1446" s="173"/>
      <c r="I1446" s="173"/>
      <c r="J1446" s="173"/>
      <c r="K1446" s="174">
        <v>15500000</v>
      </c>
      <c r="L1446" s="6"/>
      <c r="M1446" s="71" t="s">
        <v>68</v>
      </c>
      <c r="N1446" s="176" t="s">
        <v>513</v>
      </c>
    </row>
    <row r="1447" spans="1:14" x14ac:dyDescent="0.2">
      <c r="A1447" s="268"/>
      <c r="B1447" s="252"/>
      <c r="C1447" s="173"/>
      <c r="D1447" s="173">
        <v>38159085</v>
      </c>
      <c r="E1447" s="173"/>
      <c r="F1447" s="173"/>
      <c r="G1447" s="173"/>
      <c r="H1447" s="173"/>
      <c r="I1447" s="173"/>
      <c r="J1447" s="173"/>
      <c r="K1447" s="174">
        <v>38159085</v>
      </c>
      <c r="L1447" s="6"/>
      <c r="M1447" s="71" t="s">
        <v>123</v>
      </c>
      <c r="N1447" s="176" t="s">
        <v>513</v>
      </c>
    </row>
    <row r="1448" spans="1:14" x14ac:dyDescent="0.2">
      <c r="A1448" s="268"/>
      <c r="B1448" s="252"/>
      <c r="C1448" s="173"/>
      <c r="D1448" s="173">
        <v>1200000</v>
      </c>
      <c r="E1448" s="173"/>
      <c r="F1448" s="173"/>
      <c r="G1448" s="173"/>
      <c r="H1448" s="173"/>
      <c r="I1448" s="173"/>
      <c r="J1448" s="173"/>
      <c r="K1448" s="174">
        <v>1200000</v>
      </c>
      <c r="L1448" s="6"/>
      <c r="M1448" s="71" t="s">
        <v>460</v>
      </c>
      <c r="N1448" s="176" t="s">
        <v>513</v>
      </c>
    </row>
    <row r="1449" spans="1:14" x14ac:dyDescent="0.2">
      <c r="A1449" s="268"/>
      <c r="B1449" s="252"/>
      <c r="C1449" s="173"/>
      <c r="D1449" s="173"/>
      <c r="E1449" s="173">
        <v>1330654</v>
      </c>
      <c r="F1449" s="173"/>
      <c r="G1449" s="173"/>
      <c r="H1449" s="173"/>
      <c r="I1449" s="173"/>
      <c r="J1449" s="173"/>
      <c r="K1449" s="174">
        <v>1330654</v>
      </c>
      <c r="L1449" s="6"/>
      <c r="M1449" s="71" t="s">
        <v>70</v>
      </c>
      <c r="N1449" s="176" t="s">
        <v>513</v>
      </c>
    </row>
    <row r="1450" spans="1:14" x14ac:dyDescent="0.2">
      <c r="A1450" s="268"/>
      <c r="B1450" s="252"/>
      <c r="C1450" s="173"/>
      <c r="D1450" s="173"/>
      <c r="E1450" s="173">
        <v>1550000</v>
      </c>
      <c r="F1450" s="173"/>
      <c r="G1450" s="173"/>
      <c r="H1450" s="173"/>
      <c r="I1450" s="173"/>
      <c r="J1450" s="173"/>
      <c r="K1450" s="174">
        <v>1550000</v>
      </c>
      <c r="L1450" s="6"/>
      <c r="M1450" s="71" t="s">
        <v>71</v>
      </c>
      <c r="N1450" s="176" t="s">
        <v>513</v>
      </c>
    </row>
    <row r="1451" spans="1:14" x14ac:dyDescent="0.2">
      <c r="A1451" s="268"/>
      <c r="B1451" s="252"/>
      <c r="C1451" s="173"/>
      <c r="D1451" s="173"/>
      <c r="E1451" s="173">
        <v>300000</v>
      </c>
      <c r="F1451" s="173"/>
      <c r="G1451" s="173"/>
      <c r="H1451" s="173"/>
      <c r="I1451" s="173"/>
      <c r="J1451" s="173"/>
      <c r="K1451" s="174">
        <v>300000</v>
      </c>
      <c r="L1451" s="6"/>
      <c r="M1451" s="71" t="s">
        <v>405</v>
      </c>
      <c r="N1451" s="176" t="s">
        <v>513</v>
      </c>
    </row>
    <row r="1452" spans="1:14" x14ac:dyDescent="0.2">
      <c r="A1452" s="268"/>
      <c r="B1452" s="252"/>
      <c r="C1452" s="173"/>
      <c r="D1452" s="173"/>
      <c r="E1452" s="173">
        <v>450000</v>
      </c>
      <c r="F1452" s="173"/>
      <c r="G1452" s="173"/>
      <c r="H1452" s="173"/>
      <c r="I1452" s="173"/>
      <c r="J1452" s="173"/>
      <c r="K1452" s="174">
        <v>450000</v>
      </c>
      <c r="L1452" s="6"/>
      <c r="M1452" s="71" t="s">
        <v>406</v>
      </c>
      <c r="N1452" s="176" t="s">
        <v>513</v>
      </c>
    </row>
    <row r="1453" spans="1:14" x14ac:dyDescent="0.2">
      <c r="A1453" s="268"/>
      <c r="B1453" s="252"/>
      <c r="C1453" s="173"/>
      <c r="D1453" s="173"/>
      <c r="E1453" s="173">
        <v>200000</v>
      </c>
      <c r="F1453" s="173"/>
      <c r="G1453" s="173"/>
      <c r="H1453" s="173"/>
      <c r="I1453" s="173"/>
      <c r="J1453" s="173"/>
      <c r="K1453" s="174">
        <v>200000</v>
      </c>
      <c r="L1453" s="6"/>
      <c r="M1453" s="71" t="s">
        <v>98</v>
      </c>
      <c r="N1453" s="176" t="s">
        <v>513</v>
      </c>
    </row>
    <row r="1454" spans="1:14" x14ac:dyDescent="0.2">
      <c r="A1454" s="268"/>
      <c r="B1454" s="252"/>
      <c r="C1454" s="173"/>
      <c r="D1454" s="173"/>
      <c r="E1454" s="173">
        <v>1000000</v>
      </c>
      <c r="F1454" s="173"/>
      <c r="G1454" s="173"/>
      <c r="H1454" s="173"/>
      <c r="I1454" s="173"/>
      <c r="J1454" s="173"/>
      <c r="K1454" s="174">
        <v>1000000</v>
      </c>
      <c r="L1454" s="6"/>
      <c r="M1454" s="71" t="s">
        <v>295</v>
      </c>
      <c r="N1454" s="176" t="s">
        <v>513</v>
      </c>
    </row>
    <row r="1455" spans="1:14" x14ac:dyDescent="0.2">
      <c r="A1455" s="268"/>
      <c r="B1455" s="252"/>
      <c r="C1455" s="173"/>
      <c r="D1455" s="173"/>
      <c r="E1455" s="173">
        <v>500000</v>
      </c>
      <c r="F1455" s="173"/>
      <c r="G1455" s="173"/>
      <c r="H1455" s="173"/>
      <c r="I1455" s="173"/>
      <c r="J1455" s="173"/>
      <c r="K1455" s="174">
        <v>500000</v>
      </c>
      <c r="L1455" s="6"/>
      <c r="M1455" s="71" t="s">
        <v>408</v>
      </c>
      <c r="N1455" s="176" t="s">
        <v>513</v>
      </c>
    </row>
    <row r="1456" spans="1:14" x14ac:dyDescent="0.2">
      <c r="A1456" s="268"/>
      <c r="B1456" s="252"/>
      <c r="C1456" s="173"/>
      <c r="D1456" s="173"/>
      <c r="E1456" s="173">
        <v>50000</v>
      </c>
      <c r="F1456" s="173"/>
      <c r="G1456" s="173"/>
      <c r="H1456" s="173"/>
      <c r="I1456" s="173"/>
      <c r="J1456" s="173"/>
      <c r="K1456" s="174">
        <v>50000</v>
      </c>
      <c r="L1456" s="6"/>
      <c r="M1456" s="71" t="s">
        <v>409</v>
      </c>
      <c r="N1456" s="176" t="s">
        <v>513</v>
      </c>
    </row>
    <row r="1457" spans="1:14" x14ac:dyDescent="0.2">
      <c r="A1457" s="268"/>
      <c r="B1457" s="252"/>
      <c r="C1457" s="173"/>
      <c r="D1457" s="173"/>
      <c r="E1457" s="173">
        <v>400000</v>
      </c>
      <c r="F1457" s="173"/>
      <c r="G1457" s="173"/>
      <c r="H1457" s="173"/>
      <c r="I1457" s="173"/>
      <c r="J1457" s="173"/>
      <c r="K1457" s="174">
        <v>400000</v>
      </c>
      <c r="L1457" s="6"/>
      <c r="M1457" s="71" t="s">
        <v>410</v>
      </c>
      <c r="N1457" s="176" t="s">
        <v>513</v>
      </c>
    </row>
    <row r="1458" spans="1:14" x14ac:dyDescent="0.2">
      <c r="A1458" s="268"/>
      <c r="B1458" s="252"/>
      <c r="C1458" s="173"/>
      <c r="D1458" s="173"/>
      <c r="E1458" s="173">
        <v>200000</v>
      </c>
      <c r="F1458" s="173"/>
      <c r="G1458" s="173"/>
      <c r="H1458" s="173"/>
      <c r="I1458" s="173"/>
      <c r="J1458" s="173"/>
      <c r="K1458" s="174">
        <v>200000</v>
      </c>
      <c r="L1458" s="6"/>
      <c r="M1458" s="71" t="s">
        <v>411</v>
      </c>
      <c r="N1458" s="176" t="s">
        <v>513</v>
      </c>
    </row>
    <row r="1459" spans="1:14" x14ac:dyDescent="0.2">
      <c r="A1459" s="268"/>
      <c r="B1459" s="252"/>
      <c r="C1459" s="173"/>
      <c r="D1459" s="173"/>
      <c r="E1459" s="173">
        <v>100000</v>
      </c>
      <c r="F1459" s="173"/>
      <c r="G1459" s="173"/>
      <c r="H1459" s="173"/>
      <c r="I1459" s="173"/>
      <c r="J1459" s="173"/>
      <c r="K1459" s="174">
        <v>100000</v>
      </c>
      <c r="L1459" s="6"/>
      <c r="M1459" s="71" t="s">
        <v>412</v>
      </c>
      <c r="N1459" s="176" t="s">
        <v>513</v>
      </c>
    </row>
    <row r="1460" spans="1:14" x14ac:dyDescent="0.2">
      <c r="A1460" s="268"/>
      <c r="B1460" s="252"/>
      <c r="C1460" s="173"/>
      <c r="D1460" s="173"/>
      <c r="E1460" s="173">
        <v>1480000</v>
      </c>
      <c r="F1460" s="173"/>
      <c r="G1460" s="173"/>
      <c r="H1460" s="173"/>
      <c r="I1460" s="173"/>
      <c r="J1460" s="173"/>
      <c r="K1460" s="174">
        <v>1480000</v>
      </c>
      <c r="L1460" s="6"/>
      <c r="M1460" s="71" t="s">
        <v>414</v>
      </c>
      <c r="N1460" s="176" t="s">
        <v>513</v>
      </c>
    </row>
    <row r="1461" spans="1:14" x14ac:dyDescent="0.2">
      <c r="A1461" s="268"/>
      <c r="B1461" s="252"/>
      <c r="C1461" s="173"/>
      <c r="D1461" s="173"/>
      <c r="E1461" s="173">
        <v>467808</v>
      </c>
      <c r="F1461" s="173"/>
      <c r="G1461" s="173"/>
      <c r="H1461" s="173"/>
      <c r="I1461" s="173"/>
      <c r="J1461" s="173"/>
      <c r="K1461" s="174">
        <v>467808</v>
      </c>
      <c r="L1461" s="6"/>
      <c r="M1461" s="71" t="s">
        <v>415</v>
      </c>
      <c r="N1461" s="176" t="s">
        <v>513</v>
      </c>
    </row>
    <row r="1462" spans="1:14" x14ac:dyDescent="0.2">
      <c r="A1462" s="268"/>
      <c r="B1462" s="252"/>
      <c r="C1462" s="173"/>
      <c r="D1462" s="173"/>
      <c r="E1462" s="173">
        <v>385000</v>
      </c>
      <c r="F1462" s="173"/>
      <c r="G1462" s="173"/>
      <c r="H1462" s="173"/>
      <c r="I1462" s="173"/>
      <c r="J1462" s="173"/>
      <c r="K1462" s="174">
        <v>385000</v>
      </c>
      <c r="L1462" s="6"/>
      <c r="M1462" s="71" t="s">
        <v>417</v>
      </c>
      <c r="N1462" s="176" t="s">
        <v>513</v>
      </c>
    </row>
    <row r="1463" spans="1:14" x14ac:dyDescent="0.2">
      <c r="A1463" s="268"/>
      <c r="B1463" s="252"/>
      <c r="C1463" s="173"/>
      <c r="D1463" s="173"/>
      <c r="E1463" s="173">
        <v>500000</v>
      </c>
      <c r="F1463" s="173"/>
      <c r="G1463" s="173"/>
      <c r="H1463" s="173"/>
      <c r="I1463" s="173"/>
      <c r="J1463" s="173"/>
      <c r="K1463" s="174">
        <v>500000</v>
      </c>
      <c r="L1463" s="6"/>
      <c r="M1463" s="71" t="s">
        <v>418</v>
      </c>
      <c r="N1463" s="176" t="s">
        <v>513</v>
      </c>
    </row>
    <row r="1464" spans="1:14" x14ac:dyDescent="0.2">
      <c r="A1464" s="268"/>
      <c r="B1464" s="252"/>
      <c r="C1464" s="173"/>
      <c r="D1464" s="173"/>
      <c r="E1464" s="173">
        <v>461293</v>
      </c>
      <c r="F1464" s="173"/>
      <c r="G1464" s="173"/>
      <c r="H1464" s="173"/>
      <c r="I1464" s="173"/>
      <c r="J1464" s="173"/>
      <c r="K1464" s="174">
        <v>461293</v>
      </c>
      <c r="L1464" s="6"/>
      <c r="M1464" s="71" t="s">
        <v>419</v>
      </c>
      <c r="N1464" s="176" t="s">
        <v>513</v>
      </c>
    </row>
    <row r="1465" spans="1:14" x14ac:dyDescent="0.2">
      <c r="A1465" s="268"/>
      <c r="B1465" s="252"/>
      <c r="C1465" s="173"/>
      <c r="D1465" s="173"/>
      <c r="E1465" s="173">
        <v>2556805</v>
      </c>
      <c r="F1465" s="173"/>
      <c r="G1465" s="173"/>
      <c r="H1465" s="173"/>
      <c r="I1465" s="173"/>
      <c r="J1465" s="173"/>
      <c r="K1465" s="174">
        <v>2556805</v>
      </c>
      <c r="L1465" s="6"/>
      <c r="M1465" s="71" t="s">
        <v>420</v>
      </c>
      <c r="N1465" s="176" t="s">
        <v>513</v>
      </c>
    </row>
    <row r="1466" spans="1:14" x14ac:dyDescent="0.2">
      <c r="A1466" s="268"/>
      <c r="B1466" s="252"/>
      <c r="C1466" s="173"/>
      <c r="D1466" s="173"/>
      <c r="E1466" s="173">
        <v>25000</v>
      </c>
      <c r="F1466" s="173"/>
      <c r="G1466" s="173"/>
      <c r="H1466" s="173"/>
      <c r="I1466" s="173"/>
      <c r="J1466" s="173"/>
      <c r="K1466" s="174">
        <v>25000</v>
      </c>
      <c r="L1466" s="6"/>
      <c r="M1466" s="71" t="s">
        <v>421</v>
      </c>
      <c r="N1466" s="176" t="s">
        <v>513</v>
      </c>
    </row>
    <row r="1467" spans="1:14" x14ac:dyDescent="0.2">
      <c r="A1467" s="268"/>
      <c r="B1467" s="252"/>
      <c r="C1467" s="173"/>
      <c r="D1467" s="173"/>
      <c r="E1467" s="173">
        <v>2210000</v>
      </c>
      <c r="F1467" s="173"/>
      <c r="G1467" s="173"/>
      <c r="H1467" s="173"/>
      <c r="I1467" s="173"/>
      <c r="J1467" s="173"/>
      <c r="K1467" s="174">
        <v>2210000</v>
      </c>
      <c r="L1467" s="6"/>
      <c r="M1467" s="71" t="s">
        <v>422</v>
      </c>
      <c r="N1467" s="176" t="s">
        <v>513</v>
      </c>
    </row>
    <row r="1468" spans="1:14" x14ac:dyDescent="0.2">
      <c r="A1468" s="268"/>
      <c r="B1468" s="252"/>
      <c r="C1468" s="173"/>
      <c r="D1468" s="173"/>
      <c r="E1468" s="173">
        <v>77857</v>
      </c>
      <c r="F1468" s="173"/>
      <c r="G1468" s="173"/>
      <c r="H1468" s="173"/>
      <c r="I1468" s="173"/>
      <c r="J1468" s="173"/>
      <c r="K1468" s="174">
        <v>77857</v>
      </c>
      <c r="L1468" s="6"/>
      <c r="M1468" s="71" t="s">
        <v>423</v>
      </c>
      <c r="N1468" s="176" t="s">
        <v>513</v>
      </c>
    </row>
    <row r="1469" spans="1:14" x14ac:dyDescent="0.2">
      <c r="A1469" s="268"/>
      <c r="B1469" s="252"/>
      <c r="C1469" s="173"/>
      <c r="D1469" s="173"/>
      <c r="E1469" s="173">
        <v>140000000</v>
      </c>
      <c r="F1469" s="173"/>
      <c r="G1469" s="173"/>
      <c r="H1469" s="173"/>
      <c r="I1469" s="173"/>
      <c r="J1469" s="173"/>
      <c r="K1469" s="174">
        <v>140000000</v>
      </c>
      <c r="L1469" s="6"/>
      <c r="M1469" s="71" t="s">
        <v>424</v>
      </c>
      <c r="N1469" s="176" t="s">
        <v>513</v>
      </c>
    </row>
    <row r="1470" spans="1:14" x14ac:dyDescent="0.2">
      <c r="A1470" s="268"/>
      <c r="B1470" s="252"/>
      <c r="C1470" s="173"/>
      <c r="D1470" s="173"/>
      <c r="E1470" s="173">
        <v>325000</v>
      </c>
      <c r="F1470" s="173"/>
      <c r="G1470" s="173"/>
      <c r="H1470" s="173"/>
      <c r="I1470" s="173"/>
      <c r="J1470" s="173"/>
      <c r="K1470" s="174">
        <v>325000</v>
      </c>
      <c r="L1470" s="6"/>
      <c r="M1470" s="71" t="s">
        <v>73</v>
      </c>
      <c r="N1470" s="176" t="s">
        <v>513</v>
      </c>
    </row>
    <row r="1471" spans="1:14" x14ac:dyDescent="0.2">
      <c r="A1471" s="268"/>
      <c r="B1471" s="252"/>
      <c r="C1471" s="173"/>
      <c r="D1471" s="173"/>
      <c r="E1471" s="173">
        <v>2799705</v>
      </c>
      <c r="F1471" s="173"/>
      <c r="G1471" s="173"/>
      <c r="H1471" s="173"/>
      <c r="I1471" s="173"/>
      <c r="J1471" s="173"/>
      <c r="K1471" s="174">
        <v>2799705</v>
      </c>
      <c r="L1471" s="6"/>
      <c r="M1471" s="71" t="s">
        <v>124</v>
      </c>
      <c r="N1471" s="176" t="s">
        <v>513</v>
      </c>
    </row>
    <row r="1472" spans="1:14" x14ac:dyDescent="0.2">
      <c r="A1472" s="268"/>
      <c r="B1472" s="252"/>
      <c r="C1472" s="173"/>
      <c r="D1472" s="173"/>
      <c r="E1472" s="173">
        <v>2600000</v>
      </c>
      <c r="F1472" s="173"/>
      <c r="G1472" s="173"/>
      <c r="H1472" s="173"/>
      <c r="I1472" s="173"/>
      <c r="J1472" s="173"/>
      <c r="K1472" s="174">
        <v>2600000</v>
      </c>
      <c r="L1472" s="6"/>
      <c r="M1472" s="71" t="s">
        <v>449</v>
      </c>
      <c r="N1472" s="176" t="s">
        <v>513</v>
      </c>
    </row>
    <row r="1473" spans="1:14" x14ac:dyDescent="0.2">
      <c r="A1473" s="268"/>
      <c r="B1473" s="252"/>
      <c r="C1473" s="173"/>
      <c r="D1473" s="173"/>
      <c r="E1473" s="173"/>
      <c r="F1473" s="173"/>
      <c r="G1473" s="173"/>
      <c r="H1473" s="173"/>
      <c r="I1473" s="173">
        <v>2269790.81</v>
      </c>
      <c r="J1473" s="173"/>
      <c r="K1473" s="174">
        <v>2269790.81</v>
      </c>
      <c r="L1473" s="6"/>
      <c r="M1473" s="71" t="s">
        <v>52</v>
      </c>
      <c r="N1473" s="176" t="s">
        <v>513</v>
      </c>
    </row>
    <row r="1474" spans="1:14" x14ac:dyDescent="0.2">
      <c r="A1474" s="268"/>
      <c r="B1474" s="252"/>
      <c r="C1474" s="173"/>
      <c r="D1474" s="173"/>
      <c r="E1474" s="173"/>
      <c r="F1474" s="173"/>
      <c r="G1474" s="173"/>
      <c r="H1474" s="173"/>
      <c r="I1474" s="173">
        <v>1350158</v>
      </c>
      <c r="J1474" s="173"/>
      <c r="K1474" s="174">
        <v>1350158</v>
      </c>
      <c r="L1474" s="6"/>
      <c r="M1474" s="71" t="s">
        <v>74</v>
      </c>
      <c r="N1474" s="176" t="s">
        <v>513</v>
      </c>
    </row>
    <row r="1475" spans="1:14" x14ac:dyDescent="0.2">
      <c r="A1475" s="268"/>
      <c r="B1475" s="252"/>
      <c r="C1475" s="173"/>
      <c r="D1475" s="173"/>
      <c r="E1475" s="173"/>
      <c r="F1475" s="173"/>
      <c r="G1475" s="173"/>
      <c r="H1475" s="173"/>
      <c r="I1475" s="173">
        <v>2000000</v>
      </c>
      <c r="J1475" s="173"/>
      <c r="K1475" s="174">
        <v>2000000</v>
      </c>
      <c r="L1475" s="6"/>
      <c r="M1475" s="71" t="s">
        <v>45</v>
      </c>
      <c r="N1475" s="176" t="s">
        <v>513</v>
      </c>
    </row>
    <row r="1476" spans="1:14" x14ac:dyDescent="0.2">
      <c r="A1476" s="268"/>
      <c r="B1476" s="252"/>
      <c r="C1476" s="173"/>
      <c r="D1476" s="173"/>
      <c r="E1476" s="173"/>
      <c r="F1476" s="173"/>
      <c r="G1476" s="173"/>
      <c r="H1476" s="173"/>
      <c r="I1476" s="173">
        <v>500000</v>
      </c>
      <c r="J1476" s="173"/>
      <c r="K1476" s="174">
        <v>500000</v>
      </c>
      <c r="L1476" s="6"/>
      <c r="M1476" s="71" t="s">
        <v>75</v>
      </c>
      <c r="N1476" s="176" t="s">
        <v>513</v>
      </c>
    </row>
    <row r="1477" spans="1:14" x14ac:dyDescent="0.2">
      <c r="A1477" s="268"/>
      <c r="B1477" s="252"/>
      <c r="C1477" s="173"/>
      <c r="D1477" s="173"/>
      <c r="E1477" s="173"/>
      <c r="F1477" s="173"/>
      <c r="G1477" s="173"/>
      <c r="H1477" s="173"/>
      <c r="I1477" s="173">
        <v>1000000</v>
      </c>
      <c r="J1477" s="173"/>
      <c r="K1477" s="174">
        <v>1000000</v>
      </c>
      <c r="L1477" s="6"/>
      <c r="M1477" s="71" t="s">
        <v>76</v>
      </c>
      <c r="N1477" s="176" t="s">
        <v>513</v>
      </c>
    </row>
    <row r="1478" spans="1:14" x14ac:dyDescent="0.2">
      <c r="A1478" s="268"/>
      <c r="B1478" s="252"/>
      <c r="C1478" s="173"/>
      <c r="D1478" s="173"/>
      <c r="E1478" s="173"/>
      <c r="F1478" s="173"/>
      <c r="G1478" s="173"/>
      <c r="H1478" s="173"/>
      <c r="I1478" s="173">
        <v>4500000</v>
      </c>
      <c r="J1478" s="173"/>
      <c r="K1478" s="174">
        <v>4500000</v>
      </c>
      <c r="L1478" s="6"/>
      <c r="M1478" s="71" t="s">
        <v>296</v>
      </c>
      <c r="N1478" s="176" t="s">
        <v>513</v>
      </c>
    </row>
    <row r="1479" spans="1:14" x14ac:dyDescent="0.2">
      <c r="A1479" s="268"/>
      <c r="B1479" s="252"/>
      <c r="C1479" s="173"/>
      <c r="D1479" s="173"/>
      <c r="E1479" s="173"/>
      <c r="F1479" s="173"/>
      <c r="G1479" s="173"/>
      <c r="H1479" s="173"/>
      <c r="I1479" s="173">
        <v>12600000</v>
      </c>
      <c r="J1479" s="173"/>
      <c r="K1479" s="174">
        <v>12600000</v>
      </c>
      <c r="L1479" s="6"/>
      <c r="M1479" s="71" t="s">
        <v>46</v>
      </c>
      <c r="N1479" s="176" t="s">
        <v>513</v>
      </c>
    </row>
    <row r="1480" spans="1:14" x14ac:dyDescent="0.2">
      <c r="A1480" s="268"/>
      <c r="B1480" s="252"/>
      <c r="C1480" s="173"/>
      <c r="D1480" s="173"/>
      <c r="E1480" s="173"/>
      <c r="F1480" s="173"/>
      <c r="G1480" s="173"/>
      <c r="H1480" s="173"/>
      <c r="I1480" s="173">
        <v>2000000</v>
      </c>
      <c r="J1480" s="173"/>
      <c r="K1480" s="174">
        <v>2000000</v>
      </c>
      <c r="L1480" s="6"/>
      <c r="M1480" s="71" t="s">
        <v>429</v>
      </c>
      <c r="N1480" s="176" t="s">
        <v>513</v>
      </c>
    </row>
    <row r="1481" spans="1:14" x14ac:dyDescent="0.2">
      <c r="A1481" s="268"/>
      <c r="B1481" s="252"/>
      <c r="C1481" s="173"/>
      <c r="D1481" s="173"/>
      <c r="E1481" s="173"/>
      <c r="F1481" s="173"/>
      <c r="G1481" s="173"/>
      <c r="H1481" s="173"/>
      <c r="I1481" s="173">
        <v>1000000</v>
      </c>
      <c r="J1481" s="173"/>
      <c r="K1481" s="174">
        <v>1000000</v>
      </c>
      <c r="L1481" s="6"/>
      <c r="M1481" s="71" t="s">
        <v>47</v>
      </c>
      <c r="N1481" s="176" t="s">
        <v>513</v>
      </c>
    </row>
    <row r="1482" spans="1:14" x14ac:dyDescent="0.2">
      <c r="A1482" s="268"/>
      <c r="B1482" s="252"/>
      <c r="C1482" s="173"/>
      <c r="D1482" s="173"/>
      <c r="E1482" s="173"/>
      <c r="F1482" s="173"/>
      <c r="G1482" s="173"/>
      <c r="H1482" s="173"/>
      <c r="I1482" s="173">
        <v>500000</v>
      </c>
      <c r="J1482" s="173"/>
      <c r="K1482" s="174">
        <v>500000</v>
      </c>
      <c r="L1482" s="6"/>
      <c r="M1482" s="71" t="s">
        <v>430</v>
      </c>
      <c r="N1482" s="176" t="s">
        <v>513</v>
      </c>
    </row>
    <row r="1483" spans="1:14" x14ac:dyDescent="0.2">
      <c r="A1483" s="268"/>
      <c r="B1483" s="252"/>
      <c r="C1483" s="173"/>
      <c r="D1483" s="173"/>
      <c r="E1483" s="173"/>
      <c r="F1483" s="173"/>
      <c r="G1483" s="173"/>
      <c r="H1483" s="173"/>
      <c r="I1483" s="173">
        <v>360000</v>
      </c>
      <c r="J1483" s="173"/>
      <c r="K1483" s="174">
        <v>360000</v>
      </c>
      <c r="L1483" s="6"/>
      <c r="M1483" s="71" t="s">
        <v>77</v>
      </c>
      <c r="N1483" s="176" t="s">
        <v>513</v>
      </c>
    </row>
    <row r="1484" spans="1:14" x14ac:dyDescent="0.2">
      <c r="A1484" s="268"/>
      <c r="B1484" s="252"/>
      <c r="C1484" s="173"/>
      <c r="D1484" s="173"/>
      <c r="E1484" s="173"/>
      <c r="F1484" s="173"/>
      <c r="G1484" s="173"/>
      <c r="H1484" s="173"/>
      <c r="I1484" s="173">
        <v>600000</v>
      </c>
      <c r="J1484" s="173"/>
      <c r="K1484" s="174">
        <v>600000</v>
      </c>
      <c r="L1484" s="6"/>
      <c r="M1484" s="71" t="s">
        <v>431</v>
      </c>
      <c r="N1484" s="176" t="s">
        <v>513</v>
      </c>
    </row>
    <row r="1485" spans="1:14" x14ac:dyDescent="0.2">
      <c r="A1485" s="268"/>
      <c r="B1485" s="252"/>
      <c r="C1485" s="173"/>
      <c r="D1485" s="173"/>
      <c r="E1485" s="173"/>
      <c r="F1485" s="173"/>
      <c r="G1485" s="173"/>
      <c r="H1485" s="173"/>
      <c r="I1485" s="173">
        <v>800000</v>
      </c>
      <c r="J1485" s="173"/>
      <c r="K1485" s="174">
        <v>800000</v>
      </c>
      <c r="L1485" s="6"/>
      <c r="M1485" s="71" t="s">
        <v>432</v>
      </c>
      <c r="N1485" s="176" t="s">
        <v>513</v>
      </c>
    </row>
    <row r="1486" spans="1:14" x14ac:dyDescent="0.2">
      <c r="A1486" s="268"/>
      <c r="B1486" s="252"/>
      <c r="C1486" s="173"/>
      <c r="D1486" s="173"/>
      <c r="E1486" s="173"/>
      <c r="F1486" s="173"/>
      <c r="G1486" s="173"/>
      <c r="H1486" s="173"/>
      <c r="I1486" s="173">
        <v>1500000</v>
      </c>
      <c r="J1486" s="173"/>
      <c r="K1486" s="174">
        <v>1500000</v>
      </c>
      <c r="L1486" s="6"/>
      <c r="M1486" s="71" t="s">
        <v>433</v>
      </c>
      <c r="N1486" s="176" t="s">
        <v>513</v>
      </c>
    </row>
    <row r="1487" spans="1:14" x14ac:dyDescent="0.2">
      <c r="A1487" s="268"/>
      <c r="B1487" s="252"/>
      <c r="C1487" s="173"/>
      <c r="D1487" s="173"/>
      <c r="E1487" s="173"/>
      <c r="F1487" s="173"/>
      <c r="G1487" s="173"/>
      <c r="H1487" s="173"/>
      <c r="I1487" s="173">
        <v>1000000</v>
      </c>
      <c r="J1487" s="173"/>
      <c r="K1487" s="174">
        <v>1000000</v>
      </c>
      <c r="L1487" s="6"/>
      <c r="M1487" s="71" t="s">
        <v>87</v>
      </c>
      <c r="N1487" s="176" t="s">
        <v>513</v>
      </c>
    </row>
    <row r="1488" spans="1:14" x14ac:dyDescent="0.2">
      <c r="A1488" s="268"/>
      <c r="B1488" s="252"/>
      <c r="C1488" s="173"/>
      <c r="D1488" s="173"/>
      <c r="E1488" s="173"/>
      <c r="F1488" s="173"/>
      <c r="G1488" s="173"/>
      <c r="H1488" s="173"/>
      <c r="I1488" s="173">
        <v>1600000</v>
      </c>
      <c r="J1488" s="173"/>
      <c r="K1488" s="174">
        <v>1600000</v>
      </c>
      <c r="L1488" s="6"/>
      <c r="M1488" s="71" t="s">
        <v>434</v>
      </c>
      <c r="N1488" s="176" t="s">
        <v>513</v>
      </c>
    </row>
    <row r="1489" spans="1:1017" x14ac:dyDescent="0.2">
      <c r="A1489" s="268"/>
      <c r="B1489" s="252"/>
      <c r="C1489" s="173"/>
      <c r="D1489" s="173"/>
      <c r="E1489" s="173"/>
      <c r="F1489" s="173"/>
      <c r="G1489" s="173"/>
      <c r="H1489" s="173"/>
      <c r="I1489" s="173">
        <v>2125860</v>
      </c>
      <c r="J1489" s="173"/>
      <c r="K1489" s="174">
        <v>2125860</v>
      </c>
      <c r="L1489" s="6"/>
      <c r="M1489" s="71" t="s">
        <v>436</v>
      </c>
      <c r="N1489" s="176" t="s">
        <v>513</v>
      </c>
    </row>
    <row r="1490" spans="1:1017" x14ac:dyDescent="0.2">
      <c r="A1490" s="268"/>
      <c r="B1490" s="252"/>
      <c r="C1490" s="173"/>
      <c r="D1490" s="173"/>
      <c r="E1490" s="173"/>
      <c r="F1490" s="173"/>
      <c r="G1490" s="173"/>
      <c r="H1490" s="173"/>
      <c r="I1490" s="173">
        <v>500000</v>
      </c>
      <c r="J1490" s="173"/>
      <c r="K1490" s="174">
        <v>500000</v>
      </c>
      <c r="L1490" s="6"/>
      <c r="M1490" s="71" t="s">
        <v>88</v>
      </c>
      <c r="N1490" s="176" t="s">
        <v>513</v>
      </c>
    </row>
    <row r="1491" spans="1:1017" x14ac:dyDescent="0.2">
      <c r="A1491" s="268"/>
      <c r="B1491" s="252"/>
      <c r="C1491" s="173"/>
      <c r="D1491" s="173"/>
      <c r="E1491" s="173"/>
      <c r="F1491" s="173"/>
      <c r="G1491" s="173"/>
      <c r="H1491" s="173"/>
      <c r="I1491" s="173">
        <v>2000000</v>
      </c>
      <c r="J1491" s="173"/>
      <c r="K1491" s="174">
        <v>2000000</v>
      </c>
      <c r="L1491" s="6"/>
      <c r="M1491" s="71" t="s">
        <v>438</v>
      </c>
      <c r="N1491" s="176" t="s">
        <v>513</v>
      </c>
    </row>
    <row r="1492" spans="1:1017" x14ac:dyDescent="0.2">
      <c r="A1492" s="268"/>
      <c r="B1492" s="252"/>
      <c r="C1492" s="173"/>
      <c r="D1492" s="173"/>
      <c r="E1492" s="173"/>
      <c r="F1492" s="173"/>
      <c r="G1492" s="173"/>
      <c r="H1492" s="173"/>
      <c r="I1492" s="173">
        <v>15000000</v>
      </c>
      <c r="J1492" s="173"/>
      <c r="K1492" s="174">
        <v>15000000</v>
      </c>
      <c r="L1492" s="6"/>
      <c r="M1492" s="71" t="s">
        <v>439</v>
      </c>
      <c r="N1492" s="176" t="s">
        <v>513</v>
      </c>
    </row>
    <row r="1493" spans="1:1017" x14ac:dyDescent="0.2">
      <c r="A1493" s="268"/>
      <c r="B1493" s="252"/>
      <c r="C1493" s="173"/>
      <c r="D1493" s="173"/>
      <c r="E1493" s="173"/>
      <c r="F1493" s="173"/>
      <c r="G1493" s="173"/>
      <c r="H1493" s="173"/>
      <c r="I1493" s="173">
        <v>1300000</v>
      </c>
      <c r="J1493" s="173"/>
      <c r="K1493" s="174">
        <v>1300000</v>
      </c>
      <c r="L1493" s="6"/>
      <c r="M1493" s="71" t="s">
        <v>48</v>
      </c>
      <c r="N1493" s="176" t="s">
        <v>513</v>
      </c>
    </row>
    <row r="1494" spans="1:1017" x14ac:dyDescent="0.2">
      <c r="A1494" s="268"/>
      <c r="B1494" s="252"/>
      <c r="C1494" s="173"/>
      <c r="D1494" s="173"/>
      <c r="E1494" s="173"/>
      <c r="F1494" s="173"/>
      <c r="G1494" s="173"/>
      <c r="H1494" s="173"/>
      <c r="I1494" s="173">
        <v>2000000</v>
      </c>
      <c r="J1494" s="173"/>
      <c r="K1494" s="174">
        <v>2000000</v>
      </c>
      <c r="L1494" s="6"/>
      <c r="M1494" s="71" t="s">
        <v>442</v>
      </c>
      <c r="N1494" s="176" t="s">
        <v>513</v>
      </c>
    </row>
    <row r="1495" spans="1:1017" x14ac:dyDescent="0.2">
      <c r="A1495" s="268"/>
      <c r="B1495" s="252"/>
      <c r="C1495" s="173"/>
      <c r="D1495" s="173"/>
      <c r="E1495" s="173"/>
      <c r="F1495" s="173"/>
      <c r="G1495" s="173"/>
      <c r="H1495" s="173"/>
      <c r="I1495" s="173">
        <v>300000</v>
      </c>
      <c r="J1495" s="173"/>
      <c r="K1495" s="174">
        <v>300000</v>
      </c>
      <c r="L1495" s="6"/>
      <c r="M1495" s="71" t="s">
        <v>31</v>
      </c>
      <c r="N1495" s="176" t="s">
        <v>513</v>
      </c>
    </row>
    <row r="1496" spans="1:1017" x14ac:dyDescent="0.2">
      <c r="A1496" s="268"/>
      <c r="B1496" s="252"/>
      <c r="C1496" s="173"/>
      <c r="D1496" s="173"/>
      <c r="E1496" s="173"/>
      <c r="F1496" s="173"/>
      <c r="G1496" s="173"/>
      <c r="H1496" s="173"/>
      <c r="I1496" s="173">
        <v>5797795</v>
      </c>
      <c r="J1496" s="173"/>
      <c r="K1496" s="174">
        <v>5797795</v>
      </c>
      <c r="L1496" s="6"/>
      <c r="M1496" s="71" t="s">
        <v>125</v>
      </c>
      <c r="N1496" s="176" t="s">
        <v>513</v>
      </c>
    </row>
    <row r="1497" spans="1:1017" x14ac:dyDescent="0.2">
      <c r="A1497" s="268"/>
      <c r="B1497" s="252"/>
      <c r="C1497" s="173"/>
      <c r="D1497" s="173"/>
      <c r="E1497" s="173"/>
      <c r="F1497" s="173"/>
      <c r="G1497" s="173"/>
      <c r="H1497" s="173"/>
      <c r="I1497" s="173">
        <v>1500000</v>
      </c>
      <c r="J1497" s="173"/>
      <c r="K1497" s="174">
        <v>1500000</v>
      </c>
      <c r="L1497" s="6"/>
      <c r="M1497" s="71" t="s">
        <v>32</v>
      </c>
      <c r="N1497" s="176" t="s">
        <v>513</v>
      </c>
    </row>
    <row r="1498" spans="1:1017" x14ac:dyDescent="0.2">
      <c r="A1498" s="268"/>
      <c r="B1498" s="252"/>
      <c r="C1498" s="173"/>
      <c r="D1498" s="173"/>
      <c r="E1498" s="173"/>
      <c r="F1498" s="173"/>
      <c r="G1498" s="173"/>
      <c r="H1498" s="173">
        <v>1000000</v>
      </c>
      <c r="I1498" s="173"/>
      <c r="J1498" s="173"/>
      <c r="K1498" s="174">
        <v>1000000</v>
      </c>
      <c r="L1498" s="6"/>
      <c r="M1498" s="175" t="s">
        <v>509</v>
      </c>
      <c r="N1498" s="176" t="s">
        <v>513</v>
      </c>
    </row>
    <row r="1499" spans="1:1017" x14ac:dyDescent="0.2">
      <c r="A1499" s="268"/>
      <c r="B1499" s="252"/>
      <c r="C1499" s="173"/>
      <c r="D1499" s="173"/>
      <c r="E1499" s="173"/>
      <c r="F1499" s="173"/>
      <c r="G1499" s="173"/>
      <c r="H1499" s="173">
        <v>4500000</v>
      </c>
      <c r="I1499" s="173"/>
      <c r="J1499" s="173"/>
      <c r="K1499" s="174">
        <v>4500000</v>
      </c>
      <c r="L1499" s="6"/>
      <c r="M1499" s="175" t="s">
        <v>510</v>
      </c>
      <c r="N1499" s="176" t="s">
        <v>513</v>
      </c>
    </row>
    <row r="1500" spans="1:1017" ht="15" thickBot="1" x14ac:dyDescent="0.25">
      <c r="A1500" s="269"/>
      <c r="B1500" s="261"/>
      <c r="C1500" s="173"/>
      <c r="D1500" s="173"/>
      <c r="E1500" s="173"/>
      <c r="F1500" s="173"/>
      <c r="G1500" s="173"/>
      <c r="H1500" s="173">
        <v>100000</v>
      </c>
      <c r="I1500" s="173"/>
      <c r="J1500" s="173"/>
      <c r="K1500" s="174">
        <v>100000</v>
      </c>
      <c r="L1500" s="6"/>
      <c r="M1500" s="175" t="s">
        <v>511</v>
      </c>
      <c r="N1500" s="176" t="s">
        <v>513</v>
      </c>
    </row>
    <row r="1501" spans="1:1017" ht="15" x14ac:dyDescent="0.25">
      <c r="A1501" s="262" t="s">
        <v>152</v>
      </c>
      <c r="B1501" s="246" t="s">
        <v>154</v>
      </c>
      <c r="C1501" s="31">
        <f t="shared" ref="C1501:J1501" si="23">SUM(C1324:C1500)</f>
        <v>92459510</v>
      </c>
      <c r="D1501" s="31">
        <f t="shared" si="23"/>
        <v>328875468</v>
      </c>
      <c r="E1501" s="31">
        <f t="shared" si="23"/>
        <v>159969122</v>
      </c>
      <c r="F1501" s="31">
        <f t="shared" si="23"/>
        <v>39623522</v>
      </c>
      <c r="G1501" s="31">
        <f t="shared" si="23"/>
        <v>0</v>
      </c>
      <c r="H1501" s="31">
        <f t="shared" si="23"/>
        <v>62542222.390000001</v>
      </c>
      <c r="I1501" s="31">
        <f t="shared" si="23"/>
        <v>64103603.810000002</v>
      </c>
      <c r="J1501" s="31">
        <f t="shared" si="23"/>
        <v>239039118</v>
      </c>
      <c r="K1501" s="22">
        <f>SUM(C1501:J1501)</f>
        <v>986612566.20000005</v>
      </c>
      <c r="L1501" s="31" t="s">
        <v>22</v>
      </c>
      <c r="M1501" s="46"/>
      <c r="N1501" s="46"/>
      <c r="O1501" s="33"/>
      <c r="P1501" s="33"/>
      <c r="Q1501" s="33"/>
      <c r="R1501" s="33"/>
      <c r="S1501" s="33"/>
      <c r="T1501" s="33"/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3"/>
      <c r="AE1501" s="33"/>
      <c r="AF1501" s="33"/>
      <c r="AG1501" s="33"/>
      <c r="AH1501" s="33"/>
      <c r="AI1501" s="33"/>
      <c r="AJ1501" s="33"/>
      <c r="AK1501" s="33"/>
      <c r="AL1501" s="33"/>
      <c r="AM1501" s="33"/>
      <c r="AN1501" s="33"/>
      <c r="AO1501" s="33"/>
      <c r="AP1501" s="33"/>
      <c r="AQ1501" s="33"/>
      <c r="AR1501" s="33"/>
      <c r="AS1501" s="33"/>
      <c r="AT1501" s="33"/>
      <c r="AU1501" s="33"/>
      <c r="AV1501" s="33"/>
      <c r="AW1501" s="33"/>
      <c r="AX1501" s="33"/>
      <c r="AY1501" s="33"/>
      <c r="AZ1501" s="33"/>
      <c r="BA1501" s="33"/>
      <c r="BB1501" s="33"/>
      <c r="BC1501" s="33"/>
      <c r="BD1501" s="33"/>
      <c r="BE1501" s="33"/>
      <c r="BF1501" s="33"/>
      <c r="BG1501" s="33"/>
      <c r="BH1501" s="33"/>
      <c r="BI1501" s="33"/>
      <c r="BJ1501" s="33"/>
      <c r="BK1501" s="33"/>
      <c r="BL1501" s="33"/>
      <c r="BM1501" s="33"/>
      <c r="BN1501" s="33"/>
      <c r="BO1501" s="33"/>
      <c r="BP1501" s="33"/>
      <c r="BQ1501" s="33"/>
      <c r="BR1501" s="33"/>
      <c r="BS1501" s="33"/>
      <c r="BT1501" s="33"/>
      <c r="BU1501" s="33"/>
      <c r="BV1501" s="33"/>
      <c r="BW1501" s="33"/>
      <c r="BX1501" s="33"/>
      <c r="BY1501" s="33"/>
      <c r="BZ1501" s="33"/>
      <c r="CA1501" s="33"/>
      <c r="CB1501" s="33"/>
      <c r="CC1501" s="33"/>
      <c r="CD1501" s="33"/>
      <c r="CE1501" s="33"/>
      <c r="CF1501" s="33"/>
      <c r="CG1501" s="33"/>
      <c r="CH1501" s="33"/>
      <c r="CI1501" s="33"/>
      <c r="CJ1501" s="33"/>
      <c r="CK1501" s="33"/>
      <c r="CL1501" s="33"/>
      <c r="CM1501" s="33"/>
      <c r="CN1501" s="33"/>
      <c r="CO1501" s="33"/>
      <c r="CP1501" s="33"/>
      <c r="CQ1501" s="33"/>
      <c r="CR1501" s="33"/>
      <c r="CS1501" s="33"/>
      <c r="CT1501" s="33"/>
      <c r="CU1501" s="33"/>
      <c r="CV1501" s="33"/>
      <c r="CW1501" s="33"/>
      <c r="CX1501" s="33"/>
      <c r="CY1501" s="33"/>
      <c r="CZ1501" s="33"/>
      <c r="DA1501" s="33"/>
      <c r="DB1501" s="33"/>
      <c r="DC1501" s="33"/>
      <c r="DD1501" s="33"/>
      <c r="DE1501" s="33"/>
      <c r="DF1501" s="33"/>
      <c r="DG1501" s="33"/>
      <c r="DH1501" s="33"/>
      <c r="DI1501" s="33"/>
      <c r="DJ1501" s="33"/>
      <c r="DK1501" s="33"/>
      <c r="DL1501" s="33"/>
      <c r="DM1501" s="33"/>
      <c r="DN1501" s="33"/>
      <c r="DO1501" s="33"/>
      <c r="DP1501" s="33"/>
      <c r="DQ1501" s="33"/>
      <c r="DR1501" s="33"/>
      <c r="DS1501" s="33"/>
      <c r="DT1501" s="33"/>
      <c r="DU1501" s="33"/>
      <c r="DV1501" s="33"/>
      <c r="DW1501" s="33"/>
      <c r="DX1501" s="33"/>
      <c r="DY1501" s="33"/>
      <c r="DZ1501" s="33"/>
      <c r="EA1501" s="33"/>
      <c r="EB1501" s="33"/>
      <c r="EC1501" s="33"/>
      <c r="ED1501" s="33"/>
      <c r="EE1501" s="33"/>
      <c r="EF1501" s="33"/>
      <c r="EG1501" s="33"/>
      <c r="EH1501" s="33"/>
      <c r="EI1501" s="33"/>
      <c r="EJ1501" s="33"/>
      <c r="EK1501" s="33"/>
      <c r="EL1501" s="33"/>
      <c r="EM1501" s="33"/>
      <c r="EN1501" s="33"/>
      <c r="EO1501" s="33"/>
      <c r="EP1501" s="33"/>
      <c r="EQ1501" s="33"/>
      <c r="ER1501" s="33"/>
      <c r="ES1501" s="33"/>
      <c r="ET1501" s="33"/>
      <c r="EU1501" s="33"/>
      <c r="EV1501" s="33"/>
      <c r="EW1501" s="33"/>
      <c r="EX1501" s="33"/>
      <c r="EY1501" s="33"/>
      <c r="EZ1501" s="33"/>
      <c r="FA1501" s="33"/>
      <c r="FB1501" s="33"/>
      <c r="FC1501" s="33"/>
      <c r="FD1501" s="33"/>
      <c r="FE1501" s="33"/>
      <c r="FF1501" s="33"/>
      <c r="FG1501" s="33"/>
      <c r="FH1501" s="33"/>
      <c r="FI1501" s="33"/>
      <c r="FJ1501" s="33"/>
      <c r="FK1501" s="33"/>
      <c r="FL1501" s="33"/>
      <c r="FM1501" s="33"/>
      <c r="FN1501" s="33"/>
      <c r="FO1501" s="33"/>
      <c r="FP1501" s="33"/>
      <c r="FQ1501" s="33"/>
      <c r="FR1501" s="33"/>
      <c r="FS1501" s="33"/>
      <c r="FT1501" s="33"/>
      <c r="FU1501" s="33"/>
      <c r="FV1501" s="33"/>
      <c r="FW1501" s="33"/>
      <c r="FX1501" s="33"/>
      <c r="FY1501" s="33"/>
      <c r="FZ1501" s="33"/>
      <c r="GA1501" s="33"/>
      <c r="GB1501" s="33"/>
      <c r="GC1501" s="33"/>
      <c r="GD1501" s="33"/>
      <c r="GE1501" s="33"/>
      <c r="GF1501" s="33"/>
      <c r="GG1501" s="33"/>
      <c r="GH1501" s="33"/>
      <c r="GI1501" s="33"/>
      <c r="GJ1501" s="33"/>
      <c r="GK1501" s="33"/>
      <c r="GL1501" s="33"/>
      <c r="GM1501" s="33"/>
      <c r="GN1501" s="33"/>
      <c r="GO1501" s="33"/>
      <c r="GP1501" s="33"/>
      <c r="GQ1501" s="33"/>
      <c r="GR1501" s="33"/>
      <c r="GS1501" s="33"/>
      <c r="GT1501" s="33"/>
      <c r="GU1501" s="33"/>
      <c r="GV1501" s="33"/>
      <c r="GW1501" s="33"/>
      <c r="GX1501" s="33"/>
      <c r="GY1501" s="33"/>
      <c r="GZ1501" s="33"/>
      <c r="HA1501" s="33"/>
      <c r="HB1501" s="33"/>
      <c r="HC1501" s="33"/>
      <c r="HD1501" s="33"/>
      <c r="HE1501" s="33"/>
      <c r="HF1501" s="33"/>
      <c r="HG1501" s="33"/>
      <c r="HH1501" s="33"/>
      <c r="HI1501" s="33"/>
      <c r="HJ1501" s="33"/>
      <c r="HK1501" s="33"/>
      <c r="HL1501" s="33"/>
      <c r="HM1501" s="33"/>
      <c r="HN1501" s="33"/>
      <c r="HO1501" s="33"/>
      <c r="HP1501" s="33"/>
      <c r="HQ1501" s="33"/>
      <c r="HR1501" s="33"/>
      <c r="HS1501" s="33"/>
      <c r="HT1501" s="33"/>
      <c r="HU1501" s="33"/>
      <c r="HV1501" s="33"/>
      <c r="HW1501" s="33"/>
      <c r="HX1501" s="33"/>
      <c r="HY1501" s="33"/>
      <c r="HZ1501" s="33"/>
      <c r="IA1501" s="33"/>
      <c r="IB1501" s="33"/>
      <c r="IC1501" s="33"/>
      <c r="ID1501" s="33"/>
      <c r="IE1501" s="33"/>
      <c r="IF1501" s="33"/>
      <c r="IG1501" s="33"/>
      <c r="IH1501" s="33"/>
      <c r="II1501" s="33"/>
      <c r="IJ1501" s="33"/>
      <c r="IK1501" s="33"/>
      <c r="IL1501" s="33"/>
      <c r="IM1501" s="33"/>
      <c r="IN1501" s="33"/>
      <c r="IO1501" s="33"/>
      <c r="IP1501" s="33"/>
      <c r="IQ1501" s="33"/>
      <c r="IR1501" s="33"/>
      <c r="IS1501" s="33"/>
      <c r="IT1501" s="33"/>
      <c r="IU1501" s="33"/>
      <c r="IV1501" s="33"/>
      <c r="IW1501" s="33"/>
      <c r="IX1501" s="33"/>
      <c r="IY1501" s="33"/>
      <c r="IZ1501" s="33"/>
      <c r="JA1501" s="33"/>
      <c r="JB1501" s="33"/>
      <c r="JC1501" s="33"/>
      <c r="JD1501" s="33"/>
      <c r="JE1501" s="33"/>
      <c r="JF1501" s="33"/>
      <c r="JG1501" s="33"/>
      <c r="JH1501" s="33"/>
      <c r="JI1501" s="33"/>
      <c r="JJ1501" s="33"/>
      <c r="JK1501" s="33"/>
      <c r="JL1501" s="33"/>
      <c r="JM1501" s="33"/>
      <c r="JN1501" s="33"/>
      <c r="JO1501" s="33"/>
      <c r="JP1501" s="33"/>
      <c r="JQ1501" s="33"/>
      <c r="JR1501" s="33"/>
      <c r="JS1501" s="33"/>
      <c r="JT1501" s="33"/>
      <c r="JU1501" s="33"/>
      <c r="JV1501" s="33"/>
      <c r="JW1501" s="33"/>
      <c r="JX1501" s="33"/>
      <c r="JY1501" s="33"/>
      <c r="JZ1501" s="33"/>
      <c r="KA1501" s="33"/>
      <c r="KB1501" s="33"/>
      <c r="KC1501" s="33"/>
      <c r="KD1501" s="33"/>
      <c r="KE1501" s="33"/>
      <c r="KF1501" s="33"/>
      <c r="KG1501" s="33"/>
      <c r="KH1501" s="33"/>
      <c r="KI1501" s="33"/>
      <c r="KJ1501" s="33"/>
      <c r="KK1501" s="33"/>
      <c r="KL1501" s="33"/>
      <c r="KM1501" s="33"/>
      <c r="KN1501" s="33"/>
      <c r="KO1501" s="33"/>
      <c r="KP1501" s="33"/>
      <c r="KQ1501" s="33"/>
      <c r="KR1501" s="33"/>
      <c r="KS1501" s="33"/>
      <c r="KT1501" s="33"/>
      <c r="KU1501" s="33"/>
      <c r="KV1501" s="33"/>
      <c r="KW1501" s="33"/>
      <c r="KX1501" s="33"/>
      <c r="KY1501" s="33"/>
      <c r="KZ1501" s="33"/>
      <c r="LA1501" s="33"/>
      <c r="LB1501" s="33"/>
      <c r="LC1501" s="33"/>
      <c r="LD1501" s="33"/>
      <c r="LE1501" s="33"/>
      <c r="LF1501" s="33"/>
      <c r="LG1501" s="33"/>
      <c r="LH1501" s="33"/>
      <c r="LI1501" s="33"/>
      <c r="LJ1501" s="33"/>
      <c r="LK1501" s="33"/>
      <c r="LL1501" s="33"/>
      <c r="LM1501" s="33"/>
      <c r="LN1501" s="33"/>
      <c r="LO1501" s="33"/>
      <c r="LP1501" s="33"/>
      <c r="LQ1501" s="33"/>
      <c r="LR1501" s="33"/>
      <c r="LS1501" s="33"/>
      <c r="LT1501" s="33"/>
      <c r="LU1501" s="33"/>
      <c r="LV1501" s="33"/>
      <c r="LW1501" s="33"/>
      <c r="LX1501" s="33"/>
      <c r="LY1501" s="33"/>
      <c r="LZ1501" s="33"/>
      <c r="MA1501" s="33"/>
      <c r="MB1501" s="33"/>
      <c r="MC1501" s="33"/>
      <c r="MD1501" s="33"/>
      <c r="ME1501" s="33"/>
      <c r="MF1501" s="33"/>
      <c r="MG1501" s="33"/>
      <c r="MH1501" s="33"/>
      <c r="MI1501" s="33"/>
      <c r="MJ1501" s="33"/>
      <c r="MK1501" s="33"/>
      <c r="ML1501" s="33"/>
      <c r="MM1501" s="33"/>
      <c r="MN1501" s="33"/>
      <c r="MO1501" s="33"/>
      <c r="MP1501" s="33"/>
      <c r="MQ1501" s="33"/>
      <c r="MR1501" s="33"/>
      <c r="MS1501" s="33"/>
      <c r="MT1501" s="33"/>
      <c r="MU1501" s="33"/>
      <c r="MV1501" s="33"/>
      <c r="MW1501" s="33"/>
      <c r="MX1501" s="33"/>
      <c r="MY1501" s="33"/>
      <c r="MZ1501" s="33"/>
      <c r="NA1501" s="33"/>
      <c r="NB1501" s="33"/>
      <c r="NC1501" s="33"/>
      <c r="ND1501" s="33"/>
      <c r="NE1501" s="33"/>
      <c r="NF1501" s="33"/>
      <c r="NG1501" s="33"/>
      <c r="NH1501" s="33"/>
      <c r="NI1501" s="33"/>
      <c r="NJ1501" s="33"/>
      <c r="NK1501" s="33"/>
      <c r="NL1501" s="33"/>
      <c r="NM1501" s="33"/>
      <c r="NN1501" s="33"/>
      <c r="NO1501" s="33"/>
      <c r="NP1501" s="33"/>
      <c r="NQ1501" s="33"/>
      <c r="NR1501" s="33"/>
      <c r="NS1501" s="33"/>
      <c r="NT1501" s="33"/>
      <c r="NU1501" s="33"/>
      <c r="NV1501" s="33"/>
      <c r="NW1501" s="33"/>
      <c r="NX1501" s="33"/>
      <c r="NY1501" s="33"/>
      <c r="NZ1501" s="33"/>
      <c r="OA1501" s="33"/>
      <c r="OB1501" s="33"/>
      <c r="OC1501" s="33"/>
      <c r="OD1501" s="33"/>
      <c r="OE1501" s="33"/>
      <c r="OF1501" s="33"/>
      <c r="OG1501" s="33"/>
      <c r="OH1501" s="33"/>
      <c r="OI1501" s="33"/>
      <c r="OJ1501" s="33"/>
      <c r="OK1501" s="33"/>
      <c r="OL1501" s="33"/>
      <c r="OM1501" s="33"/>
      <c r="ON1501" s="33"/>
      <c r="OO1501" s="33"/>
      <c r="OP1501" s="33"/>
      <c r="OQ1501" s="33"/>
      <c r="OR1501" s="33"/>
      <c r="OS1501" s="33"/>
      <c r="OT1501" s="33"/>
      <c r="OU1501" s="33"/>
      <c r="OV1501" s="33"/>
      <c r="OW1501" s="33"/>
      <c r="OX1501" s="33"/>
      <c r="OY1501" s="33"/>
      <c r="OZ1501" s="33"/>
      <c r="PA1501" s="33"/>
      <c r="PB1501" s="33"/>
      <c r="PC1501" s="33"/>
      <c r="PD1501" s="33"/>
      <c r="PE1501" s="33"/>
      <c r="PF1501" s="33"/>
      <c r="PG1501" s="33"/>
      <c r="PH1501" s="33"/>
      <c r="PI1501" s="33"/>
      <c r="PJ1501" s="33"/>
      <c r="PK1501" s="33"/>
      <c r="PL1501" s="33"/>
      <c r="PM1501" s="33"/>
      <c r="PN1501" s="33"/>
      <c r="PO1501" s="33"/>
      <c r="PP1501" s="33"/>
      <c r="PQ1501" s="33"/>
      <c r="PR1501" s="33"/>
      <c r="PS1501" s="33"/>
      <c r="PT1501" s="33"/>
      <c r="PU1501" s="33"/>
      <c r="PV1501" s="33"/>
      <c r="PW1501" s="33"/>
      <c r="PX1501" s="33"/>
      <c r="PY1501" s="33"/>
      <c r="PZ1501" s="33"/>
      <c r="QA1501" s="33"/>
      <c r="QB1501" s="33"/>
      <c r="QC1501" s="33"/>
      <c r="QD1501" s="33"/>
      <c r="QE1501" s="33"/>
      <c r="QF1501" s="33"/>
      <c r="QG1501" s="33"/>
      <c r="QH1501" s="33"/>
      <c r="QI1501" s="33"/>
      <c r="QJ1501" s="33"/>
      <c r="QK1501" s="33"/>
      <c r="QL1501" s="33"/>
      <c r="QM1501" s="33"/>
      <c r="QN1501" s="33"/>
      <c r="QO1501" s="33"/>
      <c r="QP1501" s="33"/>
      <c r="QQ1501" s="33"/>
      <c r="QR1501" s="33"/>
      <c r="QS1501" s="33"/>
      <c r="QT1501" s="33"/>
      <c r="QU1501" s="33"/>
      <c r="QV1501" s="33"/>
      <c r="QW1501" s="33"/>
      <c r="QX1501" s="33"/>
      <c r="QY1501" s="33"/>
      <c r="QZ1501" s="33"/>
      <c r="RA1501" s="33"/>
      <c r="RB1501" s="33"/>
      <c r="RC1501" s="33"/>
      <c r="RD1501" s="33"/>
      <c r="RE1501" s="33"/>
      <c r="RF1501" s="33"/>
      <c r="RG1501" s="33"/>
      <c r="RH1501" s="33"/>
      <c r="RI1501" s="33"/>
      <c r="RJ1501" s="33"/>
      <c r="RK1501" s="33"/>
      <c r="RL1501" s="33"/>
      <c r="RM1501" s="33"/>
      <c r="RN1501" s="33"/>
      <c r="RO1501" s="33"/>
      <c r="RP1501" s="33"/>
      <c r="RQ1501" s="33"/>
      <c r="RR1501" s="33"/>
      <c r="RS1501" s="33"/>
      <c r="RT1501" s="33"/>
      <c r="RU1501" s="33"/>
      <c r="RV1501" s="33"/>
      <c r="RW1501" s="33"/>
      <c r="RX1501" s="33"/>
      <c r="RY1501" s="33"/>
      <c r="RZ1501" s="33"/>
      <c r="SA1501" s="33"/>
      <c r="SB1501" s="33"/>
      <c r="SC1501" s="33"/>
      <c r="SD1501" s="33"/>
      <c r="SE1501" s="33"/>
      <c r="SF1501" s="33"/>
      <c r="SG1501" s="33"/>
      <c r="SH1501" s="33"/>
      <c r="SI1501" s="33"/>
      <c r="SJ1501" s="33"/>
      <c r="SK1501" s="33"/>
      <c r="SL1501" s="33"/>
      <c r="SM1501" s="33"/>
      <c r="SN1501" s="33"/>
      <c r="SO1501" s="33"/>
      <c r="SP1501" s="33"/>
      <c r="SQ1501" s="33"/>
      <c r="SR1501" s="33"/>
      <c r="SS1501" s="33"/>
      <c r="ST1501" s="33"/>
      <c r="SU1501" s="33"/>
      <c r="SV1501" s="33"/>
      <c r="SW1501" s="33"/>
      <c r="SX1501" s="33"/>
      <c r="SY1501" s="33"/>
      <c r="SZ1501" s="33"/>
      <c r="TA1501" s="33"/>
      <c r="TB1501" s="33"/>
      <c r="TC1501" s="33"/>
      <c r="TD1501" s="33"/>
      <c r="TE1501" s="33"/>
      <c r="TF1501" s="33"/>
      <c r="TG1501" s="33"/>
      <c r="TH1501" s="33"/>
      <c r="TI1501" s="33"/>
      <c r="TJ1501" s="33"/>
      <c r="TK1501" s="33"/>
      <c r="TL1501" s="33"/>
      <c r="TM1501" s="33"/>
      <c r="TN1501" s="33"/>
      <c r="TO1501" s="33"/>
      <c r="TP1501" s="33"/>
      <c r="TQ1501" s="33"/>
      <c r="TR1501" s="33"/>
      <c r="TS1501" s="33"/>
      <c r="TT1501" s="33"/>
      <c r="TU1501" s="33"/>
      <c r="TV1501" s="33"/>
      <c r="TW1501" s="33"/>
      <c r="TX1501" s="33"/>
      <c r="TY1501" s="33"/>
      <c r="TZ1501" s="33"/>
      <c r="UA1501" s="33"/>
      <c r="UB1501" s="33"/>
      <c r="UC1501" s="33"/>
      <c r="UD1501" s="33"/>
      <c r="UE1501" s="33"/>
      <c r="UF1501" s="33"/>
      <c r="UG1501" s="33"/>
      <c r="UH1501" s="33"/>
      <c r="UI1501" s="33"/>
      <c r="UJ1501" s="33"/>
      <c r="UK1501" s="33"/>
      <c r="UL1501" s="33"/>
      <c r="UM1501" s="33"/>
      <c r="UN1501" s="33"/>
      <c r="UO1501" s="33"/>
      <c r="UP1501" s="33"/>
      <c r="UQ1501" s="33"/>
      <c r="UR1501" s="33"/>
      <c r="US1501" s="33"/>
      <c r="UT1501" s="33"/>
      <c r="UU1501" s="33"/>
      <c r="UV1501" s="33"/>
      <c r="UW1501" s="33"/>
      <c r="UX1501" s="33"/>
      <c r="UY1501" s="33"/>
      <c r="UZ1501" s="33"/>
      <c r="VA1501" s="33"/>
      <c r="VB1501" s="33"/>
      <c r="VC1501" s="33"/>
      <c r="VD1501" s="33"/>
      <c r="VE1501" s="33"/>
      <c r="VF1501" s="33"/>
      <c r="VG1501" s="33"/>
      <c r="VH1501" s="33"/>
      <c r="VI1501" s="33"/>
      <c r="VJ1501" s="33"/>
      <c r="VK1501" s="33"/>
      <c r="VL1501" s="33"/>
      <c r="VM1501" s="33"/>
      <c r="VN1501" s="33"/>
      <c r="VO1501" s="33"/>
      <c r="VP1501" s="33"/>
      <c r="VQ1501" s="33"/>
      <c r="VR1501" s="33"/>
      <c r="VS1501" s="33"/>
      <c r="VT1501" s="33"/>
      <c r="VU1501" s="33"/>
      <c r="VV1501" s="33"/>
      <c r="VW1501" s="33"/>
      <c r="VX1501" s="33"/>
      <c r="VY1501" s="33"/>
      <c r="VZ1501" s="33"/>
      <c r="WA1501" s="33"/>
      <c r="WB1501" s="33"/>
      <c r="WC1501" s="33"/>
      <c r="WD1501" s="33"/>
      <c r="WE1501" s="33"/>
      <c r="WF1501" s="33"/>
      <c r="WG1501" s="33"/>
      <c r="WH1501" s="33"/>
      <c r="WI1501" s="33"/>
      <c r="WJ1501" s="33"/>
      <c r="WK1501" s="33"/>
      <c r="WL1501" s="33"/>
      <c r="WM1501" s="33"/>
      <c r="WN1501" s="33"/>
      <c r="WO1501" s="33"/>
      <c r="WP1501" s="33"/>
      <c r="WQ1501" s="33"/>
      <c r="WR1501" s="33"/>
      <c r="WS1501" s="33"/>
      <c r="WT1501" s="33"/>
      <c r="WU1501" s="33"/>
      <c r="WV1501" s="33"/>
      <c r="WW1501" s="33"/>
      <c r="WX1501" s="33"/>
      <c r="WY1501" s="33"/>
      <c r="WZ1501" s="33"/>
      <c r="XA1501" s="33"/>
      <c r="XB1501" s="33"/>
      <c r="XC1501" s="33"/>
      <c r="XD1501" s="33"/>
      <c r="XE1501" s="33"/>
      <c r="XF1501" s="33"/>
      <c r="XG1501" s="33"/>
      <c r="XH1501" s="33"/>
      <c r="XI1501" s="33"/>
      <c r="XJ1501" s="33"/>
      <c r="XK1501" s="33"/>
      <c r="XL1501" s="33"/>
      <c r="XM1501" s="33"/>
      <c r="XN1501" s="33"/>
      <c r="XO1501" s="33"/>
      <c r="XP1501" s="33"/>
      <c r="XQ1501" s="33"/>
      <c r="XR1501" s="33"/>
      <c r="XS1501" s="33"/>
      <c r="XT1501" s="33"/>
      <c r="XU1501" s="33"/>
      <c r="XV1501" s="33"/>
      <c r="XW1501" s="33"/>
      <c r="XX1501" s="33"/>
      <c r="XY1501" s="33"/>
      <c r="XZ1501" s="33"/>
      <c r="YA1501" s="33"/>
      <c r="YB1501" s="33"/>
      <c r="YC1501" s="33"/>
      <c r="YD1501" s="33"/>
      <c r="YE1501" s="33"/>
      <c r="YF1501" s="33"/>
      <c r="YG1501" s="33"/>
      <c r="YH1501" s="33"/>
      <c r="YI1501" s="33"/>
      <c r="YJ1501" s="33"/>
      <c r="YK1501" s="33"/>
      <c r="YL1501" s="33"/>
      <c r="YM1501" s="33"/>
      <c r="YN1501" s="33"/>
      <c r="YO1501" s="33"/>
      <c r="YP1501" s="33"/>
      <c r="YQ1501" s="33"/>
      <c r="YR1501" s="33"/>
      <c r="YS1501" s="33"/>
      <c r="YT1501" s="33"/>
      <c r="YU1501" s="33"/>
      <c r="YV1501" s="33"/>
      <c r="YW1501" s="33"/>
      <c r="YX1501" s="33"/>
      <c r="YY1501" s="33"/>
      <c r="YZ1501" s="33"/>
      <c r="ZA1501" s="33"/>
      <c r="ZB1501" s="33"/>
      <c r="ZC1501" s="33"/>
      <c r="ZD1501" s="33"/>
      <c r="ZE1501" s="33"/>
      <c r="ZF1501" s="33"/>
      <c r="ZG1501" s="33"/>
      <c r="ZH1501" s="33"/>
      <c r="ZI1501" s="33"/>
      <c r="ZJ1501" s="33"/>
      <c r="ZK1501" s="33"/>
      <c r="ZL1501" s="33"/>
      <c r="ZM1501" s="33"/>
      <c r="ZN1501" s="33"/>
      <c r="ZO1501" s="33"/>
      <c r="ZP1501" s="33"/>
      <c r="ZQ1501" s="33"/>
      <c r="ZR1501" s="33"/>
      <c r="ZS1501" s="33"/>
      <c r="ZT1501" s="33"/>
      <c r="ZU1501" s="33"/>
      <c r="ZV1501" s="33"/>
      <c r="ZW1501" s="33"/>
      <c r="ZX1501" s="33"/>
      <c r="ZY1501" s="33"/>
      <c r="ZZ1501" s="33"/>
      <c r="AAA1501" s="33"/>
      <c r="AAB1501" s="33"/>
      <c r="AAC1501" s="33"/>
      <c r="AAD1501" s="33"/>
      <c r="AAE1501" s="33"/>
      <c r="AAF1501" s="33"/>
      <c r="AAG1501" s="33"/>
      <c r="AAH1501" s="33"/>
      <c r="AAI1501" s="33"/>
      <c r="AAJ1501" s="33"/>
      <c r="AAK1501" s="33"/>
      <c r="AAL1501" s="33"/>
      <c r="AAM1501" s="33"/>
      <c r="AAN1501" s="33"/>
      <c r="AAO1501" s="33"/>
      <c r="AAP1501" s="33"/>
      <c r="AAQ1501" s="33"/>
      <c r="AAR1501" s="33"/>
      <c r="AAS1501" s="33"/>
      <c r="AAT1501" s="33"/>
      <c r="AAU1501" s="33"/>
      <c r="AAV1501" s="33"/>
      <c r="AAW1501" s="33"/>
      <c r="AAX1501" s="33"/>
      <c r="AAY1501" s="33"/>
      <c r="AAZ1501" s="33"/>
      <c r="ABA1501" s="33"/>
      <c r="ABB1501" s="33"/>
      <c r="ABC1501" s="33"/>
      <c r="ABD1501" s="33"/>
      <c r="ABE1501" s="33"/>
      <c r="ABF1501" s="33"/>
      <c r="ABG1501" s="33"/>
      <c r="ABH1501" s="33"/>
      <c r="ABI1501" s="33"/>
      <c r="ABJ1501" s="33"/>
      <c r="ABK1501" s="33"/>
      <c r="ABL1501" s="33"/>
      <c r="ABM1501" s="33"/>
      <c r="ABN1501" s="33"/>
      <c r="ABO1501" s="33"/>
      <c r="ABP1501" s="33"/>
      <c r="ABQ1501" s="33"/>
      <c r="ABR1501" s="33"/>
      <c r="ABS1501" s="33"/>
      <c r="ABT1501" s="33"/>
      <c r="ABU1501" s="33"/>
      <c r="ABV1501" s="33"/>
      <c r="ABW1501" s="33"/>
      <c r="ABX1501" s="33"/>
      <c r="ABY1501" s="33"/>
      <c r="ABZ1501" s="33"/>
      <c r="ACA1501" s="33"/>
      <c r="ACB1501" s="33"/>
      <c r="ACC1501" s="33"/>
      <c r="ACD1501" s="33"/>
      <c r="ACE1501" s="33"/>
      <c r="ACF1501" s="33"/>
      <c r="ACG1501" s="33"/>
      <c r="ACH1501" s="33"/>
      <c r="ACI1501" s="33"/>
      <c r="ACJ1501" s="33"/>
      <c r="ACK1501" s="33"/>
      <c r="ACL1501" s="33"/>
      <c r="ACM1501" s="33"/>
      <c r="ACN1501" s="33"/>
      <c r="ACO1501" s="33"/>
      <c r="ACP1501" s="33"/>
      <c r="ACQ1501" s="33"/>
      <c r="ACR1501" s="33"/>
      <c r="ACS1501" s="33"/>
      <c r="ACT1501" s="33"/>
      <c r="ACU1501" s="33"/>
      <c r="ACV1501" s="33"/>
      <c r="ACW1501" s="33"/>
      <c r="ACX1501" s="33"/>
      <c r="ACY1501" s="33"/>
      <c r="ACZ1501" s="33"/>
      <c r="ADA1501" s="33"/>
      <c r="ADB1501" s="33"/>
      <c r="ADC1501" s="33"/>
      <c r="ADD1501" s="33"/>
      <c r="ADE1501" s="33"/>
      <c r="ADF1501" s="33"/>
      <c r="ADG1501" s="33"/>
      <c r="ADH1501" s="33"/>
      <c r="ADI1501" s="33"/>
      <c r="ADJ1501" s="33"/>
      <c r="ADK1501" s="33"/>
      <c r="ADL1501" s="33"/>
      <c r="ADM1501" s="33"/>
      <c r="ADN1501" s="33"/>
      <c r="ADO1501" s="33"/>
      <c r="ADP1501" s="33"/>
      <c r="ADQ1501" s="33"/>
      <c r="ADR1501" s="33"/>
      <c r="ADS1501" s="33"/>
      <c r="ADT1501" s="33"/>
      <c r="ADU1501" s="33"/>
      <c r="ADV1501" s="33"/>
      <c r="ADW1501" s="33"/>
      <c r="ADX1501" s="33"/>
      <c r="ADY1501" s="33"/>
      <c r="ADZ1501" s="33"/>
      <c r="AEA1501" s="33"/>
      <c r="AEB1501" s="33"/>
      <c r="AEC1501" s="33"/>
      <c r="AED1501" s="33"/>
      <c r="AEE1501" s="33"/>
      <c r="AEF1501" s="33"/>
      <c r="AEG1501" s="33"/>
      <c r="AEH1501" s="33"/>
      <c r="AEI1501" s="33"/>
      <c r="AEJ1501" s="33"/>
      <c r="AEK1501" s="33"/>
      <c r="AEL1501" s="33"/>
      <c r="AEM1501" s="33"/>
      <c r="AEN1501" s="33"/>
      <c r="AEO1501" s="33"/>
      <c r="AEP1501" s="33"/>
      <c r="AEQ1501" s="33"/>
      <c r="AER1501" s="33"/>
      <c r="AES1501" s="33"/>
      <c r="AET1501" s="33"/>
      <c r="AEU1501" s="33"/>
      <c r="AEV1501" s="33"/>
      <c r="AEW1501" s="33"/>
      <c r="AEX1501" s="33"/>
      <c r="AEY1501" s="33"/>
      <c r="AEZ1501" s="33"/>
      <c r="AFA1501" s="33"/>
      <c r="AFB1501" s="33"/>
      <c r="AFC1501" s="33"/>
      <c r="AFD1501" s="33"/>
      <c r="AFE1501" s="33"/>
      <c r="AFF1501" s="33"/>
      <c r="AFG1501" s="33"/>
      <c r="AFH1501" s="33"/>
      <c r="AFI1501" s="33"/>
      <c r="AFJ1501" s="33"/>
      <c r="AFK1501" s="33"/>
      <c r="AFL1501" s="33"/>
      <c r="AFM1501" s="33"/>
      <c r="AFN1501" s="33"/>
      <c r="AFO1501" s="33"/>
      <c r="AFP1501" s="33"/>
      <c r="AFQ1501" s="33"/>
      <c r="AFR1501" s="33"/>
      <c r="AFS1501" s="33"/>
      <c r="AFT1501" s="33"/>
      <c r="AFU1501" s="33"/>
      <c r="AFV1501" s="33"/>
      <c r="AFW1501" s="33"/>
      <c r="AFX1501" s="33"/>
      <c r="AFY1501" s="33"/>
      <c r="AFZ1501" s="33"/>
      <c r="AGA1501" s="33"/>
      <c r="AGB1501" s="33"/>
      <c r="AGC1501" s="33"/>
      <c r="AGD1501" s="33"/>
      <c r="AGE1501" s="33"/>
      <c r="AGF1501" s="33"/>
      <c r="AGG1501" s="33"/>
      <c r="AGH1501" s="33"/>
      <c r="AGI1501" s="33"/>
      <c r="AGJ1501" s="33"/>
      <c r="AGK1501" s="33"/>
      <c r="AGL1501" s="33"/>
      <c r="AGM1501" s="33"/>
      <c r="AGN1501" s="33"/>
      <c r="AGO1501" s="33"/>
      <c r="AGP1501" s="33"/>
      <c r="AGQ1501" s="33"/>
      <c r="AGR1501" s="33"/>
      <c r="AGS1501" s="33"/>
      <c r="AGT1501" s="33"/>
      <c r="AGU1501" s="33"/>
      <c r="AGV1501" s="33"/>
      <c r="AGW1501" s="33"/>
      <c r="AGX1501" s="33"/>
      <c r="AGY1501" s="33"/>
      <c r="AGZ1501" s="33"/>
      <c r="AHA1501" s="33"/>
      <c r="AHB1501" s="33"/>
      <c r="AHC1501" s="33"/>
      <c r="AHD1501" s="33"/>
      <c r="AHE1501" s="33"/>
      <c r="AHF1501" s="33"/>
      <c r="AHG1501" s="33"/>
      <c r="AHH1501" s="33"/>
      <c r="AHI1501" s="33"/>
      <c r="AHJ1501" s="33"/>
      <c r="AHK1501" s="33"/>
      <c r="AHL1501" s="33"/>
      <c r="AHM1501" s="33"/>
      <c r="AHN1501" s="33"/>
      <c r="AHO1501" s="33"/>
      <c r="AHP1501" s="33"/>
      <c r="AHQ1501" s="33"/>
      <c r="AHR1501" s="33"/>
      <c r="AHS1501" s="33"/>
      <c r="AHT1501" s="33"/>
      <c r="AHU1501" s="33"/>
      <c r="AHV1501" s="33"/>
      <c r="AHW1501" s="33"/>
      <c r="AHX1501" s="33"/>
      <c r="AHY1501" s="33"/>
      <c r="AHZ1501" s="33"/>
      <c r="AIA1501" s="33"/>
      <c r="AIB1501" s="33"/>
      <c r="AIC1501" s="33"/>
      <c r="AID1501" s="33"/>
      <c r="AIE1501" s="33"/>
      <c r="AIF1501" s="33"/>
      <c r="AIG1501" s="33"/>
      <c r="AIH1501" s="33"/>
      <c r="AII1501" s="33"/>
      <c r="AIJ1501" s="33"/>
      <c r="AIK1501" s="33"/>
      <c r="AIL1501" s="33"/>
      <c r="AIM1501" s="33"/>
      <c r="AIN1501" s="33"/>
      <c r="AIO1501" s="33"/>
      <c r="AIP1501" s="33"/>
      <c r="AIQ1501" s="33"/>
      <c r="AIR1501" s="33"/>
      <c r="AIS1501" s="33"/>
      <c r="AIT1501" s="33"/>
      <c r="AIU1501" s="33"/>
      <c r="AIV1501" s="33"/>
      <c r="AIW1501" s="33"/>
      <c r="AIX1501" s="33"/>
      <c r="AIY1501" s="33"/>
      <c r="AIZ1501" s="33"/>
      <c r="AJA1501" s="33"/>
      <c r="AJB1501" s="33"/>
      <c r="AJC1501" s="33"/>
      <c r="AJD1501" s="33"/>
      <c r="AJE1501" s="33"/>
      <c r="AJF1501" s="33"/>
      <c r="AJG1501" s="33"/>
      <c r="AJH1501" s="33"/>
      <c r="AJI1501" s="33"/>
      <c r="AJJ1501" s="33"/>
      <c r="AJK1501" s="33"/>
      <c r="AJL1501" s="33"/>
      <c r="AJM1501" s="33"/>
      <c r="AJN1501" s="33"/>
      <c r="AJO1501" s="33"/>
      <c r="AJP1501" s="33"/>
      <c r="AJQ1501" s="33"/>
      <c r="AJR1501" s="33"/>
      <c r="AJS1501" s="33"/>
      <c r="AJT1501" s="33"/>
      <c r="AJU1501" s="33"/>
      <c r="AJV1501" s="33"/>
      <c r="AJW1501" s="33"/>
      <c r="AJX1501" s="33"/>
      <c r="AJY1501" s="33"/>
      <c r="AJZ1501" s="33"/>
      <c r="AKA1501" s="33"/>
      <c r="AKB1501" s="33"/>
      <c r="AKC1501" s="33"/>
      <c r="AKD1501" s="33"/>
      <c r="AKE1501" s="33"/>
      <c r="AKF1501" s="33"/>
      <c r="AKG1501" s="33"/>
      <c r="AKH1501" s="33"/>
      <c r="AKI1501" s="33"/>
      <c r="AKJ1501" s="33"/>
      <c r="AKK1501" s="33"/>
      <c r="AKL1501" s="33"/>
      <c r="AKM1501" s="33"/>
      <c r="AKN1501" s="33"/>
      <c r="AKO1501" s="33"/>
      <c r="AKP1501" s="33"/>
      <c r="AKQ1501" s="33"/>
      <c r="AKR1501" s="33"/>
      <c r="AKS1501" s="33"/>
      <c r="AKT1501" s="33"/>
      <c r="AKU1501" s="33"/>
      <c r="AKV1501" s="33"/>
      <c r="AKW1501" s="33"/>
      <c r="AKX1501" s="33"/>
      <c r="AKY1501" s="33"/>
      <c r="AKZ1501" s="33"/>
      <c r="ALA1501" s="33"/>
      <c r="ALB1501" s="33"/>
      <c r="ALC1501" s="33"/>
      <c r="ALD1501" s="33"/>
      <c r="ALE1501" s="33"/>
      <c r="ALF1501" s="33"/>
      <c r="ALG1501" s="33"/>
      <c r="ALH1501" s="33"/>
      <c r="ALI1501" s="33"/>
      <c r="ALJ1501" s="33"/>
      <c r="ALK1501" s="33"/>
      <c r="ALL1501" s="33"/>
      <c r="ALM1501" s="33"/>
      <c r="ALN1501" s="33"/>
      <c r="ALO1501" s="33"/>
      <c r="ALP1501" s="33"/>
      <c r="ALQ1501" s="33"/>
      <c r="ALR1501" s="33"/>
      <c r="ALS1501" s="33"/>
      <c r="ALT1501" s="33"/>
      <c r="ALU1501" s="33"/>
      <c r="ALV1501" s="33"/>
      <c r="ALW1501" s="33"/>
      <c r="ALX1501" s="33"/>
      <c r="ALY1501" s="33"/>
      <c r="ALZ1501" s="33"/>
      <c r="AMA1501" s="33"/>
      <c r="AMB1501" s="33"/>
      <c r="AMC1501" s="33"/>
    </row>
    <row r="1502" spans="1:1017" s="88" customFormat="1" ht="27" thickBot="1" x14ac:dyDescent="0.25">
      <c r="A1502" s="291" t="s">
        <v>155</v>
      </c>
      <c r="B1502" s="292"/>
      <c r="C1502" s="277"/>
      <c r="D1502" s="277"/>
      <c r="E1502" s="277"/>
      <c r="F1502" s="277"/>
      <c r="G1502" s="277"/>
      <c r="H1502" s="277"/>
      <c r="I1502" s="277"/>
      <c r="J1502" s="277"/>
      <c r="K1502" s="277"/>
      <c r="L1502" s="277"/>
      <c r="M1502" s="278"/>
      <c r="N1502" s="220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99"/>
      <c r="AG1502" s="99"/>
      <c r="AH1502" s="99"/>
      <c r="AI1502" s="99"/>
      <c r="AJ1502" s="99"/>
      <c r="AK1502" s="99"/>
      <c r="AL1502" s="99"/>
      <c r="AM1502" s="99"/>
      <c r="AN1502" s="99"/>
      <c r="AO1502" s="99"/>
      <c r="AP1502" s="99"/>
      <c r="AQ1502" s="99"/>
      <c r="AR1502" s="99"/>
      <c r="AS1502" s="99"/>
      <c r="AT1502" s="99"/>
      <c r="AU1502" s="99"/>
      <c r="AV1502" s="99"/>
      <c r="AW1502" s="99"/>
      <c r="AX1502" s="99"/>
      <c r="AY1502" s="99"/>
      <c r="AZ1502" s="99"/>
      <c r="BA1502" s="99"/>
      <c r="BB1502" s="99"/>
      <c r="BC1502" s="99"/>
      <c r="BD1502" s="99"/>
      <c r="BE1502" s="99"/>
      <c r="BF1502" s="99"/>
      <c r="BG1502" s="99"/>
      <c r="BH1502" s="99"/>
      <c r="BI1502" s="99"/>
      <c r="BJ1502" s="99"/>
      <c r="BK1502" s="99"/>
      <c r="BL1502" s="99"/>
      <c r="BM1502" s="99"/>
      <c r="BN1502" s="99"/>
      <c r="BO1502" s="99"/>
      <c r="BP1502" s="99"/>
      <c r="BQ1502" s="99"/>
      <c r="BR1502" s="99"/>
      <c r="BS1502" s="99"/>
      <c r="BT1502" s="99"/>
      <c r="BU1502" s="99"/>
      <c r="BV1502" s="99"/>
      <c r="BW1502" s="99"/>
      <c r="BX1502" s="99"/>
      <c r="BY1502" s="99"/>
      <c r="BZ1502" s="99"/>
      <c r="CA1502" s="99"/>
      <c r="CB1502" s="99"/>
      <c r="CC1502" s="99"/>
      <c r="CD1502" s="99"/>
      <c r="CE1502" s="99"/>
      <c r="CF1502" s="99"/>
      <c r="CG1502" s="99"/>
      <c r="CH1502" s="99"/>
      <c r="CI1502" s="99"/>
      <c r="CJ1502" s="99"/>
      <c r="CK1502" s="99"/>
      <c r="CL1502" s="99"/>
      <c r="CM1502" s="99"/>
      <c r="CN1502" s="99"/>
      <c r="CO1502" s="99"/>
      <c r="CP1502" s="99"/>
      <c r="CQ1502" s="99"/>
      <c r="CR1502" s="99"/>
      <c r="CS1502" s="99"/>
      <c r="CT1502" s="99"/>
      <c r="CU1502" s="99"/>
      <c r="CV1502" s="99"/>
      <c r="CW1502" s="99"/>
      <c r="CX1502" s="99"/>
      <c r="CY1502" s="99"/>
      <c r="CZ1502" s="99"/>
      <c r="DA1502" s="99"/>
      <c r="DB1502" s="99"/>
      <c r="DC1502" s="99"/>
      <c r="DD1502" s="99"/>
      <c r="DE1502" s="99"/>
      <c r="DF1502" s="99"/>
      <c r="DG1502" s="99"/>
      <c r="DH1502" s="99"/>
      <c r="DI1502" s="99"/>
      <c r="DJ1502" s="99"/>
      <c r="DK1502" s="99"/>
      <c r="DL1502" s="99"/>
      <c r="DM1502" s="99"/>
      <c r="DN1502" s="99"/>
      <c r="DO1502" s="99"/>
      <c r="DP1502" s="99"/>
      <c r="DQ1502" s="99"/>
      <c r="DR1502" s="99"/>
      <c r="DS1502" s="99"/>
      <c r="DT1502" s="99"/>
      <c r="DU1502" s="99"/>
      <c r="DV1502" s="99"/>
      <c r="DW1502" s="99"/>
      <c r="DX1502" s="99"/>
      <c r="DY1502" s="99"/>
      <c r="DZ1502" s="99"/>
      <c r="EA1502" s="99"/>
      <c r="EB1502" s="99"/>
      <c r="EC1502" s="99"/>
      <c r="ED1502" s="99"/>
      <c r="EE1502" s="99"/>
      <c r="EF1502" s="99"/>
      <c r="EG1502" s="99"/>
      <c r="EH1502" s="99"/>
      <c r="EI1502" s="99"/>
      <c r="EJ1502" s="99"/>
      <c r="EK1502" s="99"/>
      <c r="EL1502" s="99"/>
      <c r="EM1502" s="99"/>
      <c r="EN1502" s="99"/>
      <c r="EO1502" s="99"/>
      <c r="EP1502" s="99"/>
      <c r="EQ1502" s="99"/>
      <c r="ER1502" s="99"/>
      <c r="ES1502" s="99"/>
      <c r="ET1502" s="99"/>
      <c r="EU1502" s="99"/>
      <c r="EV1502" s="99"/>
      <c r="EW1502" s="99"/>
      <c r="EX1502" s="99"/>
      <c r="EY1502" s="99"/>
      <c r="EZ1502" s="99"/>
      <c r="FA1502" s="99"/>
      <c r="FB1502" s="99"/>
      <c r="FC1502" s="99"/>
      <c r="FD1502" s="99"/>
      <c r="FE1502" s="99"/>
      <c r="FF1502" s="99"/>
      <c r="FG1502" s="99"/>
      <c r="FH1502" s="99"/>
      <c r="FI1502" s="99"/>
      <c r="FJ1502" s="99"/>
      <c r="FK1502" s="99"/>
      <c r="FL1502" s="99"/>
      <c r="FM1502" s="99"/>
      <c r="FN1502" s="99"/>
      <c r="FO1502" s="99"/>
      <c r="FP1502" s="99"/>
      <c r="FQ1502" s="99"/>
      <c r="FR1502" s="99"/>
      <c r="FS1502" s="99"/>
      <c r="FT1502" s="99"/>
      <c r="FU1502" s="99"/>
      <c r="FV1502" s="99"/>
      <c r="FW1502" s="99"/>
      <c r="FX1502" s="99"/>
      <c r="FY1502" s="99"/>
      <c r="FZ1502" s="99"/>
      <c r="GA1502" s="99"/>
      <c r="GB1502" s="99"/>
      <c r="GC1502" s="99"/>
      <c r="GD1502" s="99"/>
      <c r="GE1502" s="99"/>
      <c r="GF1502" s="99"/>
      <c r="GG1502" s="99"/>
      <c r="GH1502" s="99"/>
      <c r="GI1502" s="99"/>
      <c r="GJ1502" s="99"/>
      <c r="GK1502" s="99"/>
      <c r="GL1502" s="99"/>
      <c r="GM1502" s="99"/>
      <c r="GN1502" s="99"/>
      <c r="GO1502" s="99"/>
      <c r="GP1502" s="99"/>
      <c r="GQ1502" s="99"/>
      <c r="GR1502" s="99"/>
      <c r="GS1502" s="99"/>
      <c r="GT1502" s="99"/>
      <c r="GU1502" s="99"/>
      <c r="GV1502" s="99"/>
      <c r="GW1502" s="99"/>
      <c r="GX1502" s="99"/>
      <c r="GY1502" s="99"/>
      <c r="GZ1502" s="99"/>
      <c r="HA1502" s="99"/>
      <c r="HB1502" s="99"/>
      <c r="HC1502" s="99"/>
      <c r="HD1502" s="99"/>
      <c r="HE1502" s="99"/>
      <c r="HF1502" s="99"/>
      <c r="HG1502" s="99"/>
      <c r="HH1502" s="99"/>
      <c r="HI1502" s="99"/>
      <c r="HJ1502" s="99"/>
      <c r="HK1502" s="99"/>
      <c r="HL1502" s="99"/>
      <c r="HM1502" s="99"/>
      <c r="HN1502" s="99"/>
      <c r="HO1502" s="99"/>
      <c r="HP1502" s="99"/>
      <c r="HQ1502" s="99"/>
      <c r="HR1502" s="99"/>
      <c r="HS1502" s="99"/>
      <c r="HT1502" s="99"/>
      <c r="HU1502" s="99"/>
      <c r="HV1502" s="99"/>
      <c r="HW1502" s="99"/>
      <c r="HX1502" s="99"/>
      <c r="HY1502" s="99"/>
      <c r="HZ1502" s="99"/>
      <c r="IA1502" s="99"/>
      <c r="IB1502" s="99"/>
      <c r="IC1502" s="99"/>
      <c r="ID1502" s="99"/>
      <c r="IE1502" s="99"/>
      <c r="IF1502" s="99"/>
      <c r="IG1502" s="99"/>
      <c r="IH1502" s="99"/>
      <c r="II1502" s="99"/>
      <c r="IJ1502" s="99"/>
      <c r="IK1502" s="99"/>
      <c r="IL1502" s="99"/>
      <c r="IM1502" s="99"/>
      <c r="IN1502" s="99"/>
      <c r="IO1502" s="99"/>
      <c r="IP1502" s="99"/>
      <c r="IQ1502" s="99"/>
      <c r="IR1502" s="99"/>
      <c r="IS1502" s="99"/>
      <c r="IT1502" s="99"/>
      <c r="IU1502" s="99"/>
      <c r="IV1502" s="99"/>
      <c r="IW1502" s="99"/>
      <c r="IX1502" s="99"/>
      <c r="IY1502" s="99"/>
      <c r="IZ1502" s="99"/>
      <c r="JA1502" s="99"/>
      <c r="JB1502" s="99"/>
      <c r="JC1502" s="99"/>
      <c r="JD1502" s="99"/>
      <c r="JE1502" s="99"/>
      <c r="JF1502" s="99"/>
      <c r="JG1502" s="99"/>
      <c r="JH1502" s="99"/>
      <c r="JI1502" s="99"/>
      <c r="JJ1502" s="99"/>
      <c r="JK1502" s="99"/>
      <c r="JL1502" s="99"/>
      <c r="JM1502" s="99"/>
      <c r="JN1502" s="99"/>
      <c r="JO1502" s="99"/>
      <c r="JP1502" s="99"/>
      <c r="JQ1502" s="99"/>
      <c r="JR1502" s="99"/>
      <c r="JS1502" s="99"/>
      <c r="JT1502" s="99"/>
      <c r="JU1502" s="99"/>
      <c r="JV1502" s="99"/>
      <c r="JW1502" s="99"/>
      <c r="JX1502" s="99"/>
      <c r="JY1502" s="99"/>
      <c r="JZ1502" s="99"/>
      <c r="KA1502" s="99"/>
      <c r="KB1502" s="99"/>
      <c r="KC1502" s="99"/>
      <c r="KD1502" s="99"/>
      <c r="KE1502" s="99"/>
      <c r="KF1502" s="99"/>
      <c r="KG1502" s="99"/>
      <c r="KH1502" s="99"/>
      <c r="KI1502" s="99"/>
      <c r="KJ1502" s="99"/>
      <c r="KK1502" s="99"/>
      <c r="KL1502" s="99"/>
      <c r="KM1502" s="99"/>
      <c r="KN1502" s="99"/>
      <c r="KO1502" s="99"/>
      <c r="KP1502" s="99"/>
      <c r="KQ1502" s="99"/>
      <c r="KR1502" s="99"/>
      <c r="KS1502" s="99"/>
      <c r="KT1502" s="99"/>
      <c r="KU1502" s="99"/>
      <c r="KV1502" s="99"/>
      <c r="KW1502" s="99"/>
      <c r="KX1502" s="99"/>
      <c r="KY1502" s="99"/>
      <c r="KZ1502" s="99"/>
      <c r="LA1502" s="99"/>
      <c r="LB1502" s="99"/>
      <c r="LC1502" s="99"/>
      <c r="LD1502" s="99"/>
      <c r="LE1502" s="99"/>
      <c r="LF1502" s="99"/>
      <c r="LG1502" s="99"/>
      <c r="LH1502" s="99"/>
      <c r="LI1502" s="99"/>
      <c r="LJ1502" s="99"/>
      <c r="LK1502" s="99"/>
      <c r="LL1502" s="99"/>
      <c r="LM1502" s="99"/>
      <c r="LN1502" s="99"/>
      <c r="LO1502" s="99"/>
      <c r="LP1502" s="99"/>
      <c r="LQ1502" s="99"/>
      <c r="LR1502" s="99"/>
      <c r="LS1502" s="99"/>
      <c r="LT1502" s="99"/>
      <c r="LU1502" s="99"/>
      <c r="LV1502" s="99"/>
      <c r="LW1502" s="99"/>
      <c r="LX1502" s="99"/>
      <c r="LY1502" s="99"/>
      <c r="LZ1502" s="99"/>
      <c r="MA1502" s="99"/>
      <c r="MB1502" s="99"/>
      <c r="MC1502" s="99"/>
      <c r="MD1502" s="99"/>
      <c r="ME1502" s="99"/>
      <c r="MF1502" s="99"/>
      <c r="MG1502" s="99"/>
      <c r="MH1502" s="99"/>
      <c r="MI1502" s="99"/>
      <c r="MJ1502" s="99"/>
      <c r="MK1502" s="99"/>
      <c r="ML1502" s="99"/>
      <c r="MM1502" s="99"/>
      <c r="MN1502" s="99"/>
      <c r="MO1502" s="99"/>
      <c r="MP1502" s="99"/>
      <c r="MQ1502" s="99"/>
      <c r="MR1502" s="99"/>
      <c r="MS1502" s="99"/>
      <c r="MT1502" s="99"/>
      <c r="MU1502" s="99"/>
      <c r="MV1502" s="99"/>
      <c r="MW1502" s="99"/>
      <c r="MX1502" s="99"/>
      <c r="MY1502" s="99"/>
      <c r="MZ1502" s="99"/>
      <c r="NA1502" s="99"/>
      <c r="NB1502" s="99"/>
      <c r="NC1502" s="99"/>
      <c r="ND1502" s="99"/>
      <c r="NE1502" s="99"/>
      <c r="NF1502" s="99"/>
      <c r="NG1502" s="99"/>
      <c r="NH1502" s="99"/>
      <c r="NI1502" s="99"/>
      <c r="NJ1502" s="99"/>
      <c r="NK1502" s="99"/>
      <c r="NL1502" s="99"/>
      <c r="NM1502" s="99"/>
      <c r="NN1502" s="99"/>
      <c r="NO1502" s="99"/>
      <c r="NP1502" s="99"/>
      <c r="NQ1502" s="99"/>
      <c r="NR1502" s="99"/>
      <c r="NS1502" s="99"/>
      <c r="NT1502" s="99"/>
      <c r="NU1502" s="99"/>
      <c r="NV1502" s="99"/>
      <c r="NW1502" s="99"/>
      <c r="NX1502" s="99"/>
      <c r="NY1502" s="99"/>
      <c r="NZ1502" s="99"/>
      <c r="OA1502" s="99"/>
      <c r="OB1502" s="99"/>
      <c r="OC1502" s="99"/>
      <c r="OD1502" s="99"/>
      <c r="OE1502" s="99"/>
      <c r="OF1502" s="99"/>
      <c r="OG1502" s="99"/>
      <c r="OH1502" s="99"/>
      <c r="OI1502" s="99"/>
      <c r="OJ1502" s="99"/>
      <c r="OK1502" s="99"/>
      <c r="OL1502" s="99"/>
      <c r="OM1502" s="99"/>
      <c r="ON1502" s="99"/>
      <c r="OO1502" s="99"/>
      <c r="OP1502" s="99"/>
      <c r="OQ1502" s="99"/>
      <c r="OR1502" s="99"/>
      <c r="OS1502" s="99"/>
      <c r="OT1502" s="99"/>
      <c r="OU1502" s="99"/>
      <c r="OV1502" s="99"/>
      <c r="OW1502" s="99"/>
      <c r="OX1502" s="99"/>
      <c r="OY1502" s="99"/>
      <c r="OZ1502" s="99"/>
      <c r="PA1502" s="99"/>
      <c r="PB1502" s="99"/>
      <c r="PC1502" s="99"/>
      <c r="PD1502" s="99"/>
      <c r="PE1502" s="99"/>
      <c r="PF1502" s="99"/>
      <c r="PG1502" s="99"/>
      <c r="PH1502" s="99"/>
      <c r="PI1502" s="99"/>
      <c r="PJ1502" s="99"/>
      <c r="PK1502" s="99"/>
      <c r="PL1502" s="99"/>
      <c r="PM1502" s="99"/>
      <c r="PN1502" s="99"/>
      <c r="PO1502" s="99"/>
      <c r="PP1502" s="99"/>
      <c r="PQ1502" s="99"/>
      <c r="PR1502" s="99"/>
      <c r="PS1502" s="99"/>
      <c r="PT1502" s="99"/>
      <c r="PU1502" s="99"/>
      <c r="PV1502" s="99"/>
      <c r="PW1502" s="99"/>
      <c r="PX1502" s="99"/>
      <c r="PY1502" s="99"/>
      <c r="PZ1502" s="99"/>
      <c r="QA1502" s="99"/>
      <c r="QB1502" s="99"/>
      <c r="QC1502" s="99"/>
      <c r="QD1502" s="99"/>
      <c r="QE1502" s="99"/>
      <c r="QF1502" s="99"/>
      <c r="QG1502" s="99"/>
      <c r="QH1502" s="99"/>
      <c r="QI1502" s="99"/>
      <c r="QJ1502" s="99"/>
      <c r="QK1502" s="99"/>
      <c r="QL1502" s="99"/>
      <c r="QM1502" s="99"/>
      <c r="QN1502" s="99"/>
      <c r="QO1502" s="99"/>
      <c r="QP1502" s="99"/>
      <c r="QQ1502" s="99"/>
      <c r="QR1502" s="99"/>
      <c r="QS1502" s="99"/>
      <c r="QT1502" s="99"/>
      <c r="QU1502" s="99"/>
      <c r="QV1502" s="99"/>
      <c r="QW1502" s="99"/>
      <c r="QX1502" s="99"/>
      <c r="QY1502" s="99"/>
      <c r="QZ1502" s="99"/>
      <c r="RA1502" s="99"/>
      <c r="RB1502" s="99"/>
      <c r="RC1502" s="99"/>
      <c r="RD1502" s="99"/>
      <c r="RE1502" s="99"/>
      <c r="RF1502" s="99"/>
      <c r="RG1502" s="99"/>
      <c r="RH1502" s="99"/>
      <c r="RI1502" s="99"/>
      <c r="RJ1502" s="99"/>
      <c r="RK1502" s="99"/>
      <c r="RL1502" s="99"/>
      <c r="RM1502" s="99"/>
      <c r="RN1502" s="99"/>
      <c r="RO1502" s="99"/>
      <c r="RP1502" s="99"/>
      <c r="RQ1502" s="99"/>
      <c r="RR1502" s="99"/>
      <c r="RS1502" s="99"/>
      <c r="RT1502" s="99"/>
      <c r="RU1502" s="99"/>
      <c r="RV1502" s="99"/>
      <c r="RW1502" s="99"/>
      <c r="RX1502" s="99"/>
      <c r="RY1502" s="99"/>
      <c r="RZ1502" s="99"/>
      <c r="SA1502" s="99"/>
      <c r="SB1502" s="99"/>
      <c r="SC1502" s="99"/>
      <c r="SD1502" s="99"/>
      <c r="SE1502" s="99"/>
      <c r="SF1502" s="99"/>
      <c r="SG1502" s="99"/>
      <c r="SH1502" s="99"/>
      <c r="SI1502" s="99"/>
      <c r="SJ1502" s="99"/>
      <c r="SK1502" s="99"/>
      <c r="SL1502" s="99"/>
      <c r="SM1502" s="99"/>
      <c r="SN1502" s="99"/>
      <c r="SO1502" s="99"/>
      <c r="SP1502" s="99"/>
      <c r="SQ1502" s="99"/>
      <c r="SR1502" s="99"/>
      <c r="SS1502" s="99"/>
      <c r="ST1502" s="99"/>
      <c r="SU1502" s="99"/>
      <c r="SV1502" s="99"/>
      <c r="SW1502" s="99"/>
      <c r="SX1502" s="99"/>
      <c r="SY1502" s="99"/>
      <c r="SZ1502" s="99"/>
      <c r="TA1502" s="99"/>
      <c r="TB1502" s="99"/>
      <c r="TC1502" s="99"/>
      <c r="TD1502" s="99"/>
      <c r="TE1502" s="99"/>
      <c r="TF1502" s="99"/>
      <c r="TG1502" s="99"/>
      <c r="TH1502" s="99"/>
      <c r="TI1502" s="99"/>
      <c r="TJ1502" s="99"/>
      <c r="TK1502" s="99"/>
      <c r="TL1502" s="99"/>
      <c r="TM1502" s="99"/>
      <c r="TN1502" s="99"/>
      <c r="TO1502" s="99"/>
      <c r="TP1502" s="99"/>
      <c r="TQ1502" s="99"/>
      <c r="TR1502" s="99"/>
      <c r="TS1502" s="99"/>
      <c r="TT1502" s="99"/>
      <c r="TU1502" s="99"/>
      <c r="TV1502" s="99"/>
      <c r="TW1502" s="99"/>
      <c r="TX1502" s="99"/>
      <c r="TY1502" s="99"/>
      <c r="TZ1502" s="99"/>
      <c r="UA1502" s="99"/>
      <c r="UB1502" s="99"/>
      <c r="UC1502" s="99"/>
      <c r="UD1502" s="99"/>
      <c r="UE1502" s="99"/>
      <c r="UF1502" s="99"/>
      <c r="UG1502" s="99"/>
      <c r="UH1502" s="99"/>
      <c r="UI1502" s="99"/>
      <c r="UJ1502" s="99"/>
      <c r="UK1502" s="99"/>
      <c r="UL1502" s="99"/>
      <c r="UM1502" s="99"/>
      <c r="UN1502" s="99"/>
      <c r="UO1502" s="99"/>
      <c r="UP1502" s="99"/>
      <c r="UQ1502" s="99"/>
      <c r="UR1502" s="99"/>
      <c r="US1502" s="99"/>
      <c r="UT1502" s="99"/>
      <c r="UU1502" s="99"/>
      <c r="UV1502" s="99"/>
      <c r="UW1502" s="99"/>
      <c r="UX1502" s="99"/>
      <c r="UY1502" s="99"/>
      <c r="UZ1502" s="99"/>
      <c r="VA1502" s="99"/>
      <c r="VB1502" s="99"/>
      <c r="VC1502" s="99"/>
      <c r="VD1502" s="99"/>
      <c r="VE1502" s="99"/>
      <c r="VF1502" s="99"/>
      <c r="VG1502" s="99"/>
      <c r="VH1502" s="99"/>
      <c r="VI1502" s="99"/>
      <c r="VJ1502" s="99"/>
      <c r="VK1502" s="99"/>
      <c r="VL1502" s="99"/>
      <c r="VM1502" s="99"/>
      <c r="VN1502" s="99"/>
      <c r="VO1502" s="99"/>
      <c r="VP1502" s="99"/>
      <c r="VQ1502" s="99"/>
      <c r="VR1502" s="99"/>
      <c r="VS1502" s="99"/>
      <c r="VT1502" s="99"/>
      <c r="VU1502" s="99"/>
      <c r="VV1502" s="99"/>
      <c r="VW1502" s="99"/>
      <c r="VX1502" s="99"/>
      <c r="VY1502" s="99"/>
      <c r="VZ1502" s="99"/>
      <c r="WA1502" s="99"/>
      <c r="WB1502" s="99"/>
      <c r="WC1502" s="99"/>
      <c r="WD1502" s="99"/>
      <c r="WE1502" s="99"/>
      <c r="WF1502" s="99"/>
      <c r="WG1502" s="99"/>
      <c r="WH1502" s="99"/>
      <c r="WI1502" s="99"/>
      <c r="WJ1502" s="99"/>
      <c r="WK1502" s="99"/>
      <c r="WL1502" s="99"/>
      <c r="WM1502" s="99"/>
      <c r="WN1502" s="99"/>
      <c r="WO1502" s="99"/>
      <c r="WP1502" s="99"/>
      <c r="WQ1502" s="99"/>
      <c r="WR1502" s="99"/>
      <c r="WS1502" s="99"/>
      <c r="WT1502" s="99"/>
      <c r="WU1502" s="99"/>
      <c r="WV1502" s="99"/>
      <c r="WW1502" s="99"/>
      <c r="WX1502" s="99"/>
      <c r="WY1502" s="99"/>
      <c r="WZ1502" s="99"/>
      <c r="XA1502" s="99"/>
      <c r="XB1502" s="99"/>
      <c r="XC1502" s="99"/>
      <c r="XD1502" s="99"/>
      <c r="XE1502" s="99"/>
      <c r="XF1502" s="99"/>
      <c r="XG1502" s="99"/>
      <c r="XH1502" s="99"/>
      <c r="XI1502" s="99"/>
      <c r="XJ1502" s="99"/>
      <c r="XK1502" s="99"/>
      <c r="XL1502" s="99"/>
      <c r="XM1502" s="99"/>
      <c r="XN1502" s="99"/>
      <c r="XO1502" s="99"/>
      <c r="XP1502" s="99"/>
      <c r="XQ1502" s="99"/>
      <c r="XR1502" s="99"/>
      <c r="XS1502" s="99"/>
      <c r="XT1502" s="99"/>
      <c r="XU1502" s="99"/>
      <c r="XV1502" s="99"/>
      <c r="XW1502" s="99"/>
      <c r="XX1502" s="99"/>
      <c r="XY1502" s="99"/>
      <c r="XZ1502" s="99"/>
      <c r="YA1502" s="99"/>
      <c r="YB1502" s="99"/>
      <c r="YC1502" s="99"/>
      <c r="YD1502" s="99"/>
      <c r="YE1502" s="99"/>
      <c r="YF1502" s="99"/>
      <c r="YG1502" s="99"/>
      <c r="YH1502" s="99"/>
      <c r="YI1502" s="99"/>
      <c r="YJ1502" s="99"/>
      <c r="YK1502" s="99"/>
      <c r="YL1502" s="99"/>
      <c r="YM1502" s="99"/>
      <c r="YN1502" s="99"/>
      <c r="YO1502" s="99"/>
      <c r="YP1502" s="99"/>
      <c r="YQ1502" s="99"/>
      <c r="YR1502" s="99"/>
      <c r="YS1502" s="99"/>
      <c r="YT1502" s="99"/>
      <c r="YU1502" s="99"/>
      <c r="YV1502" s="99"/>
      <c r="YW1502" s="99"/>
      <c r="YX1502" s="99"/>
      <c r="YY1502" s="99"/>
      <c r="YZ1502" s="99"/>
      <c r="ZA1502" s="99"/>
      <c r="ZB1502" s="99"/>
      <c r="ZC1502" s="99"/>
      <c r="ZD1502" s="99"/>
      <c r="ZE1502" s="99"/>
      <c r="ZF1502" s="99"/>
      <c r="ZG1502" s="99"/>
      <c r="ZH1502" s="99"/>
      <c r="ZI1502" s="99"/>
      <c r="ZJ1502" s="99"/>
      <c r="ZK1502" s="99"/>
      <c r="ZL1502" s="99"/>
      <c r="ZM1502" s="99"/>
      <c r="ZN1502" s="99"/>
      <c r="ZO1502" s="99"/>
      <c r="ZP1502" s="99"/>
      <c r="ZQ1502" s="99"/>
      <c r="ZR1502" s="99"/>
      <c r="ZS1502" s="99"/>
      <c r="ZT1502" s="99"/>
      <c r="ZU1502" s="99"/>
      <c r="ZV1502" s="99"/>
      <c r="ZW1502" s="99"/>
      <c r="ZX1502" s="99"/>
      <c r="ZY1502" s="99"/>
      <c r="ZZ1502" s="99"/>
      <c r="AAA1502" s="99"/>
      <c r="AAB1502" s="99"/>
      <c r="AAC1502" s="99"/>
      <c r="AAD1502" s="99"/>
      <c r="AAE1502" s="99"/>
      <c r="AAF1502" s="99"/>
      <c r="AAG1502" s="99"/>
      <c r="AAH1502" s="99"/>
      <c r="AAI1502" s="99"/>
      <c r="AAJ1502" s="99"/>
      <c r="AAK1502" s="99"/>
      <c r="AAL1502" s="99"/>
      <c r="AAM1502" s="99"/>
      <c r="AAN1502" s="99"/>
      <c r="AAO1502" s="99"/>
      <c r="AAP1502" s="99"/>
      <c r="AAQ1502" s="99"/>
      <c r="AAR1502" s="99"/>
      <c r="AAS1502" s="99"/>
      <c r="AAT1502" s="99"/>
      <c r="AAU1502" s="99"/>
      <c r="AAV1502" s="99"/>
      <c r="AAW1502" s="99"/>
      <c r="AAX1502" s="99"/>
      <c r="AAY1502" s="99"/>
      <c r="AAZ1502" s="99"/>
      <c r="ABA1502" s="99"/>
      <c r="ABB1502" s="99"/>
      <c r="ABC1502" s="99"/>
      <c r="ABD1502" s="99"/>
      <c r="ABE1502" s="99"/>
      <c r="ABF1502" s="99"/>
      <c r="ABG1502" s="99"/>
      <c r="ABH1502" s="99"/>
      <c r="ABI1502" s="99"/>
      <c r="ABJ1502" s="99"/>
      <c r="ABK1502" s="99"/>
      <c r="ABL1502" s="99"/>
      <c r="ABM1502" s="99"/>
      <c r="ABN1502" s="99"/>
      <c r="ABO1502" s="99"/>
      <c r="ABP1502" s="99"/>
      <c r="ABQ1502" s="99"/>
      <c r="ABR1502" s="99"/>
      <c r="ABS1502" s="99"/>
      <c r="ABT1502" s="99"/>
      <c r="ABU1502" s="99"/>
      <c r="ABV1502" s="99"/>
      <c r="ABW1502" s="99"/>
      <c r="ABX1502" s="99"/>
      <c r="ABY1502" s="99"/>
      <c r="ABZ1502" s="99"/>
      <c r="ACA1502" s="99"/>
      <c r="ACB1502" s="99"/>
      <c r="ACC1502" s="99"/>
      <c r="ACD1502" s="99"/>
      <c r="ACE1502" s="99"/>
      <c r="ACF1502" s="99"/>
      <c r="ACG1502" s="99"/>
      <c r="ACH1502" s="99"/>
      <c r="ACI1502" s="99"/>
      <c r="ACJ1502" s="99"/>
      <c r="ACK1502" s="99"/>
      <c r="ACL1502" s="99"/>
      <c r="ACM1502" s="99"/>
      <c r="ACN1502" s="99"/>
      <c r="ACO1502" s="99"/>
      <c r="ACP1502" s="99"/>
      <c r="ACQ1502" s="99"/>
      <c r="ACR1502" s="99"/>
      <c r="ACS1502" s="99"/>
      <c r="ACT1502" s="99"/>
      <c r="ACU1502" s="99"/>
      <c r="ACV1502" s="99"/>
      <c r="ACW1502" s="99"/>
      <c r="ACX1502" s="99"/>
      <c r="ACY1502" s="99"/>
      <c r="ACZ1502" s="99"/>
      <c r="ADA1502" s="99"/>
      <c r="ADB1502" s="99"/>
      <c r="ADC1502" s="99"/>
      <c r="ADD1502" s="99"/>
      <c r="ADE1502" s="99"/>
      <c r="ADF1502" s="99"/>
      <c r="ADG1502" s="99"/>
      <c r="ADH1502" s="99"/>
      <c r="ADI1502" s="99"/>
      <c r="ADJ1502" s="99"/>
      <c r="ADK1502" s="99"/>
      <c r="ADL1502" s="99"/>
      <c r="ADM1502" s="99"/>
      <c r="ADN1502" s="99"/>
      <c r="ADO1502" s="99"/>
      <c r="ADP1502" s="99"/>
      <c r="ADQ1502" s="99"/>
      <c r="ADR1502" s="99"/>
      <c r="ADS1502" s="99"/>
      <c r="ADT1502" s="99"/>
      <c r="ADU1502" s="99"/>
      <c r="ADV1502" s="99"/>
      <c r="ADW1502" s="99"/>
      <c r="ADX1502" s="99"/>
      <c r="ADY1502" s="99"/>
      <c r="ADZ1502" s="99"/>
      <c r="AEA1502" s="99"/>
      <c r="AEB1502" s="99"/>
      <c r="AEC1502" s="99"/>
      <c r="AED1502" s="99"/>
      <c r="AEE1502" s="99"/>
      <c r="AEF1502" s="99"/>
      <c r="AEG1502" s="99"/>
      <c r="AEH1502" s="99"/>
      <c r="AEI1502" s="99"/>
      <c r="AEJ1502" s="99"/>
      <c r="AEK1502" s="99"/>
      <c r="AEL1502" s="99"/>
      <c r="AEM1502" s="99"/>
      <c r="AEN1502" s="99"/>
      <c r="AEO1502" s="99"/>
      <c r="AEP1502" s="99"/>
      <c r="AEQ1502" s="99"/>
      <c r="AER1502" s="99"/>
      <c r="AES1502" s="99"/>
      <c r="AET1502" s="99"/>
      <c r="AEU1502" s="99"/>
      <c r="AEV1502" s="99"/>
      <c r="AEW1502" s="99"/>
      <c r="AEX1502" s="99"/>
      <c r="AEY1502" s="99"/>
      <c r="AEZ1502" s="99"/>
      <c r="AFA1502" s="99"/>
      <c r="AFB1502" s="99"/>
      <c r="AFC1502" s="99"/>
      <c r="AFD1502" s="99"/>
      <c r="AFE1502" s="99"/>
      <c r="AFF1502" s="99"/>
      <c r="AFG1502" s="99"/>
      <c r="AFH1502" s="99"/>
      <c r="AFI1502" s="99"/>
      <c r="AFJ1502" s="99"/>
      <c r="AFK1502" s="99"/>
      <c r="AFL1502" s="99"/>
      <c r="AFM1502" s="99"/>
      <c r="AFN1502" s="99"/>
      <c r="AFO1502" s="99"/>
      <c r="AFP1502" s="99"/>
      <c r="AFQ1502" s="99"/>
      <c r="AFR1502" s="99"/>
      <c r="AFS1502" s="99"/>
      <c r="AFT1502" s="99"/>
      <c r="AFU1502" s="99"/>
      <c r="AFV1502" s="99"/>
      <c r="AFW1502" s="99"/>
      <c r="AFX1502" s="99"/>
      <c r="AFY1502" s="99"/>
      <c r="AFZ1502" s="99"/>
      <c r="AGA1502" s="99"/>
      <c r="AGB1502" s="99"/>
      <c r="AGC1502" s="99"/>
      <c r="AGD1502" s="99"/>
      <c r="AGE1502" s="99"/>
      <c r="AGF1502" s="99"/>
      <c r="AGG1502" s="99"/>
      <c r="AGH1502" s="99"/>
      <c r="AGI1502" s="99"/>
      <c r="AGJ1502" s="99"/>
      <c r="AGK1502" s="99"/>
      <c r="AGL1502" s="99"/>
      <c r="AGM1502" s="99"/>
      <c r="AGN1502" s="99"/>
      <c r="AGO1502" s="99"/>
      <c r="AGP1502" s="99"/>
      <c r="AGQ1502" s="99"/>
      <c r="AGR1502" s="99"/>
      <c r="AGS1502" s="99"/>
      <c r="AGT1502" s="99"/>
      <c r="AGU1502" s="99"/>
      <c r="AGV1502" s="99"/>
      <c r="AGW1502" s="99"/>
      <c r="AGX1502" s="99"/>
      <c r="AGY1502" s="99"/>
      <c r="AGZ1502" s="99"/>
      <c r="AHA1502" s="99"/>
      <c r="AHB1502" s="99"/>
      <c r="AHC1502" s="99"/>
      <c r="AHD1502" s="99"/>
      <c r="AHE1502" s="99"/>
      <c r="AHF1502" s="99"/>
      <c r="AHG1502" s="99"/>
      <c r="AHH1502" s="99"/>
      <c r="AHI1502" s="99"/>
      <c r="AHJ1502" s="99"/>
      <c r="AHK1502" s="99"/>
      <c r="AHL1502" s="99"/>
      <c r="AHM1502" s="99"/>
      <c r="AHN1502" s="99"/>
      <c r="AHO1502" s="99"/>
      <c r="AHP1502" s="99"/>
      <c r="AHQ1502" s="99"/>
      <c r="AHR1502" s="99"/>
      <c r="AHS1502" s="99"/>
      <c r="AHT1502" s="99"/>
      <c r="AHU1502" s="99"/>
      <c r="AHV1502" s="99"/>
      <c r="AHW1502" s="99"/>
      <c r="AHX1502" s="99"/>
      <c r="AHY1502" s="99"/>
      <c r="AHZ1502" s="99"/>
      <c r="AIA1502" s="99"/>
      <c r="AIB1502" s="99"/>
      <c r="AIC1502" s="99"/>
      <c r="AID1502" s="99"/>
      <c r="AIE1502" s="99"/>
      <c r="AIF1502" s="99"/>
      <c r="AIG1502" s="99"/>
      <c r="AIH1502" s="99"/>
      <c r="AII1502" s="99"/>
      <c r="AIJ1502" s="99"/>
      <c r="AIK1502" s="99"/>
      <c r="AIL1502" s="99"/>
      <c r="AIM1502" s="99"/>
      <c r="AIN1502" s="99"/>
      <c r="AIO1502" s="99"/>
      <c r="AIP1502" s="99"/>
      <c r="AIQ1502" s="99"/>
      <c r="AIR1502" s="99"/>
      <c r="AIS1502" s="99"/>
      <c r="AIT1502" s="99"/>
      <c r="AIU1502" s="99"/>
      <c r="AIV1502" s="99"/>
      <c r="AIW1502" s="99"/>
      <c r="AIX1502" s="99"/>
      <c r="AIY1502" s="99"/>
      <c r="AIZ1502" s="99"/>
      <c r="AJA1502" s="99"/>
      <c r="AJB1502" s="99"/>
      <c r="AJC1502" s="99"/>
      <c r="AJD1502" s="99"/>
      <c r="AJE1502" s="99"/>
      <c r="AJF1502" s="99"/>
      <c r="AJG1502" s="99"/>
      <c r="AJH1502" s="99"/>
      <c r="AJI1502" s="99"/>
      <c r="AJJ1502" s="99"/>
      <c r="AJK1502" s="99"/>
      <c r="AJL1502" s="99"/>
      <c r="AJM1502" s="99"/>
      <c r="AJN1502" s="99"/>
      <c r="AJO1502" s="99"/>
      <c r="AJP1502" s="99"/>
      <c r="AJQ1502" s="99"/>
      <c r="AJR1502" s="99"/>
      <c r="AJS1502" s="99"/>
      <c r="AJT1502" s="99"/>
      <c r="AJU1502" s="99"/>
      <c r="AJV1502" s="99"/>
      <c r="AJW1502" s="99"/>
      <c r="AJX1502" s="99"/>
      <c r="AJY1502" s="99"/>
      <c r="AJZ1502" s="99"/>
      <c r="AKA1502" s="99"/>
      <c r="AKB1502" s="99"/>
      <c r="AKC1502" s="99"/>
      <c r="AKD1502" s="99"/>
      <c r="AKE1502" s="99"/>
      <c r="AKF1502" s="99"/>
      <c r="AKG1502" s="99"/>
      <c r="AKH1502" s="99"/>
      <c r="AKI1502" s="99"/>
      <c r="AKJ1502" s="99"/>
      <c r="AKK1502" s="99"/>
      <c r="AKL1502" s="99"/>
      <c r="AKM1502" s="99"/>
      <c r="AKN1502" s="99"/>
      <c r="AKO1502" s="99"/>
      <c r="AKP1502" s="99"/>
      <c r="AKQ1502" s="99"/>
      <c r="AKR1502" s="99"/>
      <c r="AKS1502" s="99"/>
      <c r="AKT1502" s="99"/>
      <c r="AKU1502" s="99"/>
      <c r="AKV1502" s="99"/>
      <c r="AKW1502" s="99"/>
      <c r="AKX1502" s="99"/>
      <c r="AKY1502" s="99"/>
      <c r="AKZ1502" s="99"/>
      <c r="ALA1502" s="99"/>
      <c r="ALB1502" s="99"/>
      <c r="ALC1502" s="99"/>
      <c r="ALD1502" s="99"/>
      <c r="ALE1502" s="99"/>
      <c r="ALF1502" s="99"/>
      <c r="ALG1502" s="99"/>
      <c r="ALH1502" s="99"/>
      <c r="ALI1502" s="99"/>
      <c r="ALJ1502" s="99"/>
      <c r="ALK1502" s="99"/>
      <c r="ALL1502" s="99"/>
      <c r="ALM1502" s="99"/>
      <c r="ALN1502" s="99"/>
      <c r="ALO1502" s="99"/>
      <c r="ALP1502" s="99"/>
      <c r="ALQ1502" s="99"/>
      <c r="ALR1502" s="99"/>
      <c r="ALS1502" s="99"/>
      <c r="ALT1502" s="99"/>
      <c r="ALU1502" s="99"/>
      <c r="ALV1502" s="99"/>
      <c r="ALW1502" s="99"/>
      <c r="ALX1502" s="99"/>
      <c r="ALY1502" s="99"/>
      <c r="ALZ1502" s="99"/>
      <c r="AMA1502" s="99"/>
      <c r="AMB1502" s="99"/>
      <c r="AMC1502" s="99"/>
    </row>
    <row r="1503" spans="1:1017" x14ac:dyDescent="0.2">
      <c r="A1503" s="272" t="s">
        <v>156</v>
      </c>
      <c r="B1503" s="243" t="s">
        <v>157</v>
      </c>
      <c r="C1503" s="170"/>
      <c r="D1503" s="170"/>
      <c r="E1503" s="170"/>
      <c r="F1503" s="170">
        <v>1500000</v>
      </c>
      <c r="G1503" s="170"/>
      <c r="H1503" s="170"/>
      <c r="I1503" s="170"/>
      <c r="J1503" s="170"/>
      <c r="K1503" s="171">
        <v>1500000</v>
      </c>
      <c r="L1503" s="6"/>
      <c r="M1503" s="70" t="s">
        <v>303</v>
      </c>
      <c r="N1503" s="176" t="s">
        <v>513</v>
      </c>
    </row>
    <row r="1504" spans="1:1017" x14ac:dyDescent="0.2">
      <c r="A1504" s="273"/>
      <c r="B1504" s="252"/>
      <c r="C1504" s="173"/>
      <c r="D1504" s="173"/>
      <c r="E1504" s="173"/>
      <c r="F1504" s="173">
        <v>50000</v>
      </c>
      <c r="G1504" s="173"/>
      <c r="H1504" s="173"/>
      <c r="I1504" s="173"/>
      <c r="J1504" s="173"/>
      <c r="K1504" s="174">
        <v>50000</v>
      </c>
      <c r="L1504" s="6"/>
      <c r="M1504" s="71" t="s">
        <v>332</v>
      </c>
      <c r="N1504" s="176" t="s">
        <v>513</v>
      </c>
    </row>
    <row r="1505" spans="1:14" x14ac:dyDescent="0.2">
      <c r="A1505" s="268"/>
      <c r="B1505" s="252"/>
      <c r="C1505" s="173"/>
      <c r="D1505" s="173"/>
      <c r="E1505" s="173"/>
      <c r="F1505" s="173">
        <v>35000</v>
      </c>
      <c r="G1505" s="173"/>
      <c r="H1505" s="173"/>
      <c r="I1505" s="173"/>
      <c r="J1505" s="173"/>
      <c r="K1505" s="174">
        <v>35000</v>
      </c>
      <c r="L1505" s="6"/>
      <c r="M1505" s="71" t="s">
        <v>342</v>
      </c>
      <c r="N1505" s="176" t="s">
        <v>513</v>
      </c>
    </row>
    <row r="1506" spans="1:14" x14ac:dyDescent="0.2">
      <c r="A1506" s="268"/>
      <c r="B1506" s="252"/>
      <c r="C1506" s="173"/>
      <c r="D1506" s="173"/>
      <c r="E1506" s="173"/>
      <c r="F1506" s="173">
        <v>25000</v>
      </c>
      <c r="G1506" s="173"/>
      <c r="H1506" s="173"/>
      <c r="I1506" s="173"/>
      <c r="J1506" s="173"/>
      <c r="K1506" s="174">
        <v>25000</v>
      </c>
      <c r="L1506" s="6"/>
      <c r="M1506" s="71" t="s">
        <v>465</v>
      </c>
      <c r="N1506" s="176" t="s">
        <v>513</v>
      </c>
    </row>
    <row r="1507" spans="1:14" x14ac:dyDescent="0.2">
      <c r="A1507" s="268"/>
      <c r="B1507" s="252"/>
      <c r="C1507" s="173"/>
      <c r="D1507" s="173"/>
      <c r="E1507" s="173"/>
      <c r="F1507" s="173">
        <v>1700000</v>
      </c>
      <c r="G1507" s="173"/>
      <c r="H1507" s="173"/>
      <c r="I1507" s="173"/>
      <c r="J1507" s="173"/>
      <c r="K1507" s="174">
        <v>1700000</v>
      </c>
      <c r="L1507" s="6"/>
      <c r="M1507" s="71" t="s">
        <v>59</v>
      </c>
      <c r="N1507" s="176" t="s">
        <v>513</v>
      </c>
    </row>
    <row r="1508" spans="1:14" x14ac:dyDescent="0.2">
      <c r="A1508" s="268"/>
      <c r="B1508" s="252"/>
      <c r="C1508" s="173"/>
      <c r="D1508" s="173"/>
      <c r="E1508" s="173"/>
      <c r="F1508" s="173"/>
      <c r="G1508" s="173"/>
      <c r="H1508" s="173">
        <v>100000</v>
      </c>
      <c r="I1508" s="173"/>
      <c r="J1508" s="173"/>
      <c r="K1508" s="174">
        <v>100000</v>
      </c>
      <c r="L1508" s="6"/>
      <c r="M1508" s="71" t="s">
        <v>37</v>
      </c>
      <c r="N1508" s="176" t="s">
        <v>513</v>
      </c>
    </row>
    <row r="1509" spans="1:14" x14ac:dyDescent="0.2">
      <c r="A1509" s="268"/>
      <c r="B1509" s="252"/>
      <c r="C1509" s="173"/>
      <c r="D1509" s="173"/>
      <c r="E1509" s="173"/>
      <c r="F1509" s="173"/>
      <c r="G1509" s="173"/>
      <c r="H1509" s="173">
        <v>600000</v>
      </c>
      <c r="I1509" s="173"/>
      <c r="J1509" s="173"/>
      <c r="K1509" s="174">
        <v>600000</v>
      </c>
      <c r="L1509" s="6"/>
      <c r="M1509" s="71" t="s">
        <v>92</v>
      </c>
      <c r="N1509" s="176" t="s">
        <v>513</v>
      </c>
    </row>
    <row r="1510" spans="1:14" x14ac:dyDescent="0.2">
      <c r="A1510" s="268"/>
      <c r="B1510" s="252"/>
      <c r="C1510" s="173"/>
      <c r="D1510" s="173"/>
      <c r="E1510" s="173"/>
      <c r="F1510" s="173"/>
      <c r="G1510" s="173"/>
      <c r="H1510" s="173">
        <v>2500000</v>
      </c>
      <c r="I1510" s="173"/>
      <c r="J1510" s="173"/>
      <c r="K1510" s="174">
        <v>2500000</v>
      </c>
      <c r="L1510" s="6"/>
      <c r="M1510" s="71" t="s">
        <v>470</v>
      </c>
      <c r="N1510" s="176" t="s">
        <v>513</v>
      </c>
    </row>
    <row r="1511" spans="1:14" x14ac:dyDescent="0.2">
      <c r="A1511" s="268"/>
      <c r="B1511" s="252"/>
      <c r="C1511" s="173"/>
      <c r="D1511" s="173"/>
      <c r="E1511" s="173"/>
      <c r="F1511" s="173"/>
      <c r="G1511" s="173"/>
      <c r="H1511" s="173">
        <v>100000</v>
      </c>
      <c r="I1511" s="173"/>
      <c r="J1511" s="173"/>
      <c r="K1511" s="174">
        <v>100000</v>
      </c>
      <c r="L1511" s="6"/>
      <c r="M1511" s="71" t="s">
        <v>474</v>
      </c>
      <c r="N1511" s="176" t="s">
        <v>513</v>
      </c>
    </row>
    <row r="1512" spans="1:14" x14ac:dyDescent="0.2">
      <c r="A1512" s="268"/>
      <c r="B1512" s="252"/>
      <c r="C1512" s="173"/>
      <c r="D1512" s="173"/>
      <c r="E1512" s="173"/>
      <c r="F1512" s="173"/>
      <c r="G1512" s="173"/>
      <c r="H1512" s="173">
        <v>200000</v>
      </c>
      <c r="I1512" s="173"/>
      <c r="J1512" s="173"/>
      <c r="K1512" s="174">
        <v>200000</v>
      </c>
      <c r="L1512" s="6"/>
      <c r="M1512" s="71" t="s">
        <v>472</v>
      </c>
      <c r="N1512" s="176" t="s">
        <v>513</v>
      </c>
    </row>
    <row r="1513" spans="1:14" x14ac:dyDescent="0.2">
      <c r="A1513" s="268"/>
      <c r="B1513" s="252"/>
      <c r="C1513" s="173"/>
      <c r="D1513" s="173"/>
      <c r="E1513" s="173"/>
      <c r="F1513" s="173"/>
      <c r="G1513" s="173"/>
      <c r="H1513" s="173">
        <v>1000000</v>
      </c>
      <c r="I1513" s="173"/>
      <c r="J1513" s="173"/>
      <c r="K1513" s="174">
        <v>1000000</v>
      </c>
      <c r="L1513" s="6"/>
      <c r="M1513" s="71" t="s">
        <v>291</v>
      </c>
      <c r="N1513" s="176" t="s">
        <v>513</v>
      </c>
    </row>
    <row r="1514" spans="1:14" x14ac:dyDescent="0.2">
      <c r="A1514" s="268"/>
      <c r="B1514" s="252"/>
      <c r="C1514" s="173"/>
      <c r="D1514" s="173"/>
      <c r="E1514" s="173"/>
      <c r="F1514" s="173"/>
      <c r="G1514" s="173"/>
      <c r="H1514" s="173">
        <v>1500000</v>
      </c>
      <c r="I1514" s="173"/>
      <c r="J1514" s="173"/>
      <c r="K1514" s="174">
        <v>1500000</v>
      </c>
      <c r="L1514" s="6"/>
      <c r="M1514" s="71" t="s">
        <v>40</v>
      </c>
      <c r="N1514" s="176" t="s">
        <v>513</v>
      </c>
    </row>
    <row r="1515" spans="1:14" x14ac:dyDescent="0.2">
      <c r="A1515" s="268"/>
      <c r="B1515" s="252"/>
      <c r="C1515" s="173"/>
      <c r="D1515" s="173"/>
      <c r="E1515" s="173"/>
      <c r="F1515" s="173"/>
      <c r="G1515" s="173"/>
      <c r="H1515" s="173">
        <v>14300000</v>
      </c>
      <c r="I1515" s="173"/>
      <c r="J1515" s="173"/>
      <c r="K1515" s="174">
        <v>14300000</v>
      </c>
      <c r="L1515" s="6"/>
      <c r="M1515" s="71" t="s">
        <v>95</v>
      </c>
      <c r="N1515" s="176" t="s">
        <v>513</v>
      </c>
    </row>
    <row r="1516" spans="1:14" x14ac:dyDescent="0.2">
      <c r="A1516" s="268"/>
      <c r="B1516" s="252"/>
      <c r="C1516" s="173"/>
      <c r="D1516" s="173"/>
      <c r="E1516" s="173"/>
      <c r="F1516" s="173"/>
      <c r="G1516" s="173"/>
      <c r="H1516" s="173"/>
      <c r="I1516" s="173"/>
      <c r="J1516" s="173">
        <v>5000</v>
      </c>
      <c r="K1516" s="174">
        <v>5000</v>
      </c>
      <c r="L1516" s="6"/>
      <c r="M1516" s="71" t="s">
        <v>65</v>
      </c>
      <c r="N1516" s="176" t="s">
        <v>513</v>
      </c>
    </row>
    <row r="1517" spans="1:14" x14ac:dyDescent="0.2">
      <c r="A1517" s="268"/>
      <c r="B1517" s="252"/>
      <c r="C1517" s="173"/>
      <c r="D1517" s="173">
        <v>25000</v>
      </c>
      <c r="E1517" s="173"/>
      <c r="F1517" s="173"/>
      <c r="G1517" s="173"/>
      <c r="H1517" s="173"/>
      <c r="I1517" s="173"/>
      <c r="J1517" s="173"/>
      <c r="K1517" s="174">
        <v>25000</v>
      </c>
      <c r="L1517" s="6"/>
      <c r="M1517" s="71" t="s">
        <v>43</v>
      </c>
      <c r="N1517" s="176" t="s">
        <v>513</v>
      </c>
    </row>
    <row r="1518" spans="1:14" x14ac:dyDescent="0.2">
      <c r="A1518" s="268"/>
      <c r="B1518" s="252"/>
      <c r="C1518" s="173"/>
      <c r="D1518" s="173">
        <v>245000000</v>
      </c>
      <c r="E1518" s="173"/>
      <c r="F1518" s="173"/>
      <c r="G1518" s="173"/>
      <c r="H1518" s="173"/>
      <c r="I1518" s="173"/>
      <c r="J1518" s="173"/>
      <c r="K1518" s="174">
        <v>245000000</v>
      </c>
      <c r="L1518" s="6"/>
      <c r="M1518" s="71" t="s">
        <v>402</v>
      </c>
      <c r="N1518" s="176" t="s">
        <v>513</v>
      </c>
    </row>
    <row r="1519" spans="1:14" x14ac:dyDescent="0.2">
      <c r="A1519" s="268"/>
      <c r="B1519" s="252"/>
      <c r="C1519" s="173"/>
      <c r="D1519" s="173">
        <v>500000000</v>
      </c>
      <c r="E1519" s="173"/>
      <c r="F1519" s="173"/>
      <c r="G1519" s="173"/>
      <c r="H1519" s="173"/>
      <c r="I1519" s="173"/>
      <c r="J1519" s="173"/>
      <c r="K1519" s="174">
        <v>500000000</v>
      </c>
      <c r="L1519" s="6"/>
      <c r="M1519" s="71" t="s">
        <v>28</v>
      </c>
      <c r="N1519" s="176" t="s">
        <v>513</v>
      </c>
    </row>
    <row r="1520" spans="1:14" x14ac:dyDescent="0.2">
      <c r="A1520" s="268"/>
      <c r="B1520" s="252"/>
      <c r="C1520" s="173"/>
      <c r="D1520" s="173">
        <v>40000000</v>
      </c>
      <c r="E1520" s="173"/>
      <c r="F1520" s="173"/>
      <c r="G1520" s="173"/>
      <c r="H1520" s="173"/>
      <c r="I1520" s="173"/>
      <c r="J1520" s="173"/>
      <c r="K1520" s="174">
        <v>40000000</v>
      </c>
      <c r="L1520" s="6"/>
      <c r="M1520" s="71" t="s">
        <v>123</v>
      </c>
      <c r="N1520" s="176" t="s">
        <v>513</v>
      </c>
    </row>
    <row r="1521" spans="1:14" x14ac:dyDescent="0.2">
      <c r="A1521" s="268"/>
      <c r="B1521" s="252"/>
      <c r="C1521" s="173"/>
      <c r="D1521" s="173"/>
      <c r="E1521" s="173">
        <v>80000</v>
      </c>
      <c r="F1521" s="173"/>
      <c r="G1521" s="173"/>
      <c r="H1521" s="173"/>
      <c r="I1521" s="173"/>
      <c r="J1521" s="173"/>
      <c r="K1521" s="174">
        <v>80000</v>
      </c>
      <c r="L1521" s="6"/>
      <c r="M1521" s="71" t="s">
        <v>415</v>
      </c>
      <c r="N1521" s="176" t="s">
        <v>513</v>
      </c>
    </row>
    <row r="1522" spans="1:14" x14ac:dyDescent="0.2">
      <c r="A1522" s="268"/>
      <c r="B1522" s="252"/>
      <c r="C1522" s="173"/>
      <c r="D1522" s="173"/>
      <c r="E1522" s="173"/>
      <c r="F1522" s="173"/>
      <c r="G1522" s="173"/>
      <c r="H1522" s="173"/>
      <c r="I1522" s="173">
        <v>20000000</v>
      </c>
      <c r="J1522" s="173"/>
      <c r="K1522" s="174">
        <v>20000000</v>
      </c>
      <c r="L1522" s="6"/>
      <c r="M1522" s="71" t="s">
        <v>75</v>
      </c>
      <c r="N1522" s="176" t="s">
        <v>513</v>
      </c>
    </row>
    <row r="1523" spans="1:14" x14ac:dyDescent="0.2">
      <c r="A1523" s="268"/>
      <c r="B1523" s="252"/>
      <c r="C1523" s="173"/>
      <c r="D1523" s="173"/>
      <c r="E1523" s="173"/>
      <c r="F1523" s="173"/>
      <c r="G1523" s="173"/>
      <c r="H1523" s="173"/>
      <c r="I1523" s="173">
        <v>3000000</v>
      </c>
      <c r="J1523" s="173"/>
      <c r="K1523" s="174">
        <v>3000000</v>
      </c>
      <c r="L1523" s="6"/>
      <c r="M1523" s="71" t="s">
        <v>426</v>
      </c>
      <c r="N1523" s="176" t="s">
        <v>513</v>
      </c>
    </row>
    <row r="1524" spans="1:14" x14ac:dyDescent="0.2">
      <c r="A1524" s="268"/>
      <c r="B1524" s="252"/>
      <c r="C1524" s="173"/>
      <c r="D1524" s="173"/>
      <c r="E1524" s="173"/>
      <c r="F1524" s="173"/>
      <c r="G1524" s="173"/>
      <c r="H1524" s="173"/>
      <c r="I1524" s="173">
        <v>1000000</v>
      </c>
      <c r="J1524" s="173"/>
      <c r="K1524" s="174">
        <v>1000000</v>
      </c>
      <c r="L1524" s="6"/>
      <c r="M1524" s="71" t="s">
        <v>427</v>
      </c>
      <c r="N1524" s="176" t="s">
        <v>513</v>
      </c>
    </row>
    <row r="1525" spans="1:14" x14ac:dyDescent="0.2">
      <c r="A1525" s="268"/>
      <c r="B1525" s="252"/>
      <c r="C1525" s="173"/>
      <c r="D1525" s="173"/>
      <c r="E1525" s="173"/>
      <c r="F1525" s="173"/>
      <c r="G1525" s="173"/>
      <c r="H1525" s="173"/>
      <c r="I1525" s="173">
        <v>1500000</v>
      </c>
      <c r="J1525" s="173"/>
      <c r="K1525" s="174">
        <v>1500000</v>
      </c>
      <c r="L1525" s="6"/>
      <c r="M1525" s="71" t="s">
        <v>86</v>
      </c>
      <c r="N1525" s="176" t="s">
        <v>513</v>
      </c>
    </row>
    <row r="1526" spans="1:14" x14ac:dyDescent="0.2">
      <c r="A1526" s="268"/>
      <c r="B1526" s="252"/>
      <c r="C1526" s="173"/>
      <c r="D1526" s="173"/>
      <c r="E1526" s="173"/>
      <c r="F1526" s="173"/>
      <c r="G1526" s="173"/>
      <c r="H1526" s="173"/>
      <c r="I1526" s="173">
        <v>2000000</v>
      </c>
      <c r="J1526" s="173"/>
      <c r="K1526" s="174">
        <v>2000000</v>
      </c>
      <c r="L1526" s="6"/>
      <c r="M1526" s="71" t="s">
        <v>296</v>
      </c>
      <c r="N1526" s="176" t="s">
        <v>513</v>
      </c>
    </row>
    <row r="1527" spans="1:14" x14ac:dyDescent="0.2">
      <c r="A1527" s="268"/>
      <c r="B1527" s="252"/>
      <c r="C1527" s="173"/>
      <c r="D1527" s="173"/>
      <c r="E1527" s="173"/>
      <c r="F1527" s="173"/>
      <c r="G1527" s="173"/>
      <c r="H1527" s="173"/>
      <c r="I1527" s="173">
        <v>15000000</v>
      </c>
      <c r="J1527" s="173"/>
      <c r="K1527" s="174">
        <v>15000000</v>
      </c>
      <c r="L1527" s="6"/>
      <c r="M1527" s="71" t="s">
        <v>46</v>
      </c>
      <c r="N1527" s="176" t="s">
        <v>513</v>
      </c>
    </row>
    <row r="1528" spans="1:14" x14ac:dyDescent="0.2">
      <c r="A1528" s="268"/>
      <c r="B1528" s="252"/>
      <c r="C1528" s="173"/>
      <c r="D1528" s="173"/>
      <c r="E1528" s="173"/>
      <c r="F1528" s="173"/>
      <c r="G1528" s="173"/>
      <c r="H1528" s="173"/>
      <c r="I1528" s="173">
        <v>4000000</v>
      </c>
      <c r="J1528" s="173"/>
      <c r="K1528" s="174">
        <v>4000000</v>
      </c>
      <c r="L1528" s="6"/>
      <c r="M1528" s="71" t="s">
        <v>429</v>
      </c>
      <c r="N1528" s="176" t="s">
        <v>513</v>
      </c>
    </row>
    <row r="1529" spans="1:14" x14ac:dyDescent="0.2">
      <c r="A1529" s="268"/>
      <c r="B1529" s="252"/>
      <c r="C1529" s="173"/>
      <c r="D1529" s="173"/>
      <c r="E1529" s="173"/>
      <c r="F1529" s="173"/>
      <c r="G1529" s="173"/>
      <c r="H1529" s="173"/>
      <c r="I1529" s="173">
        <v>4000000</v>
      </c>
      <c r="J1529" s="173"/>
      <c r="K1529" s="174">
        <v>4000000</v>
      </c>
      <c r="L1529" s="6"/>
      <c r="M1529" s="71" t="s">
        <v>47</v>
      </c>
      <c r="N1529" s="176" t="s">
        <v>513</v>
      </c>
    </row>
    <row r="1530" spans="1:14" x14ac:dyDescent="0.2">
      <c r="A1530" s="268"/>
      <c r="B1530" s="252"/>
      <c r="C1530" s="173"/>
      <c r="D1530" s="173"/>
      <c r="E1530" s="173"/>
      <c r="F1530" s="173"/>
      <c r="G1530" s="173"/>
      <c r="H1530" s="173"/>
      <c r="I1530" s="173">
        <v>2000000</v>
      </c>
      <c r="J1530" s="173"/>
      <c r="K1530" s="174">
        <v>2000000</v>
      </c>
      <c r="L1530" s="6"/>
      <c r="M1530" s="71" t="s">
        <v>430</v>
      </c>
      <c r="N1530" s="176" t="s">
        <v>513</v>
      </c>
    </row>
    <row r="1531" spans="1:14" x14ac:dyDescent="0.2">
      <c r="A1531" s="268"/>
      <c r="B1531" s="252"/>
      <c r="C1531" s="173"/>
      <c r="D1531" s="173"/>
      <c r="E1531" s="173"/>
      <c r="F1531" s="173"/>
      <c r="G1531" s="173"/>
      <c r="H1531" s="173"/>
      <c r="I1531" s="173">
        <v>3900000</v>
      </c>
      <c r="J1531" s="173"/>
      <c r="K1531" s="174">
        <v>3900000</v>
      </c>
      <c r="L1531" s="6"/>
      <c r="M1531" s="71" t="s">
        <v>77</v>
      </c>
      <c r="N1531" s="176" t="s">
        <v>513</v>
      </c>
    </row>
    <row r="1532" spans="1:14" x14ac:dyDescent="0.2">
      <c r="A1532" s="268"/>
      <c r="B1532" s="252"/>
      <c r="C1532" s="173"/>
      <c r="D1532" s="173"/>
      <c r="E1532" s="173"/>
      <c r="F1532" s="173"/>
      <c r="G1532" s="173"/>
      <c r="H1532" s="173"/>
      <c r="I1532" s="173">
        <v>3000000</v>
      </c>
      <c r="J1532" s="173"/>
      <c r="K1532" s="174">
        <v>3000000</v>
      </c>
      <c r="L1532" s="6"/>
      <c r="M1532" s="71" t="s">
        <v>431</v>
      </c>
      <c r="N1532" s="176" t="s">
        <v>513</v>
      </c>
    </row>
    <row r="1533" spans="1:14" x14ac:dyDescent="0.2">
      <c r="A1533" s="268"/>
      <c r="B1533" s="252"/>
      <c r="C1533" s="173"/>
      <c r="D1533" s="173"/>
      <c r="E1533" s="173"/>
      <c r="F1533" s="173"/>
      <c r="G1533" s="173"/>
      <c r="H1533" s="173"/>
      <c r="I1533" s="173">
        <v>4000000</v>
      </c>
      <c r="J1533" s="173"/>
      <c r="K1533" s="174">
        <v>4000000</v>
      </c>
      <c r="L1533" s="6"/>
      <c r="M1533" s="71" t="s">
        <v>432</v>
      </c>
      <c r="N1533" s="176" t="s">
        <v>513</v>
      </c>
    </row>
    <row r="1534" spans="1:14" ht="15" thickBot="1" x14ac:dyDescent="0.25">
      <c r="A1534" s="268"/>
      <c r="B1534" s="252"/>
      <c r="C1534" s="173"/>
      <c r="D1534" s="173"/>
      <c r="E1534" s="173"/>
      <c r="F1534" s="173"/>
      <c r="G1534" s="173"/>
      <c r="H1534" s="173"/>
      <c r="I1534" s="173">
        <v>2000000</v>
      </c>
      <c r="J1534" s="173"/>
      <c r="K1534" s="174">
        <v>2000000</v>
      </c>
      <c r="L1534" s="6"/>
      <c r="M1534" s="71" t="s">
        <v>433</v>
      </c>
      <c r="N1534" s="176" t="s">
        <v>513</v>
      </c>
    </row>
    <row r="1535" spans="1:14" ht="15" x14ac:dyDescent="0.2">
      <c r="A1535" s="286" t="s">
        <v>0</v>
      </c>
      <c r="B1535" s="287"/>
      <c r="C1535" s="287"/>
      <c r="D1535" s="287"/>
      <c r="E1535" s="287"/>
      <c r="F1535" s="287"/>
      <c r="G1535" s="287"/>
      <c r="H1535" s="287"/>
      <c r="I1535" s="287"/>
      <c r="J1535" s="287"/>
      <c r="K1535" s="287"/>
      <c r="L1535" s="287"/>
      <c r="M1535" s="287"/>
      <c r="N1535" s="288"/>
    </row>
    <row r="1536" spans="1:14" ht="15" x14ac:dyDescent="0.2">
      <c r="A1536" s="279" t="s">
        <v>1</v>
      </c>
      <c r="B1536" s="280"/>
      <c r="C1536" s="280"/>
      <c r="D1536" s="280"/>
      <c r="E1536" s="280"/>
      <c r="F1536" s="280"/>
      <c r="G1536" s="280"/>
      <c r="H1536" s="280"/>
      <c r="I1536" s="280"/>
      <c r="J1536" s="280"/>
      <c r="K1536" s="280"/>
      <c r="L1536" s="280"/>
      <c r="M1536" s="280"/>
      <c r="N1536" s="281"/>
    </row>
    <row r="1537" spans="1:14" ht="15" x14ac:dyDescent="0.2">
      <c r="A1537" s="279" t="s">
        <v>2</v>
      </c>
      <c r="B1537" s="280"/>
      <c r="C1537" s="280"/>
      <c r="D1537" s="280"/>
      <c r="E1537" s="280"/>
      <c r="F1537" s="280"/>
      <c r="G1537" s="280"/>
      <c r="H1537" s="280"/>
      <c r="I1537" s="280"/>
      <c r="J1537" s="280"/>
      <c r="K1537" s="280"/>
      <c r="L1537" s="280"/>
      <c r="M1537" s="280"/>
      <c r="N1537" s="281"/>
    </row>
    <row r="1538" spans="1:14" ht="15" x14ac:dyDescent="0.2">
      <c r="A1538" s="279" t="s">
        <v>3</v>
      </c>
      <c r="B1538" s="280"/>
      <c r="C1538" s="280"/>
      <c r="D1538" s="280"/>
      <c r="E1538" s="280"/>
      <c r="F1538" s="280"/>
      <c r="G1538" s="280"/>
      <c r="H1538" s="280"/>
      <c r="I1538" s="280"/>
      <c r="J1538" s="280"/>
      <c r="K1538" s="280"/>
      <c r="L1538" s="280"/>
      <c r="M1538" s="280"/>
      <c r="N1538" s="281"/>
    </row>
    <row r="1539" spans="1:14" ht="15" x14ac:dyDescent="0.2">
      <c r="A1539" s="279" t="s">
        <v>4</v>
      </c>
      <c r="B1539" s="280"/>
      <c r="C1539" s="280"/>
      <c r="D1539" s="280"/>
      <c r="E1539" s="280"/>
      <c r="F1539" s="280"/>
      <c r="G1539" s="280"/>
      <c r="H1539" s="280"/>
      <c r="I1539" s="280"/>
      <c r="J1539" s="280"/>
      <c r="K1539" s="280"/>
      <c r="L1539" s="280"/>
      <c r="M1539" s="280"/>
      <c r="N1539" s="281"/>
    </row>
    <row r="1540" spans="1:14" ht="15.75" thickBot="1" x14ac:dyDescent="0.25">
      <c r="A1540" s="282">
        <v>2023</v>
      </c>
      <c r="B1540" s="283"/>
      <c r="C1540" s="283"/>
      <c r="D1540" s="283"/>
      <c r="E1540" s="283"/>
      <c r="F1540" s="283"/>
      <c r="G1540" s="283"/>
      <c r="H1540" s="283"/>
      <c r="I1540" s="283"/>
      <c r="J1540" s="283"/>
      <c r="K1540" s="283"/>
      <c r="L1540" s="283"/>
      <c r="M1540" s="283"/>
      <c r="N1540" s="284"/>
    </row>
    <row r="1541" spans="1:14" ht="43.5" x14ac:dyDescent="0.25">
      <c r="A1541" s="212" t="s">
        <v>5</v>
      </c>
      <c r="B1541" s="212" t="s">
        <v>6</v>
      </c>
      <c r="C1541" s="285" t="s">
        <v>7</v>
      </c>
      <c r="D1541" s="285"/>
      <c r="E1541" s="285"/>
      <c r="F1541" s="285"/>
      <c r="G1541" s="285"/>
      <c r="H1541" s="285"/>
      <c r="I1541" s="285"/>
      <c r="J1541" s="285"/>
      <c r="K1541" s="213" t="s">
        <v>8</v>
      </c>
      <c r="L1541" s="214" t="s">
        <v>10</v>
      </c>
      <c r="M1541" s="215" t="s">
        <v>11</v>
      </c>
      <c r="N1541" s="216" t="s">
        <v>9</v>
      </c>
    </row>
    <row r="1542" spans="1:14" ht="15" x14ac:dyDescent="0.25">
      <c r="A1542" s="5"/>
      <c r="B1542" s="5"/>
      <c r="C1542" s="2" t="s">
        <v>12</v>
      </c>
      <c r="D1542" s="2" t="s">
        <v>13</v>
      </c>
      <c r="E1542" s="2" t="s">
        <v>14</v>
      </c>
      <c r="F1542" s="2" t="s">
        <v>15</v>
      </c>
      <c r="G1542" s="2" t="s">
        <v>16</v>
      </c>
      <c r="H1542" s="2" t="s">
        <v>17</v>
      </c>
      <c r="I1542" s="2" t="s">
        <v>18</v>
      </c>
      <c r="J1542" s="2" t="s">
        <v>19</v>
      </c>
      <c r="K1542" s="4" t="s">
        <v>20</v>
      </c>
      <c r="L1542" s="6" t="s">
        <v>22</v>
      </c>
      <c r="M1542" s="5"/>
    </row>
    <row r="1543" spans="1:14" x14ac:dyDescent="0.2">
      <c r="A1543" s="268"/>
      <c r="B1543" s="252"/>
      <c r="C1543" s="173"/>
      <c r="D1543" s="173"/>
      <c r="E1543" s="173"/>
      <c r="F1543" s="173"/>
      <c r="G1543" s="173"/>
      <c r="H1543" s="173"/>
      <c r="I1543" s="173">
        <v>7000000</v>
      </c>
      <c r="J1543" s="173"/>
      <c r="K1543" s="174">
        <v>7000000</v>
      </c>
      <c r="L1543" s="6"/>
      <c r="M1543" s="71" t="s">
        <v>87</v>
      </c>
      <c r="N1543" s="176" t="s">
        <v>513</v>
      </c>
    </row>
    <row r="1544" spans="1:14" x14ac:dyDescent="0.2">
      <c r="A1544" s="268"/>
      <c r="B1544" s="252"/>
      <c r="C1544" s="173"/>
      <c r="D1544" s="173"/>
      <c r="E1544" s="173"/>
      <c r="F1544" s="173"/>
      <c r="G1544" s="173"/>
      <c r="H1544" s="173"/>
      <c r="I1544" s="173">
        <v>4800000</v>
      </c>
      <c r="J1544" s="173"/>
      <c r="K1544" s="174">
        <v>4800000</v>
      </c>
      <c r="L1544" s="6"/>
      <c r="M1544" s="71" t="s">
        <v>434</v>
      </c>
      <c r="N1544" s="176" t="s">
        <v>513</v>
      </c>
    </row>
    <row r="1545" spans="1:14" x14ac:dyDescent="0.2">
      <c r="A1545" s="268"/>
      <c r="B1545" s="252"/>
      <c r="C1545" s="173"/>
      <c r="D1545" s="173"/>
      <c r="E1545" s="173"/>
      <c r="F1545" s="173"/>
      <c r="G1545" s="173"/>
      <c r="H1545" s="173"/>
      <c r="I1545" s="173">
        <v>2000000</v>
      </c>
      <c r="J1545" s="173"/>
      <c r="K1545" s="174">
        <v>2000000</v>
      </c>
      <c r="L1545" s="6"/>
      <c r="M1545" s="71" t="s">
        <v>435</v>
      </c>
      <c r="N1545" s="176" t="s">
        <v>513</v>
      </c>
    </row>
    <row r="1546" spans="1:14" x14ac:dyDescent="0.2">
      <c r="A1546" s="268"/>
      <c r="B1546" s="252"/>
      <c r="C1546" s="173"/>
      <c r="D1546" s="173"/>
      <c r="E1546" s="173"/>
      <c r="F1546" s="173"/>
      <c r="G1546" s="173"/>
      <c r="H1546" s="173"/>
      <c r="I1546" s="173">
        <v>51397</v>
      </c>
      <c r="J1546" s="173"/>
      <c r="K1546" s="174">
        <v>51397</v>
      </c>
      <c r="L1546" s="6"/>
      <c r="M1546" s="71" t="s">
        <v>436</v>
      </c>
      <c r="N1546" s="176" t="s">
        <v>513</v>
      </c>
    </row>
    <row r="1547" spans="1:14" x14ac:dyDescent="0.2">
      <c r="A1547" s="268"/>
      <c r="B1547" s="252"/>
      <c r="C1547" s="173"/>
      <c r="D1547" s="173"/>
      <c r="E1547" s="173"/>
      <c r="F1547" s="173"/>
      <c r="G1547" s="173"/>
      <c r="H1547" s="173"/>
      <c r="I1547" s="173">
        <v>400000</v>
      </c>
      <c r="J1547" s="173"/>
      <c r="K1547" s="174">
        <v>400000</v>
      </c>
      <c r="L1547" s="6"/>
      <c r="M1547" s="71" t="s">
        <v>88</v>
      </c>
      <c r="N1547" s="176" t="s">
        <v>513</v>
      </c>
    </row>
    <row r="1548" spans="1:14" x14ac:dyDescent="0.2">
      <c r="A1548" s="268"/>
      <c r="B1548" s="252"/>
      <c r="C1548" s="173"/>
      <c r="D1548" s="173"/>
      <c r="E1548" s="173"/>
      <c r="F1548" s="173"/>
      <c r="G1548" s="173"/>
      <c r="H1548" s="173"/>
      <c r="I1548" s="173">
        <v>5000000</v>
      </c>
      <c r="J1548" s="173"/>
      <c r="K1548" s="174">
        <v>5000000</v>
      </c>
      <c r="L1548" s="6"/>
      <c r="M1548" s="71" t="s">
        <v>439</v>
      </c>
      <c r="N1548" s="176" t="s">
        <v>513</v>
      </c>
    </row>
    <row r="1549" spans="1:14" x14ac:dyDescent="0.2">
      <c r="A1549" s="268"/>
      <c r="B1549" s="252"/>
      <c r="C1549" s="173"/>
      <c r="D1549" s="173"/>
      <c r="E1549" s="173"/>
      <c r="F1549" s="173"/>
      <c r="G1549" s="173"/>
      <c r="H1549" s="173"/>
      <c r="I1549" s="173">
        <v>6000000</v>
      </c>
      <c r="J1549" s="173"/>
      <c r="K1549" s="174">
        <v>6000000</v>
      </c>
      <c r="L1549" s="6"/>
      <c r="M1549" s="71" t="s">
        <v>442</v>
      </c>
      <c r="N1549" s="176" t="s">
        <v>513</v>
      </c>
    </row>
    <row r="1550" spans="1:14" x14ac:dyDescent="0.2">
      <c r="A1550" s="268"/>
      <c r="B1550" s="252"/>
      <c r="C1550" s="173"/>
      <c r="D1550" s="173"/>
      <c r="E1550" s="173"/>
      <c r="F1550" s="173"/>
      <c r="G1550" s="173"/>
      <c r="H1550" s="173"/>
      <c r="I1550" s="173">
        <v>5000000</v>
      </c>
      <c r="J1550" s="173"/>
      <c r="K1550" s="174">
        <v>5000000</v>
      </c>
      <c r="L1550" s="6"/>
      <c r="M1550" s="71" t="s">
        <v>31</v>
      </c>
      <c r="N1550" s="176" t="s">
        <v>513</v>
      </c>
    </row>
    <row r="1551" spans="1:14" x14ac:dyDescent="0.2">
      <c r="A1551" s="268"/>
      <c r="B1551" s="252"/>
      <c r="C1551" s="173"/>
      <c r="D1551" s="173"/>
      <c r="E1551" s="173"/>
      <c r="F1551" s="173"/>
      <c r="G1551" s="173"/>
      <c r="H1551" s="173"/>
      <c r="I1551" s="173">
        <v>4000000</v>
      </c>
      <c r="J1551" s="173"/>
      <c r="K1551" s="174">
        <v>4000000</v>
      </c>
      <c r="L1551" s="6"/>
      <c r="M1551" s="71" t="s">
        <v>125</v>
      </c>
      <c r="N1551" s="176" t="s">
        <v>513</v>
      </c>
    </row>
    <row r="1552" spans="1:14" x14ac:dyDescent="0.2">
      <c r="A1552" s="268"/>
      <c r="B1552" s="252"/>
      <c r="C1552" s="173"/>
      <c r="D1552" s="173"/>
      <c r="E1552" s="173"/>
      <c r="F1552" s="173"/>
      <c r="G1552" s="173"/>
      <c r="H1552" s="173"/>
      <c r="I1552" s="173">
        <v>3000000</v>
      </c>
      <c r="J1552" s="173"/>
      <c r="K1552" s="174">
        <v>3000000</v>
      </c>
      <c r="L1552" s="6"/>
      <c r="M1552" s="71" t="s">
        <v>33</v>
      </c>
      <c r="N1552" s="176" t="s">
        <v>513</v>
      </c>
    </row>
    <row r="1553" spans="1:1017" ht="15" thickBot="1" x14ac:dyDescent="0.25">
      <c r="A1553" s="269"/>
      <c r="B1553" s="261"/>
      <c r="C1553" s="173"/>
      <c r="D1553" s="173"/>
      <c r="E1553" s="173"/>
      <c r="F1553" s="173"/>
      <c r="G1553" s="173"/>
      <c r="H1553" s="173"/>
      <c r="I1553" s="173">
        <v>500000</v>
      </c>
      <c r="J1553" s="173"/>
      <c r="K1553" s="174">
        <v>500000</v>
      </c>
      <c r="L1553" s="6"/>
      <c r="M1553" s="175" t="s">
        <v>502</v>
      </c>
      <c r="N1553" s="176" t="s">
        <v>513</v>
      </c>
    </row>
    <row r="1554" spans="1:1017" ht="15" x14ac:dyDescent="0.25">
      <c r="A1554" s="271" t="s">
        <v>156</v>
      </c>
      <c r="B1554" s="241" t="s">
        <v>158</v>
      </c>
      <c r="C1554" s="22">
        <f t="shared" ref="C1554:J1554" si="24">SUM(C1503:C1553)</f>
        <v>0</v>
      </c>
      <c r="D1554" s="22">
        <f t="shared" si="24"/>
        <v>785025000</v>
      </c>
      <c r="E1554" s="22">
        <f t="shared" si="24"/>
        <v>80000</v>
      </c>
      <c r="F1554" s="22">
        <f t="shared" si="24"/>
        <v>3310000</v>
      </c>
      <c r="G1554" s="22">
        <f t="shared" si="24"/>
        <v>0</v>
      </c>
      <c r="H1554" s="22">
        <f t="shared" si="24"/>
        <v>20300000</v>
      </c>
      <c r="I1554" s="22">
        <f t="shared" si="24"/>
        <v>103151397</v>
      </c>
      <c r="J1554" s="22">
        <f t="shared" si="24"/>
        <v>5000</v>
      </c>
      <c r="K1554" s="13">
        <f>SUM(C1554:J1554)</f>
        <v>911871397</v>
      </c>
      <c r="L1554" s="27" t="s">
        <v>22</v>
      </c>
      <c r="M1554" s="39"/>
      <c r="N1554" s="14" t="s">
        <v>22</v>
      </c>
      <c r="O1554" s="48"/>
      <c r="P1554" s="48"/>
      <c r="Q1554" s="48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  <c r="CC1554" s="48"/>
      <c r="CD1554" s="48"/>
      <c r="CE1554" s="48"/>
      <c r="CF1554" s="48"/>
      <c r="CG1554" s="48"/>
      <c r="CH1554" s="48"/>
      <c r="CI1554" s="48"/>
      <c r="CJ1554" s="48"/>
      <c r="CK1554" s="48"/>
      <c r="CL1554" s="48"/>
      <c r="CM1554" s="48"/>
      <c r="CN1554" s="48"/>
      <c r="CO1554" s="48"/>
      <c r="CP1554" s="48"/>
      <c r="CQ1554" s="48"/>
      <c r="CR1554" s="48"/>
      <c r="CS1554" s="48"/>
      <c r="CT1554" s="48"/>
      <c r="CU1554" s="48"/>
      <c r="CV1554" s="48"/>
      <c r="CW1554" s="48"/>
      <c r="CX1554" s="48"/>
      <c r="CY1554" s="48"/>
      <c r="CZ1554" s="48"/>
      <c r="DA1554" s="48"/>
      <c r="DB1554" s="48"/>
      <c r="DC1554" s="48"/>
      <c r="DD1554" s="48"/>
      <c r="DE1554" s="48"/>
      <c r="DF1554" s="48"/>
      <c r="DG1554" s="48"/>
      <c r="DH1554" s="48"/>
      <c r="DI1554" s="48"/>
      <c r="DJ1554" s="48"/>
      <c r="DK1554" s="48"/>
      <c r="DL1554" s="48"/>
      <c r="DM1554" s="48"/>
      <c r="DN1554" s="48"/>
      <c r="DO1554" s="48"/>
      <c r="DP1554" s="48"/>
      <c r="DQ1554" s="48"/>
      <c r="DR1554" s="48"/>
      <c r="DS1554" s="48"/>
      <c r="DT1554" s="48"/>
      <c r="DU1554" s="48"/>
      <c r="DV1554" s="48"/>
      <c r="DW1554" s="48"/>
      <c r="DX1554" s="48"/>
      <c r="DY1554" s="48"/>
      <c r="DZ1554" s="48"/>
      <c r="EA1554" s="48"/>
      <c r="EB1554" s="48"/>
      <c r="EC1554" s="48"/>
      <c r="ED1554" s="48"/>
      <c r="EE1554" s="48"/>
      <c r="EF1554" s="48"/>
      <c r="EG1554" s="48"/>
      <c r="EH1554" s="48"/>
      <c r="EI1554" s="48"/>
      <c r="EJ1554" s="48"/>
      <c r="EK1554" s="48"/>
      <c r="EL1554" s="48"/>
      <c r="EM1554" s="48"/>
      <c r="EN1554" s="48"/>
      <c r="EO1554" s="48"/>
      <c r="EP1554" s="48"/>
      <c r="EQ1554" s="48"/>
      <c r="ER1554" s="48"/>
      <c r="ES1554" s="48"/>
      <c r="ET1554" s="48"/>
      <c r="EU1554" s="48"/>
      <c r="EV1554" s="48"/>
      <c r="EW1554" s="48"/>
      <c r="EX1554" s="48"/>
      <c r="EY1554" s="48"/>
      <c r="EZ1554" s="48"/>
      <c r="FA1554" s="48"/>
      <c r="FB1554" s="48"/>
      <c r="FC1554" s="48"/>
      <c r="FD1554" s="48"/>
      <c r="FE1554" s="48"/>
      <c r="FF1554" s="48"/>
      <c r="FG1554" s="48"/>
      <c r="FH1554" s="48"/>
      <c r="FI1554" s="48"/>
      <c r="FJ1554" s="48"/>
      <c r="FK1554" s="48"/>
      <c r="FL1554" s="48"/>
      <c r="FM1554" s="48"/>
      <c r="FN1554" s="48"/>
      <c r="FO1554" s="48"/>
      <c r="FP1554" s="48"/>
      <c r="FQ1554" s="48"/>
      <c r="FR1554" s="48"/>
      <c r="FS1554" s="48"/>
      <c r="FT1554" s="48"/>
      <c r="FU1554" s="48"/>
      <c r="FV1554" s="48"/>
      <c r="FW1554" s="48"/>
      <c r="FX1554" s="48"/>
      <c r="FY1554" s="48"/>
      <c r="FZ1554" s="48"/>
      <c r="GA1554" s="48"/>
      <c r="GB1554" s="48"/>
      <c r="GC1554" s="48"/>
      <c r="GD1554" s="48"/>
      <c r="GE1554" s="48"/>
      <c r="GF1554" s="48"/>
      <c r="GG1554" s="48"/>
      <c r="GH1554" s="48"/>
      <c r="GI1554" s="48"/>
      <c r="GJ1554" s="48"/>
      <c r="GK1554" s="48"/>
      <c r="GL1554" s="48"/>
      <c r="GM1554" s="48"/>
      <c r="GN1554" s="48"/>
      <c r="GO1554" s="48"/>
      <c r="GP1554" s="48"/>
      <c r="GQ1554" s="48"/>
      <c r="GR1554" s="48"/>
      <c r="GS1554" s="48"/>
      <c r="GT1554" s="48"/>
      <c r="GU1554" s="48"/>
      <c r="GV1554" s="48"/>
      <c r="GW1554" s="48"/>
      <c r="GX1554" s="48"/>
      <c r="GY1554" s="48"/>
      <c r="GZ1554" s="48"/>
      <c r="HA1554" s="48"/>
      <c r="HB1554" s="48"/>
      <c r="HC1554" s="48"/>
      <c r="HD1554" s="48"/>
      <c r="HE1554" s="48"/>
      <c r="HF1554" s="48"/>
      <c r="HG1554" s="48"/>
      <c r="HH1554" s="48"/>
      <c r="HI1554" s="48"/>
      <c r="HJ1554" s="48"/>
      <c r="HK1554" s="48"/>
      <c r="HL1554" s="48"/>
      <c r="HM1554" s="48"/>
      <c r="HN1554" s="48"/>
      <c r="HO1554" s="48"/>
      <c r="HP1554" s="48"/>
      <c r="HQ1554" s="48"/>
      <c r="HR1554" s="48"/>
      <c r="HS1554" s="48"/>
      <c r="HT1554" s="48"/>
      <c r="HU1554" s="48"/>
      <c r="HV1554" s="48"/>
      <c r="HW1554" s="48"/>
      <c r="HX1554" s="48"/>
      <c r="HY1554" s="48"/>
      <c r="HZ1554" s="48"/>
      <c r="IA1554" s="48"/>
      <c r="IB1554" s="48"/>
      <c r="IC1554" s="48"/>
      <c r="ID1554" s="48"/>
      <c r="IE1554" s="48"/>
      <c r="IF1554" s="48"/>
      <c r="IG1554" s="48"/>
      <c r="IH1554" s="48"/>
      <c r="II1554" s="48"/>
      <c r="IJ1554" s="48"/>
      <c r="IK1554" s="48"/>
      <c r="IL1554" s="48"/>
      <c r="IM1554" s="48"/>
      <c r="IN1554" s="48"/>
      <c r="IO1554" s="48"/>
      <c r="IP1554" s="48"/>
      <c r="IQ1554" s="48"/>
      <c r="IR1554" s="48"/>
      <c r="IS1554" s="48"/>
      <c r="IT1554" s="48"/>
      <c r="IU1554" s="48"/>
      <c r="IV1554" s="48"/>
      <c r="IW1554" s="48"/>
      <c r="IX1554" s="48"/>
      <c r="IY1554" s="48"/>
      <c r="IZ1554" s="48"/>
      <c r="JA1554" s="48"/>
      <c r="JB1554" s="48"/>
      <c r="JC1554" s="48"/>
      <c r="JD1554" s="48"/>
      <c r="JE1554" s="48"/>
      <c r="JF1554" s="48"/>
      <c r="JG1554" s="48"/>
      <c r="JH1554" s="48"/>
      <c r="JI1554" s="48"/>
      <c r="JJ1554" s="48"/>
      <c r="JK1554" s="48"/>
      <c r="JL1554" s="48"/>
      <c r="JM1554" s="48"/>
      <c r="JN1554" s="48"/>
      <c r="JO1554" s="48"/>
      <c r="JP1554" s="48"/>
      <c r="JQ1554" s="48"/>
      <c r="JR1554" s="48"/>
      <c r="JS1554" s="48"/>
      <c r="JT1554" s="48"/>
      <c r="JU1554" s="48"/>
      <c r="JV1554" s="48"/>
      <c r="JW1554" s="48"/>
      <c r="JX1554" s="48"/>
      <c r="JY1554" s="48"/>
      <c r="JZ1554" s="48"/>
      <c r="KA1554" s="48"/>
      <c r="KB1554" s="48"/>
      <c r="KC1554" s="48"/>
      <c r="KD1554" s="48"/>
      <c r="KE1554" s="48"/>
      <c r="KF1554" s="48"/>
      <c r="KG1554" s="48"/>
      <c r="KH1554" s="48"/>
      <c r="KI1554" s="48"/>
      <c r="KJ1554" s="48"/>
      <c r="KK1554" s="48"/>
      <c r="KL1554" s="48"/>
      <c r="KM1554" s="48"/>
      <c r="KN1554" s="48"/>
      <c r="KO1554" s="48"/>
      <c r="KP1554" s="48"/>
      <c r="KQ1554" s="48"/>
      <c r="KR1554" s="48"/>
      <c r="KS1554" s="48"/>
      <c r="KT1554" s="48"/>
      <c r="KU1554" s="48"/>
      <c r="KV1554" s="48"/>
      <c r="KW1554" s="48"/>
      <c r="KX1554" s="48"/>
      <c r="KY1554" s="48"/>
      <c r="KZ1554" s="48"/>
      <c r="LA1554" s="48"/>
      <c r="LB1554" s="48"/>
      <c r="LC1554" s="48"/>
      <c r="LD1554" s="48"/>
      <c r="LE1554" s="48"/>
      <c r="LF1554" s="48"/>
      <c r="LG1554" s="48"/>
      <c r="LH1554" s="48"/>
      <c r="LI1554" s="48"/>
      <c r="LJ1554" s="48"/>
      <c r="LK1554" s="48"/>
      <c r="LL1554" s="48"/>
      <c r="LM1554" s="48"/>
      <c r="LN1554" s="48"/>
      <c r="LO1554" s="48"/>
      <c r="LP1554" s="48"/>
      <c r="LQ1554" s="48"/>
      <c r="LR1554" s="48"/>
      <c r="LS1554" s="48"/>
      <c r="LT1554" s="48"/>
      <c r="LU1554" s="48"/>
      <c r="LV1554" s="48"/>
      <c r="LW1554" s="48"/>
      <c r="LX1554" s="48"/>
      <c r="LY1554" s="48"/>
      <c r="LZ1554" s="48"/>
      <c r="MA1554" s="48"/>
      <c r="MB1554" s="48"/>
      <c r="MC1554" s="48"/>
      <c r="MD1554" s="48"/>
      <c r="ME1554" s="48"/>
      <c r="MF1554" s="48"/>
      <c r="MG1554" s="48"/>
      <c r="MH1554" s="48"/>
      <c r="MI1554" s="48"/>
      <c r="MJ1554" s="48"/>
      <c r="MK1554" s="48"/>
      <c r="ML1554" s="48"/>
      <c r="MM1554" s="48"/>
      <c r="MN1554" s="48"/>
      <c r="MO1554" s="48"/>
      <c r="MP1554" s="48"/>
      <c r="MQ1554" s="48"/>
      <c r="MR1554" s="48"/>
      <c r="MS1554" s="48"/>
      <c r="MT1554" s="48"/>
      <c r="MU1554" s="48"/>
      <c r="MV1554" s="48"/>
      <c r="MW1554" s="48"/>
      <c r="MX1554" s="48"/>
      <c r="MY1554" s="48"/>
      <c r="MZ1554" s="48"/>
      <c r="NA1554" s="48"/>
      <c r="NB1554" s="48"/>
      <c r="NC1554" s="48"/>
      <c r="ND1554" s="48"/>
      <c r="NE1554" s="48"/>
      <c r="NF1554" s="48"/>
      <c r="NG1554" s="48"/>
      <c r="NH1554" s="48"/>
      <c r="NI1554" s="48"/>
      <c r="NJ1554" s="48"/>
      <c r="NK1554" s="48"/>
      <c r="NL1554" s="48"/>
      <c r="NM1554" s="48"/>
      <c r="NN1554" s="48"/>
      <c r="NO1554" s="48"/>
      <c r="NP1554" s="48"/>
      <c r="NQ1554" s="48"/>
      <c r="NR1554" s="48"/>
      <c r="NS1554" s="48"/>
      <c r="NT1554" s="48"/>
      <c r="NU1554" s="48"/>
      <c r="NV1554" s="48"/>
      <c r="NW1554" s="48"/>
      <c r="NX1554" s="48"/>
      <c r="NY1554" s="48"/>
      <c r="NZ1554" s="48"/>
      <c r="OA1554" s="48"/>
      <c r="OB1554" s="48"/>
      <c r="OC1554" s="48"/>
      <c r="OD1554" s="48"/>
      <c r="OE1554" s="48"/>
      <c r="OF1554" s="48"/>
      <c r="OG1554" s="48"/>
      <c r="OH1554" s="48"/>
      <c r="OI1554" s="48"/>
      <c r="OJ1554" s="48"/>
      <c r="OK1554" s="48"/>
      <c r="OL1554" s="48"/>
      <c r="OM1554" s="48"/>
      <c r="ON1554" s="48"/>
      <c r="OO1554" s="48"/>
      <c r="OP1554" s="48"/>
      <c r="OQ1554" s="48"/>
      <c r="OR1554" s="48"/>
      <c r="OS1554" s="48"/>
      <c r="OT1554" s="48"/>
      <c r="OU1554" s="48"/>
      <c r="OV1554" s="48"/>
      <c r="OW1554" s="48"/>
      <c r="OX1554" s="48"/>
      <c r="OY1554" s="48"/>
      <c r="OZ1554" s="48"/>
      <c r="PA1554" s="48"/>
      <c r="PB1554" s="48"/>
      <c r="PC1554" s="48"/>
      <c r="PD1554" s="48"/>
      <c r="PE1554" s="48"/>
      <c r="PF1554" s="48"/>
      <c r="PG1554" s="48"/>
      <c r="PH1554" s="48"/>
      <c r="PI1554" s="48"/>
      <c r="PJ1554" s="48"/>
      <c r="PK1554" s="48"/>
      <c r="PL1554" s="48"/>
      <c r="PM1554" s="48"/>
      <c r="PN1554" s="48"/>
      <c r="PO1554" s="48"/>
      <c r="PP1554" s="48"/>
      <c r="PQ1554" s="48"/>
      <c r="PR1554" s="48"/>
      <c r="PS1554" s="48"/>
      <c r="PT1554" s="48"/>
      <c r="PU1554" s="48"/>
      <c r="PV1554" s="48"/>
      <c r="PW1554" s="48"/>
      <c r="PX1554" s="48"/>
      <c r="PY1554" s="48"/>
      <c r="PZ1554" s="48"/>
      <c r="QA1554" s="48"/>
      <c r="QB1554" s="48"/>
      <c r="QC1554" s="48"/>
      <c r="QD1554" s="48"/>
      <c r="QE1554" s="48"/>
      <c r="QF1554" s="48"/>
      <c r="QG1554" s="48"/>
      <c r="QH1554" s="48"/>
      <c r="QI1554" s="48"/>
      <c r="QJ1554" s="48"/>
      <c r="QK1554" s="48"/>
      <c r="QL1554" s="48"/>
      <c r="QM1554" s="48"/>
      <c r="QN1554" s="48"/>
      <c r="QO1554" s="48"/>
      <c r="QP1554" s="48"/>
      <c r="QQ1554" s="48"/>
      <c r="QR1554" s="48"/>
      <c r="QS1554" s="48"/>
      <c r="QT1554" s="48"/>
      <c r="QU1554" s="48"/>
      <c r="QV1554" s="48"/>
      <c r="QW1554" s="48"/>
      <c r="QX1554" s="48"/>
      <c r="QY1554" s="48"/>
      <c r="QZ1554" s="48"/>
      <c r="RA1554" s="48"/>
      <c r="RB1554" s="48"/>
      <c r="RC1554" s="48"/>
      <c r="RD1554" s="48"/>
      <c r="RE1554" s="48"/>
      <c r="RF1554" s="48"/>
      <c r="RG1554" s="48"/>
      <c r="RH1554" s="48"/>
      <c r="RI1554" s="48"/>
      <c r="RJ1554" s="48"/>
      <c r="RK1554" s="48"/>
      <c r="RL1554" s="48"/>
      <c r="RM1554" s="48"/>
      <c r="RN1554" s="48"/>
      <c r="RO1554" s="48"/>
      <c r="RP1554" s="48"/>
      <c r="RQ1554" s="48"/>
      <c r="RR1554" s="48"/>
      <c r="RS1554" s="48"/>
      <c r="RT1554" s="48"/>
      <c r="RU1554" s="48"/>
      <c r="RV1554" s="48"/>
      <c r="RW1554" s="48"/>
      <c r="RX1554" s="48"/>
      <c r="RY1554" s="48"/>
      <c r="RZ1554" s="48"/>
      <c r="SA1554" s="48"/>
      <c r="SB1554" s="48"/>
      <c r="SC1554" s="48"/>
      <c r="SD1554" s="48"/>
      <c r="SE1554" s="48"/>
      <c r="SF1554" s="48"/>
      <c r="SG1554" s="48"/>
      <c r="SH1554" s="48"/>
      <c r="SI1554" s="48"/>
      <c r="SJ1554" s="48"/>
      <c r="SK1554" s="48"/>
      <c r="SL1554" s="48"/>
      <c r="SM1554" s="48"/>
      <c r="SN1554" s="48"/>
      <c r="SO1554" s="48"/>
      <c r="SP1554" s="48"/>
      <c r="SQ1554" s="48"/>
      <c r="SR1554" s="48"/>
      <c r="SS1554" s="48"/>
      <c r="ST1554" s="48"/>
      <c r="SU1554" s="48"/>
      <c r="SV1554" s="48"/>
      <c r="SW1554" s="48"/>
      <c r="SX1554" s="48"/>
      <c r="SY1554" s="48"/>
      <c r="SZ1554" s="48"/>
      <c r="TA1554" s="48"/>
      <c r="TB1554" s="48"/>
      <c r="TC1554" s="48"/>
      <c r="TD1554" s="48"/>
      <c r="TE1554" s="48"/>
      <c r="TF1554" s="48"/>
      <c r="TG1554" s="48"/>
      <c r="TH1554" s="48"/>
      <c r="TI1554" s="48"/>
      <c r="TJ1554" s="48"/>
      <c r="TK1554" s="48"/>
      <c r="TL1554" s="48"/>
      <c r="TM1554" s="48"/>
      <c r="TN1554" s="48"/>
      <c r="TO1554" s="48"/>
      <c r="TP1554" s="48"/>
      <c r="TQ1554" s="48"/>
      <c r="TR1554" s="48"/>
      <c r="TS1554" s="48"/>
      <c r="TT1554" s="48"/>
      <c r="TU1554" s="48"/>
      <c r="TV1554" s="48"/>
      <c r="TW1554" s="48"/>
      <c r="TX1554" s="48"/>
      <c r="TY1554" s="48"/>
      <c r="TZ1554" s="48"/>
      <c r="UA1554" s="48"/>
      <c r="UB1554" s="48"/>
      <c r="UC1554" s="48"/>
      <c r="UD1554" s="48"/>
      <c r="UE1554" s="48"/>
      <c r="UF1554" s="48"/>
      <c r="UG1554" s="48"/>
      <c r="UH1554" s="48"/>
      <c r="UI1554" s="48"/>
      <c r="UJ1554" s="48"/>
      <c r="UK1554" s="48"/>
      <c r="UL1554" s="48"/>
      <c r="UM1554" s="48"/>
      <c r="UN1554" s="48"/>
      <c r="UO1554" s="48"/>
      <c r="UP1554" s="48"/>
      <c r="UQ1554" s="48"/>
      <c r="UR1554" s="48"/>
      <c r="US1554" s="48"/>
      <c r="UT1554" s="48"/>
      <c r="UU1554" s="48"/>
      <c r="UV1554" s="48"/>
      <c r="UW1554" s="48"/>
      <c r="UX1554" s="48"/>
      <c r="UY1554" s="48"/>
      <c r="UZ1554" s="48"/>
      <c r="VA1554" s="48"/>
      <c r="VB1554" s="48"/>
      <c r="VC1554" s="48"/>
      <c r="VD1554" s="48"/>
      <c r="VE1554" s="48"/>
      <c r="VF1554" s="48"/>
      <c r="VG1554" s="48"/>
      <c r="VH1554" s="48"/>
      <c r="VI1554" s="48"/>
      <c r="VJ1554" s="48"/>
      <c r="VK1554" s="48"/>
      <c r="VL1554" s="48"/>
      <c r="VM1554" s="48"/>
      <c r="VN1554" s="48"/>
      <c r="VO1554" s="48"/>
      <c r="VP1554" s="48"/>
      <c r="VQ1554" s="48"/>
      <c r="VR1554" s="48"/>
      <c r="VS1554" s="48"/>
      <c r="VT1554" s="48"/>
      <c r="VU1554" s="48"/>
      <c r="VV1554" s="48"/>
      <c r="VW1554" s="48"/>
      <c r="VX1554" s="48"/>
      <c r="VY1554" s="48"/>
      <c r="VZ1554" s="48"/>
      <c r="WA1554" s="48"/>
      <c r="WB1554" s="48"/>
      <c r="WC1554" s="48"/>
      <c r="WD1554" s="48"/>
      <c r="WE1554" s="48"/>
      <c r="WF1554" s="48"/>
      <c r="WG1554" s="48"/>
      <c r="WH1554" s="48"/>
      <c r="WI1554" s="48"/>
      <c r="WJ1554" s="48"/>
      <c r="WK1554" s="48"/>
      <c r="WL1554" s="48"/>
      <c r="WM1554" s="48"/>
      <c r="WN1554" s="48"/>
      <c r="WO1554" s="48"/>
      <c r="WP1554" s="48"/>
      <c r="WQ1554" s="48"/>
      <c r="WR1554" s="48"/>
      <c r="WS1554" s="48"/>
      <c r="WT1554" s="48"/>
      <c r="WU1554" s="48"/>
      <c r="WV1554" s="48"/>
      <c r="WW1554" s="48"/>
      <c r="WX1554" s="48"/>
      <c r="WY1554" s="48"/>
      <c r="WZ1554" s="48"/>
      <c r="XA1554" s="48"/>
      <c r="XB1554" s="48"/>
      <c r="XC1554" s="48"/>
      <c r="XD1554" s="48"/>
      <c r="XE1554" s="48"/>
      <c r="XF1554" s="48"/>
      <c r="XG1554" s="48"/>
      <c r="XH1554" s="48"/>
      <c r="XI1554" s="48"/>
      <c r="XJ1554" s="48"/>
      <c r="XK1554" s="48"/>
      <c r="XL1554" s="48"/>
      <c r="XM1554" s="48"/>
      <c r="XN1554" s="48"/>
      <c r="XO1554" s="48"/>
      <c r="XP1554" s="48"/>
      <c r="XQ1554" s="48"/>
      <c r="XR1554" s="48"/>
      <c r="XS1554" s="48"/>
      <c r="XT1554" s="48"/>
      <c r="XU1554" s="48"/>
      <c r="XV1554" s="48"/>
      <c r="XW1554" s="48"/>
      <c r="XX1554" s="48"/>
      <c r="XY1554" s="48"/>
      <c r="XZ1554" s="48"/>
      <c r="YA1554" s="48"/>
      <c r="YB1554" s="48"/>
      <c r="YC1554" s="48"/>
      <c r="YD1554" s="48"/>
      <c r="YE1554" s="48"/>
      <c r="YF1554" s="48"/>
      <c r="YG1554" s="48"/>
      <c r="YH1554" s="48"/>
      <c r="YI1554" s="48"/>
      <c r="YJ1554" s="48"/>
      <c r="YK1554" s="48"/>
      <c r="YL1554" s="48"/>
      <c r="YM1554" s="48"/>
      <c r="YN1554" s="48"/>
      <c r="YO1554" s="48"/>
      <c r="YP1554" s="48"/>
      <c r="YQ1554" s="48"/>
      <c r="YR1554" s="48"/>
      <c r="YS1554" s="48"/>
      <c r="YT1554" s="48"/>
      <c r="YU1554" s="48"/>
      <c r="YV1554" s="48"/>
      <c r="YW1554" s="48"/>
      <c r="YX1554" s="48"/>
      <c r="YY1554" s="48"/>
      <c r="YZ1554" s="48"/>
      <c r="ZA1554" s="48"/>
      <c r="ZB1554" s="48"/>
      <c r="ZC1554" s="48"/>
      <c r="ZD1554" s="48"/>
      <c r="ZE1554" s="48"/>
      <c r="ZF1554" s="48"/>
      <c r="ZG1554" s="48"/>
      <c r="ZH1554" s="48"/>
      <c r="ZI1554" s="48"/>
      <c r="ZJ1554" s="48"/>
      <c r="ZK1554" s="48"/>
      <c r="ZL1554" s="48"/>
      <c r="ZM1554" s="48"/>
      <c r="ZN1554" s="48"/>
      <c r="ZO1554" s="48"/>
      <c r="ZP1554" s="48"/>
      <c r="ZQ1554" s="48"/>
      <c r="ZR1554" s="48"/>
      <c r="ZS1554" s="48"/>
      <c r="ZT1554" s="48"/>
      <c r="ZU1554" s="48"/>
      <c r="ZV1554" s="48"/>
      <c r="ZW1554" s="48"/>
      <c r="ZX1554" s="48"/>
      <c r="ZY1554" s="48"/>
      <c r="ZZ1554" s="48"/>
      <c r="AAA1554" s="48"/>
      <c r="AAB1554" s="48"/>
      <c r="AAC1554" s="48"/>
      <c r="AAD1554" s="48"/>
      <c r="AAE1554" s="48"/>
      <c r="AAF1554" s="48"/>
      <c r="AAG1554" s="48"/>
      <c r="AAH1554" s="48"/>
      <c r="AAI1554" s="48"/>
      <c r="AAJ1554" s="48"/>
      <c r="AAK1554" s="48"/>
      <c r="AAL1554" s="48"/>
      <c r="AAM1554" s="48"/>
      <c r="AAN1554" s="48"/>
      <c r="AAO1554" s="48"/>
      <c r="AAP1554" s="48"/>
      <c r="AAQ1554" s="48"/>
      <c r="AAR1554" s="48"/>
      <c r="AAS1554" s="48"/>
      <c r="AAT1554" s="48"/>
      <c r="AAU1554" s="48"/>
      <c r="AAV1554" s="48"/>
      <c r="AAW1554" s="48"/>
      <c r="AAX1554" s="48"/>
      <c r="AAY1554" s="48"/>
      <c r="AAZ1554" s="48"/>
      <c r="ABA1554" s="48"/>
      <c r="ABB1554" s="48"/>
      <c r="ABC1554" s="48"/>
      <c r="ABD1554" s="48"/>
      <c r="ABE1554" s="48"/>
      <c r="ABF1554" s="48"/>
      <c r="ABG1554" s="48"/>
      <c r="ABH1554" s="48"/>
      <c r="ABI1554" s="48"/>
      <c r="ABJ1554" s="48"/>
      <c r="ABK1554" s="48"/>
      <c r="ABL1554" s="48"/>
      <c r="ABM1554" s="48"/>
      <c r="ABN1554" s="48"/>
      <c r="ABO1554" s="48"/>
      <c r="ABP1554" s="48"/>
      <c r="ABQ1554" s="48"/>
      <c r="ABR1554" s="48"/>
      <c r="ABS1554" s="48"/>
      <c r="ABT1554" s="48"/>
      <c r="ABU1554" s="48"/>
      <c r="ABV1554" s="48"/>
      <c r="ABW1554" s="48"/>
      <c r="ABX1554" s="48"/>
      <c r="ABY1554" s="48"/>
      <c r="ABZ1554" s="48"/>
      <c r="ACA1554" s="48"/>
      <c r="ACB1554" s="48"/>
      <c r="ACC1554" s="48"/>
      <c r="ACD1554" s="48"/>
      <c r="ACE1554" s="48"/>
      <c r="ACF1554" s="48"/>
      <c r="ACG1554" s="48"/>
      <c r="ACH1554" s="48"/>
      <c r="ACI1554" s="48"/>
      <c r="ACJ1554" s="48"/>
      <c r="ACK1554" s="48"/>
      <c r="ACL1554" s="48"/>
      <c r="ACM1554" s="48"/>
      <c r="ACN1554" s="48"/>
      <c r="ACO1554" s="48"/>
      <c r="ACP1554" s="48"/>
      <c r="ACQ1554" s="48"/>
      <c r="ACR1554" s="48"/>
      <c r="ACS1554" s="48"/>
      <c r="ACT1554" s="48"/>
      <c r="ACU1554" s="48"/>
      <c r="ACV1554" s="48"/>
      <c r="ACW1554" s="48"/>
      <c r="ACX1554" s="48"/>
      <c r="ACY1554" s="48"/>
      <c r="ACZ1554" s="48"/>
      <c r="ADA1554" s="48"/>
      <c r="ADB1554" s="48"/>
      <c r="ADC1554" s="48"/>
      <c r="ADD1554" s="48"/>
      <c r="ADE1554" s="48"/>
      <c r="ADF1554" s="48"/>
      <c r="ADG1554" s="48"/>
      <c r="ADH1554" s="48"/>
      <c r="ADI1554" s="48"/>
      <c r="ADJ1554" s="48"/>
      <c r="ADK1554" s="48"/>
      <c r="ADL1554" s="48"/>
      <c r="ADM1554" s="48"/>
      <c r="ADN1554" s="48"/>
      <c r="ADO1554" s="48"/>
      <c r="ADP1554" s="48"/>
      <c r="ADQ1554" s="48"/>
      <c r="ADR1554" s="48"/>
      <c r="ADS1554" s="48"/>
      <c r="ADT1554" s="48"/>
      <c r="ADU1554" s="48"/>
      <c r="ADV1554" s="48"/>
      <c r="ADW1554" s="48"/>
      <c r="ADX1554" s="48"/>
      <c r="ADY1554" s="48"/>
      <c r="ADZ1554" s="48"/>
      <c r="AEA1554" s="48"/>
      <c r="AEB1554" s="48"/>
      <c r="AEC1554" s="48"/>
      <c r="AED1554" s="48"/>
      <c r="AEE1554" s="48"/>
      <c r="AEF1554" s="48"/>
      <c r="AEG1554" s="48"/>
      <c r="AEH1554" s="48"/>
      <c r="AEI1554" s="48"/>
      <c r="AEJ1554" s="48"/>
      <c r="AEK1554" s="48"/>
      <c r="AEL1554" s="48"/>
      <c r="AEM1554" s="48"/>
      <c r="AEN1554" s="48"/>
      <c r="AEO1554" s="48"/>
      <c r="AEP1554" s="48"/>
      <c r="AEQ1554" s="48"/>
      <c r="AER1554" s="48"/>
      <c r="AES1554" s="48"/>
      <c r="AET1554" s="48"/>
      <c r="AEU1554" s="48"/>
      <c r="AEV1554" s="48"/>
      <c r="AEW1554" s="48"/>
      <c r="AEX1554" s="48"/>
      <c r="AEY1554" s="48"/>
      <c r="AEZ1554" s="48"/>
      <c r="AFA1554" s="48"/>
      <c r="AFB1554" s="48"/>
      <c r="AFC1554" s="48"/>
      <c r="AFD1554" s="48"/>
      <c r="AFE1554" s="48"/>
      <c r="AFF1554" s="48"/>
      <c r="AFG1554" s="48"/>
      <c r="AFH1554" s="48"/>
      <c r="AFI1554" s="48"/>
      <c r="AFJ1554" s="48"/>
      <c r="AFK1554" s="48"/>
      <c r="AFL1554" s="48"/>
      <c r="AFM1554" s="48"/>
      <c r="AFN1554" s="48"/>
      <c r="AFO1554" s="48"/>
      <c r="AFP1554" s="48"/>
      <c r="AFQ1554" s="48"/>
      <c r="AFR1554" s="48"/>
      <c r="AFS1554" s="48"/>
      <c r="AFT1554" s="48"/>
      <c r="AFU1554" s="48"/>
      <c r="AFV1554" s="48"/>
      <c r="AFW1554" s="48"/>
      <c r="AFX1554" s="48"/>
      <c r="AFY1554" s="48"/>
      <c r="AFZ1554" s="48"/>
      <c r="AGA1554" s="48"/>
      <c r="AGB1554" s="48"/>
      <c r="AGC1554" s="48"/>
      <c r="AGD1554" s="48"/>
      <c r="AGE1554" s="48"/>
      <c r="AGF1554" s="48"/>
      <c r="AGG1554" s="48"/>
      <c r="AGH1554" s="48"/>
      <c r="AGI1554" s="48"/>
      <c r="AGJ1554" s="48"/>
      <c r="AGK1554" s="48"/>
      <c r="AGL1554" s="48"/>
      <c r="AGM1554" s="48"/>
      <c r="AGN1554" s="48"/>
      <c r="AGO1554" s="48"/>
      <c r="AGP1554" s="48"/>
      <c r="AGQ1554" s="48"/>
      <c r="AGR1554" s="48"/>
      <c r="AGS1554" s="48"/>
      <c r="AGT1554" s="48"/>
      <c r="AGU1554" s="48"/>
      <c r="AGV1554" s="48"/>
      <c r="AGW1554" s="48"/>
      <c r="AGX1554" s="48"/>
      <c r="AGY1554" s="48"/>
      <c r="AGZ1554" s="48"/>
      <c r="AHA1554" s="48"/>
      <c r="AHB1554" s="48"/>
      <c r="AHC1554" s="48"/>
      <c r="AHD1554" s="48"/>
      <c r="AHE1554" s="48"/>
      <c r="AHF1554" s="48"/>
      <c r="AHG1554" s="48"/>
      <c r="AHH1554" s="48"/>
      <c r="AHI1554" s="48"/>
      <c r="AHJ1554" s="48"/>
      <c r="AHK1554" s="48"/>
      <c r="AHL1554" s="48"/>
      <c r="AHM1554" s="48"/>
      <c r="AHN1554" s="48"/>
      <c r="AHO1554" s="48"/>
      <c r="AHP1554" s="48"/>
      <c r="AHQ1554" s="48"/>
      <c r="AHR1554" s="48"/>
      <c r="AHS1554" s="48"/>
      <c r="AHT1554" s="48"/>
      <c r="AHU1554" s="48"/>
      <c r="AHV1554" s="48"/>
      <c r="AHW1554" s="48"/>
      <c r="AHX1554" s="48"/>
      <c r="AHY1554" s="48"/>
      <c r="AHZ1554" s="48"/>
      <c r="AIA1554" s="48"/>
      <c r="AIB1554" s="48"/>
      <c r="AIC1554" s="48"/>
      <c r="AID1554" s="48"/>
      <c r="AIE1554" s="48"/>
      <c r="AIF1554" s="48"/>
      <c r="AIG1554" s="48"/>
      <c r="AIH1554" s="48"/>
      <c r="AII1554" s="48"/>
      <c r="AIJ1554" s="48"/>
      <c r="AIK1554" s="48"/>
      <c r="AIL1554" s="48"/>
      <c r="AIM1554" s="48"/>
      <c r="AIN1554" s="48"/>
      <c r="AIO1554" s="48"/>
      <c r="AIP1554" s="48"/>
      <c r="AIQ1554" s="48"/>
      <c r="AIR1554" s="48"/>
      <c r="AIS1554" s="48"/>
      <c r="AIT1554" s="48"/>
      <c r="AIU1554" s="48"/>
      <c r="AIV1554" s="48"/>
      <c r="AIW1554" s="48"/>
      <c r="AIX1554" s="48"/>
      <c r="AIY1554" s="48"/>
      <c r="AIZ1554" s="48"/>
      <c r="AJA1554" s="48"/>
      <c r="AJB1554" s="48"/>
      <c r="AJC1554" s="48"/>
      <c r="AJD1554" s="48"/>
      <c r="AJE1554" s="48"/>
      <c r="AJF1554" s="48"/>
      <c r="AJG1554" s="48"/>
      <c r="AJH1554" s="48"/>
      <c r="AJI1554" s="48"/>
      <c r="AJJ1554" s="48"/>
      <c r="AJK1554" s="48"/>
      <c r="AJL1554" s="48"/>
      <c r="AJM1554" s="48"/>
      <c r="AJN1554" s="48"/>
      <c r="AJO1554" s="48"/>
      <c r="AJP1554" s="48"/>
      <c r="AJQ1554" s="48"/>
      <c r="AJR1554" s="48"/>
      <c r="AJS1554" s="48"/>
      <c r="AJT1554" s="48"/>
      <c r="AJU1554" s="48"/>
      <c r="AJV1554" s="48"/>
      <c r="AJW1554" s="48"/>
      <c r="AJX1554" s="48"/>
      <c r="AJY1554" s="48"/>
      <c r="AJZ1554" s="48"/>
      <c r="AKA1554" s="48"/>
      <c r="AKB1554" s="48"/>
      <c r="AKC1554" s="48"/>
      <c r="AKD1554" s="48"/>
      <c r="AKE1554" s="48"/>
      <c r="AKF1554" s="48"/>
      <c r="AKG1554" s="48"/>
      <c r="AKH1554" s="48"/>
      <c r="AKI1554" s="48"/>
      <c r="AKJ1554" s="48"/>
      <c r="AKK1554" s="48"/>
      <c r="AKL1554" s="48"/>
      <c r="AKM1554" s="48"/>
      <c r="AKN1554" s="48"/>
      <c r="AKO1554" s="48"/>
      <c r="AKP1554" s="48"/>
      <c r="AKQ1554" s="48"/>
      <c r="AKR1554" s="48"/>
      <c r="AKS1554" s="48"/>
      <c r="AKT1554" s="48"/>
      <c r="AKU1554" s="48"/>
      <c r="AKV1554" s="48"/>
      <c r="AKW1554" s="48"/>
      <c r="AKX1554" s="48"/>
      <c r="AKY1554" s="48"/>
      <c r="AKZ1554" s="48"/>
      <c r="ALA1554" s="48"/>
      <c r="ALB1554" s="48"/>
      <c r="ALC1554" s="48"/>
      <c r="ALD1554" s="48"/>
      <c r="ALE1554" s="48"/>
      <c r="ALF1554" s="48"/>
      <c r="ALG1554" s="48"/>
      <c r="ALH1554" s="48"/>
      <c r="ALI1554" s="48"/>
      <c r="ALJ1554" s="48"/>
      <c r="ALK1554" s="48"/>
      <c r="ALL1554" s="48"/>
      <c r="ALM1554" s="48"/>
      <c r="ALN1554" s="48"/>
      <c r="ALO1554" s="48"/>
      <c r="ALP1554" s="48"/>
      <c r="ALQ1554" s="48"/>
      <c r="ALR1554" s="48"/>
      <c r="ALS1554" s="48"/>
      <c r="ALT1554" s="48"/>
      <c r="ALU1554" s="48"/>
      <c r="ALV1554" s="48"/>
      <c r="ALW1554" s="48"/>
      <c r="ALX1554" s="48"/>
      <c r="ALY1554" s="48"/>
      <c r="ALZ1554" s="48"/>
      <c r="AMA1554" s="48"/>
      <c r="AMB1554" s="48"/>
      <c r="AMC1554" s="48"/>
    </row>
    <row r="1555" spans="1:1017" ht="15" x14ac:dyDescent="0.25">
      <c r="A1555" s="7" t="s">
        <v>159</v>
      </c>
      <c r="B1555" s="8" t="s">
        <v>160</v>
      </c>
      <c r="C1555" s="169"/>
      <c r="D1555" s="170"/>
      <c r="E1555" s="170"/>
      <c r="F1555" s="170">
        <v>200000</v>
      </c>
      <c r="G1555" s="170"/>
      <c r="H1555" s="170"/>
      <c r="I1555" s="170"/>
      <c r="J1555" s="170"/>
      <c r="K1555" s="171">
        <v>200000</v>
      </c>
      <c r="L1555" s="6"/>
      <c r="M1555" s="70" t="s">
        <v>297</v>
      </c>
      <c r="N1555" s="176" t="s">
        <v>513</v>
      </c>
    </row>
    <row r="1556" spans="1:1017" ht="15" x14ac:dyDescent="0.25">
      <c r="A1556" s="7"/>
      <c r="B1556" s="8"/>
      <c r="C1556" s="172"/>
      <c r="D1556" s="173"/>
      <c r="E1556" s="173"/>
      <c r="F1556" s="173">
        <v>80000</v>
      </c>
      <c r="G1556" s="173"/>
      <c r="H1556" s="173"/>
      <c r="I1556" s="173"/>
      <c r="J1556" s="173"/>
      <c r="K1556" s="174">
        <v>80000</v>
      </c>
      <c r="L1556" s="6"/>
      <c r="M1556" s="71" t="s">
        <v>300</v>
      </c>
      <c r="N1556" s="176" t="s">
        <v>513</v>
      </c>
    </row>
    <row r="1557" spans="1:1017" ht="15" x14ac:dyDescent="0.25">
      <c r="A1557" s="7"/>
      <c r="B1557" s="8"/>
      <c r="C1557" s="172"/>
      <c r="D1557" s="173"/>
      <c r="E1557" s="173"/>
      <c r="F1557" s="173">
        <v>550000</v>
      </c>
      <c r="G1557" s="173"/>
      <c r="H1557" s="173"/>
      <c r="I1557" s="173"/>
      <c r="J1557" s="173"/>
      <c r="K1557" s="174">
        <v>550000</v>
      </c>
      <c r="L1557" s="6"/>
      <c r="M1557" s="71" t="s">
        <v>302</v>
      </c>
      <c r="N1557" s="176" t="s">
        <v>513</v>
      </c>
    </row>
    <row r="1558" spans="1:1017" ht="15" x14ac:dyDescent="0.25">
      <c r="A1558" s="7"/>
      <c r="B1558" s="8"/>
      <c r="C1558" s="172"/>
      <c r="D1558" s="173"/>
      <c r="E1558" s="173"/>
      <c r="F1558" s="173">
        <v>25000</v>
      </c>
      <c r="G1558" s="173"/>
      <c r="H1558" s="173"/>
      <c r="I1558" s="173"/>
      <c r="J1558" s="173"/>
      <c r="K1558" s="174">
        <v>25000</v>
      </c>
      <c r="L1558" s="6"/>
      <c r="M1558" s="71" t="s">
        <v>305</v>
      </c>
      <c r="N1558" s="176" t="s">
        <v>513</v>
      </c>
    </row>
    <row r="1559" spans="1:1017" ht="15" x14ac:dyDescent="0.25">
      <c r="A1559" s="7"/>
      <c r="B1559" s="8"/>
      <c r="C1559" s="172"/>
      <c r="D1559" s="173"/>
      <c r="E1559" s="173"/>
      <c r="F1559" s="173">
        <v>100000</v>
      </c>
      <c r="G1559" s="173"/>
      <c r="H1559" s="173"/>
      <c r="I1559" s="173"/>
      <c r="J1559" s="173"/>
      <c r="K1559" s="174">
        <v>100000</v>
      </c>
      <c r="L1559" s="6"/>
      <c r="M1559" s="71" t="s">
        <v>57</v>
      </c>
      <c r="N1559" s="176" t="s">
        <v>513</v>
      </c>
    </row>
    <row r="1560" spans="1:1017" ht="15" x14ac:dyDescent="0.25">
      <c r="A1560" s="7"/>
      <c r="B1560" s="8"/>
      <c r="C1560" s="172"/>
      <c r="D1560" s="173"/>
      <c r="E1560" s="173"/>
      <c r="F1560" s="173">
        <v>30000</v>
      </c>
      <c r="G1560" s="173"/>
      <c r="H1560" s="173"/>
      <c r="I1560" s="173"/>
      <c r="J1560" s="173"/>
      <c r="K1560" s="174">
        <v>30000</v>
      </c>
      <c r="L1560" s="6"/>
      <c r="M1560" s="71" t="s">
        <v>307</v>
      </c>
      <c r="N1560" s="176" t="s">
        <v>513</v>
      </c>
    </row>
    <row r="1561" spans="1:1017" x14ac:dyDescent="0.2">
      <c r="A1561" s="38"/>
      <c r="B1561" s="5"/>
      <c r="C1561" s="172"/>
      <c r="D1561" s="173"/>
      <c r="E1561" s="173"/>
      <c r="F1561" s="173">
        <v>300000</v>
      </c>
      <c r="G1561" s="173"/>
      <c r="H1561" s="173"/>
      <c r="I1561" s="173"/>
      <c r="J1561" s="173"/>
      <c r="K1561" s="174">
        <v>300000</v>
      </c>
      <c r="L1561" s="6"/>
      <c r="M1561" s="71" t="s">
        <v>310</v>
      </c>
      <c r="N1561" s="176" t="s">
        <v>513</v>
      </c>
    </row>
    <row r="1562" spans="1:1017" x14ac:dyDescent="0.2">
      <c r="A1562" s="38"/>
      <c r="B1562" s="5"/>
      <c r="C1562" s="172"/>
      <c r="D1562" s="173"/>
      <c r="E1562" s="173"/>
      <c r="F1562" s="173">
        <v>25000</v>
      </c>
      <c r="G1562" s="173"/>
      <c r="H1562" s="173"/>
      <c r="I1562" s="173"/>
      <c r="J1562" s="173"/>
      <c r="K1562" s="174">
        <v>25000</v>
      </c>
      <c r="L1562" s="6"/>
      <c r="M1562" s="71" t="s">
        <v>311</v>
      </c>
      <c r="N1562" s="176" t="s">
        <v>513</v>
      </c>
    </row>
    <row r="1563" spans="1:1017" x14ac:dyDescent="0.2">
      <c r="A1563" s="38"/>
      <c r="B1563" s="5"/>
      <c r="C1563" s="172"/>
      <c r="D1563" s="173"/>
      <c r="E1563" s="173"/>
      <c r="F1563" s="173">
        <v>30000</v>
      </c>
      <c r="G1563" s="173"/>
      <c r="H1563" s="173"/>
      <c r="I1563" s="173"/>
      <c r="J1563" s="173"/>
      <c r="K1563" s="174">
        <v>30000</v>
      </c>
      <c r="L1563" s="6"/>
      <c r="M1563" s="71" t="s">
        <v>312</v>
      </c>
      <c r="N1563" s="176" t="s">
        <v>513</v>
      </c>
    </row>
    <row r="1564" spans="1:1017" x14ac:dyDescent="0.2">
      <c r="A1564" s="38"/>
      <c r="B1564" s="5"/>
      <c r="C1564" s="172"/>
      <c r="D1564" s="173"/>
      <c r="E1564" s="173"/>
      <c r="F1564" s="173">
        <v>35000</v>
      </c>
      <c r="G1564" s="173"/>
      <c r="H1564" s="173"/>
      <c r="I1564" s="173"/>
      <c r="J1564" s="173"/>
      <c r="K1564" s="174">
        <v>35000</v>
      </c>
      <c r="L1564" s="6"/>
      <c r="M1564" s="71" t="s">
        <v>313</v>
      </c>
      <c r="N1564" s="176" t="s">
        <v>513</v>
      </c>
    </row>
    <row r="1565" spans="1:1017" x14ac:dyDescent="0.2">
      <c r="A1565" s="38"/>
      <c r="B1565" s="5"/>
      <c r="C1565" s="172"/>
      <c r="D1565" s="173"/>
      <c r="E1565" s="173"/>
      <c r="F1565" s="173">
        <v>300000</v>
      </c>
      <c r="G1565" s="173"/>
      <c r="H1565" s="173"/>
      <c r="I1565" s="173"/>
      <c r="J1565" s="173"/>
      <c r="K1565" s="174">
        <v>300000</v>
      </c>
      <c r="L1565" s="6"/>
      <c r="M1565" s="71" t="s">
        <v>317</v>
      </c>
      <c r="N1565" s="176" t="s">
        <v>513</v>
      </c>
    </row>
    <row r="1566" spans="1:1017" x14ac:dyDescent="0.2">
      <c r="A1566" s="38"/>
      <c r="B1566" s="5"/>
      <c r="C1566" s="172"/>
      <c r="D1566" s="173"/>
      <c r="E1566" s="173"/>
      <c r="F1566" s="173">
        <v>100000</v>
      </c>
      <c r="G1566" s="173"/>
      <c r="H1566" s="173"/>
      <c r="I1566" s="173"/>
      <c r="J1566" s="173"/>
      <c r="K1566" s="174">
        <v>100000</v>
      </c>
      <c r="L1566" s="6"/>
      <c r="M1566" s="71" t="s">
        <v>318</v>
      </c>
      <c r="N1566" s="176" t="s">
        <v>513</v>
      </c>
    </row>
    <row r="1567" spans="1:1017" x14ac:dyDescent="0.2">
      <c r="A1567" s="38"/>
      <c r="B1567" s="5"/>
      <c r="C1567" s="172"/>
      <c r="D1567" s="173"/>
      <c r="E1567" s="173"/>
      <c r="F1567" s="173">
        <v>100000</v>
      </c>
      <c r="G1567" s="173"/>
      <c r="H1567" s="173"/>
      <c r="I1567" s="173"/>
      <c r="J1567" s="173"/>
      <c r="K1567" s="174">
        <v>100000</v>
      </c>
      <c r="L1567" s="6"/>
      <c r="M1567" s="71" t="s">
        <v>319</v>
      </c>
      <c r="N1567" s="176" t="s">
        <v>513</v>
      </c>
    </row>
    <row r="1568" spans="1:1017" x14ac:dyDescent="0.2">
      <c r="A1568" s="38"/>
      <c r="B1568" s="5"/>
      <c r="C1568" s="172"/>
      <c r="D1568" s="173"/>
      <c r="E1568" s="173"/>
      <c r="F1568" s="173">
        <v>55000</v>
      </c>
      <c r="G1568" s="173"/>
      <c r="H1568" s="173"/>
      <c r="I1568" s="173"/>
      <c r="J1568" s="173"/>
      <c r="K1568" s="174">
        <v>55000</v>
      </c>
      <c r="L1568" s="6"/>
      <c r="M1568" s="71" t="s">
        <v>322</v>
      </c>
      <c r="N1568" s="176" t="s">
        <v>513</v>
      </c>
    </row>
    <row r="1569" spans="1:14" x14ac:dyDescent="0.2">
      <c r="A1569" s="38"/>
      <c r="B1569" s="5"/>
      <c r="C1569" s="172"/>
      <c r="D1569" s="173"/>
      <c r="E1569" s="173"/>
      <c r="F1569" s="173">
        <v>25000</v>
      </c>
      <c r="G1569" s="173"/>
      <c r="H1569" s="173"/>
      <c r="I1569" s="173"/>
      <c r="J1569" s="173"/>
      <c r="K1569" s="174">
        <v>25000</v>
      </c>
      <c r="L1569" s="6"/>
      <c r="M1569" s="71" t="s">
        <v>323</v>
      </c>
      <c r="N1569" s="176" t="s">
        <v>513</v>
      </c>
    </row>
    <row r="1570" spans="1:14" x14ac:dyDescent="0.2">
      <c r="A1570" s="38"/>
      <c r="B1570" s="5"/>
      <c r="C1570" s="172"/>
      <c r="D1570" s="173"/>
      <c r="E1570" s="173"/>
      <c r="F1570" s="173">
        <v>75000</v>
      </c>
      <c r="G1570" s="173"/>
      <c r="H1570" s="173"/>
      <c r="I1570" s="173"/>
      <c r="J1570" s="173"/>
      <c r="K1570" s="174">
        <v>75000</v>
      </c>
      <c r="L1570" s="6"/>
      <c r="M1570" s="71" t="s">
        <v>325</v>
      </c>
      <c r="N1570" s="176" t="s">
        <v>513</v>
      </c>
    </row>
    <row r="1571" spans="1:14" x14ac:dyDescent="0.2">
      <c r="A1571" s="38"/>
      <c r="B1571" s="5"/>
      <c r="C1571" s="172"/>
      <c r="D1571" s="173"/>
      <c r="E1571" s="173"/>
      <c r="F1571" s="173">
        <v>50000</v>
      </c>
      <c r="G1571" s="173"/>
      <c r="H1571" s="173"/>
      <c r="I1571" s="173"/>
      <c r="J1571" s="173"/>
      <c r="K1571" s="174">
        <v>50000</v>
      </c>
      <c r="L1571" s="6"/>
      <c r="M1571" s="71" t="s">
        <v>327</v>
      </c>
      <c r="N1571" s="176" t="s">
        <v>513</v>
      </c>
    </row>
    <row r="1572" spans="1:14" x14ac:dyDescent="0.2">
      <c r="A1572" s="38"/>
      <c r="B1572" s="5"/>
      <c r="C1572" s="172"/>
      <c r="D1572" s="173"/>
      <c r="E1572" s="173"/>
      <c r="F1572" s="173">
        <v>2500000</v>
      </c>
      <c r="G1572" s="173"/>
      <c r="H1572" s="173"/>
      <c r="I1572" s="173"/>
      <c r="J1572" s="173"/>
      <c r="K1572" s="174">
        <v>2500000</v>
      </c>
      <c r="L1572" s="6"/>
      <c r="M1572" s="71" t="s">
        <v>328</v>
      </c>
      <c r="N1572" s="176" t="s">
        <v>513</v>
      </c>
    </row>
    <row r="1573" spans="1:14" x14ac:dyDescent="0.2">
      <c r="A1573" s="38"/>
      <c r="B1573" s="5"/>
      <c r="C1573" s="172"/>
      <c r="D1573" s="173"/>
      <c r="E1573" s="173"/>
      <c r="F1573" s="173">
        <v>300000</v>
      </c>
      <c r="G1573" s="173"/>
      <c r="H1573" s="173"/>
      <c r="I1573" s="173"/>
      <c r="J1573" s="173"/>
      <c r="K1573" s="174">
        <v>300000</v>
      </c>
      <c r="L1573" s="6"/>
      <c r="M1573" s="71" t="s">
        <v>329</v>
      </c>
      <c r="N1573" s="176" t="s">
        <v>513</v>
      </c>
    </row>
    <row r="1574" spans="1:14" x14ac:dyDescent="0.2">
      <c r="A1574" s="38"/>
      <c r="B1574" s="5"/>
      <c r="C1574" s="172"/>
      <c r="D1574" s="173"/>
      <c r="E1574" s="173"/>
      <c r="F1574" s="173">
        <v>500000</v>
      </c>
      <c r="G1574" s="173"/>
      <c r="H1574" s="173"/>
      <c r="I1574" s="173"/>
      <c r="J1574" s="173"/>
      <c r="K1574" s="174">
        <v>500000</v>
      </c>
      <c r="L1574" s="6"/>
      <c r="M1574" s="71" t="s">
        <v>330</v>
      </c>
      <c r="N1574" s="176" t="s">
        <v>513</v>
      </c>
    </row>
    <row r="1575" spans="1:14" x14ac:dyDescent="0.2">
      <c r="A1575" s="38"/>
      <c r="B1575" s="5"/>
      <c r="C1575" s="172"/>
      <c r="D1575" s="173"/>
      <c r="E1575" s="173"/>
      <c r="F1575" s="173">
        <v>150000</v>
      </c>
      <c r="G1575" s="173"/>
      <c r="H1575" s="173"/>
      <c r="I1575" s="173"/>
      <c r="J1575" s="173"/>
      <c r="K1575" s="174">
        <v>150000</v>
      </c>
      <c r="L1575" s="6"/>
      <c r="M1575" s="71" t="s">
        <v>286</v>
      </c>
      <c r="N1575" s="176" t="s">
        <v>513</v>
      </c>
    </row>
    <row r="1576" spans="1:14" x14ac:dyDescent="0.2">
      <c r="A1576" s="38"/>
      <c r="B1576" s="5"/>
      <c r="C1576" s="172"/>
      <c r="D1576" s="173"/>
      <c r="E1576" s="173"/>
      <c r="F1576" s="173">
        <v>100000</v>
      </c>
      <c r="G1576" s="173"/>
      <c r="H1576" s="173"/>
      <c r="I1576" s="173"/>
      <c r="J1576" s="173"/>
      <c r="K1576" s="174">
        <v>100000</v>
      </c>
      <c r="L1576" s="6"/>
      <c r="M1576" s="71" t="s">
        <v>58</v>
      </c>
      <c r="N1576" s="176" t="s">
        <v>513</v>
      </c>
    </row>
    <row r="1577" spans="1:14" x14ac:dyDescent="0.2">
      <c r="A1577" s="38"/>
      <c r="B1577" s="5"/>
      <c r="C1577" s="172"/>
      <c r="D1577" s="173"/>
      <c r="E1577" s="173"/>
      <c r="F1577" s="173">
        <v>350000</v>
      </c>
      <c r="G1577" s="173"/>
      <c r="H1577" s="173"/>
      <c r="I1577" s="173"/>
      <c r="J1577" s="173"/>
      <c r="K1577" s="174">
        <v>350000</v>
      </c>
      <c r="L1577" s="6"/>
      <c r="M1577" s="71" t="s">
        <v>333</v>
      </c>
      <c r="N1577" s="176" t="s">
        <v>513</v>
      </c>
    </row>
    <row r="1578" spans="1:14" x14ac:dyDescent="0.2">
      <c r="A1578" s="38"/>
      <c r="B1578" s="5"/>
      <c r="C1578" s="172"/>
      <c r="D1578" s="173"/>
      <c r="E1578" s="173"/>
      <c r="F1578" s="173">
        <v>100000</v>
      </c>
      <c r="G1578" s="173"/>
      <c r="H1578" s="173"/>
      <c r="I1578" s="173"/>
      <c r="J1578" s="173"/>
      <c r="K1578" s="174">
        <v>100000</v>
      </c>
      <c r="L1578" s="6"/>
      <c r="M1578" s="71" t="s">
        <v>334</v>
      </c>
      <c r="N1578" s="176" t="s">
        <v>513</v>
      </c>
    </row>
    <row r="1579" spans="1:14" x14ac:dyDescent="0.2">
      <c r="A1579" s="38"/>
      <c r="B1579" s="5"/>
      <c r="C1579" s="172"/>
      <c r="D1579" s="173"/>
      <c r="E1579" s="173"/>
      <c r="F1579" s="173">
        <v>70000</v>
      </c>
      <c r="G1579" s="173"/>
      <c r="H1579" s="173"/>
      <c r="I1579" s="173"/>
      <c r="J1579" s="173"/>
      <c r="K1579" s="174">
        <v>70000</v>
      </c>
      <c r="L1579" s="6"/>
      <c r="M1579" s="71" t="s">
        <v>287</v>
      </c>
      <c r="N1579" s="176" t="s">
        <v>513</v>
      </c>
    </row>
    <row r="1580" spans="1:14" x14ac:dyDescent="0.2">
      <c r="A1580" s="38"/>
      <c r="B1580" s="5"/>
      <c r="C1580" s="172"/>
      <c r="D1580" s="173"/>
      <c r="E1580" s="173"/>
      <c r="F1580" s="173">
        <v>80000</v>
      </c>
      <c r="G1580" s="173"/>
      <c r="H1580" s="173"/>
      <c r="I1580" s="173"/>
      <c r="J1580" s="173"/>
      <c r="K1580" s="174">
        <v>80000</v>
      </c>
      <c r="L1580" s="6"/>
      <c r="M1580" s="71" t="s">
        <v>335</v>
      </c>
      <c r="N1580" s="176" t="s">
        <v>513</v>
      </c>
    </row>
    <row r="1581" spans="1:14" x14ac:dyDescent="0.2">
      <c r="A1581" s="38"/>
      <c r="B1581" s="5"/>
      <c r="C1581" s="172"/>
      <c r="D1581" s="173"/>
      <c r="E1581" s="173"/>
      <c r="F1581" s="173">
        <v>5000</v>
      </c>
      <c r="G1581" s="173"/>
      <c r="H1581" s="173"/>
      <c r="I1581" s="173"/>
      <c r="J1581" s="173"/>
      <c r="K1581" s="174">
        <v>5000</v>
      </c>
      <c r="L1581" s="6"/>
      <c r="M1581" s="71" t="s">
        <v>337</v>
      </c>
      <c r="N1581" s="176" t="s">
        <v>513</v>
      </c>
    </row>
    <row r="1582" spans="1:14" x14ac:dyDescent="0.2">
      <c r="A1582" s="38"/>
      <c r="B1582" s="5"/>
      <c r="C1582" s="172"/>
      <c r="D1582" s="173"/>
      <c r="E1582" s="173"/>
      <c r="F1582" s="173">
        <v>21000</v>
      </c>
      <c r="G1582" s="173"/>
      <c r="H1582" s="173"/>
      <c r="I1582" s="173"/>
      <c r="J1582" s="173"/>
      <c r="K1582" s="174">
        <v>21000</v>
      </c>
      <c r="L1582" s="6"/>
      <c r="M1582" s="71" t="s">
        <v>339</v>
      </c>
      <c r="N1582" s="176" t="s">
        <v>513</v>
      </c>
    </row>
    <row r="1583" spans="1:14" x14ac:dyDescent="0.2">
      <c r="A1583" s="38"/>
      <c r="B1583" s="5"/>
      <c r="C1583" s="172"/>
      <c r="D1583" s="173"/>
      <c r="E1583" s="173"/>
      <c r="F1583" s="173">
        <v>25000</v>
      </c>
      <c r="G1583" s="173"/>
      <c r="H1583" s="173"/>
      <c r="I1583" s="173"/>
      <c r="J1583" s="173"/>
      <c r="K1583" s="174">
        <v>25000</v>
      </c>
      <c r="L1583" s="6"/>
      <c r="M1583" s="71" t="s">
        <v>341</v>
      </c>
      <c r="N1583" s="176" t="s">
        <v>513</v>
      </c>
    </row>
    <row r="1584" spans="1:14" x14ac:dyDescent="0.2">
      <c r="A1584" s="38"/>
      <c r="B1584" s="5"/>
      <c r="C1584" s="172"/>
      <c r="D1584" s="173"/>
      <c r="E1584" s="173"/>
      <c r="F1584" s="173">
        <v>100000</v>
      </c>
      <c r="G1584" s="173"/>
      <c r="H1584" s="173"/>
      <c r="I1584" s="173"/>
      <c r="J1584" s="173"/>
      <c r="K1584" s="174">
        <v>100000</v>
      </c>
      <c r="L1584" s="6"/>
      <c r="M1584" s="71" t="s">
        <v>36</v>
      </c>
      <c r="N1584" s="176" t="s">
        <v>513</v>
      </c>
    </row>
    <row r="1585" spans="1:14" x14ac:dyDescent="0.2">
      <c r="A1585" s="38"/>
      <c r="B1585" s="5"/>
      <c r="C1585" s="172"/>
      <c r="D1585" s="173"/>
      <c r="E1585" s="173"/>
      <c r="F1585" s="173">
        <v>200000</v>
      </c>
      <c r="G1585" s="173"/>
      <c r="H1585" s="173"/>
      <c r="I1585" s="173"/>
      <c r="J1585" s="173"/>
      <c r="K1585" s="174">
        <v>200000</v>
      </c>
      <c r="L1585" s="6"/>
      <c r="M1585" s="71" t="s">
        <v>464</v>
      </c>
      <c r="N1585" s="176" t="s">
        <v>513</v>
      </c>
    </row>
    <row r="1586" spans="1:14" x14ac:dyDescent="0.2">
      <c r="A1586" s="38"/>
      <c r="B1586" s="5"/>
      <c r="C1586" s="172"/>
      <c r="D1586" s="173"/>
      <c r="E1586" s="173"/>
      <c r="F1586" s="173">
        <v>700000</v>
      </c>
      <c r="G1586" s="173"/>
      <c r="H1586" s="173"/>
      <c r="I1586" s="173"/>
      <c r="J1586" s="173"/>
      <c r="K1586" s="174">
        <v>700000</v>
      </c>
      <c r="L1586" s="6"/>
      <c r="M1586" s="71" t="s">
        <v>59</v>
      </c>
      <c r="N1586" s="176" t="s">
        <v>513</v>
      </c>
    </row>
    <row r="1587" spans="1:14" x14ac:dyDescent="0.2">
      <c r="A1587" s="38"/>
      <c r="B1587" s="5"/>
      <c r="C1587" s="172"/>
      <c r="D1587" s="173"/>
      <c r="E1587" s="173"/>
      <c r="F1587" s="173">
        <v>180000</v>
      </c>
      <c r="G1587" s="173"/>
      <c r="H1587" s="173"/>
      <c r="I1587" s="173"/>
      <c r="J1587" s="173"/>
      <c r="K1587" s="174">
        <v>180000</v>
      </c>
      <c r="L1587" s="6"/>
      <c r="M1587" s="71" t="s">
        <v>347</v>
      </c>
      <c r="N1587" s="176" t="s">
        <v>513</v>
      </c>
    </row>
    <row r="1588" spans="1:14" x14ac:dyDescent="0.2">
      <c r="A1588" s="38"/>
      <c r="B1588" s="5"/>
      <c r="C1588" s="172"/>
      <c r="D1588" s="173"/>
      <c r="E1588" s="173"/>
      <c r="F1588" s="173"/>
      <c r="G1588" s="173"/>
      <c r="H1588" s="173">
        <v>100000</v>
      </c>
      <c r="I1588" s="173"/>
      <c r="J1588" s="173"/>
      <c r="K1588" s="174">
        <v>100000</v>
      </c>
      <c r="L1588" s="6"/>
      <c r="M1588" s="71" t="s">
        <v>37</v>
      </c>
      <c r="N1588" s="176" t="s">
        <v>513</v>
      </c>
    </row>
    <row r="1589" spans="1:14" x14ac:dyDescent="0.2">
      <c r="A1589" s="38"/>
      <c r="B1589" s="5"/>
      <c r="C1589" s="172"/>
      <c r="D1589" s="173"/>
      <c r="E1589" s="173"/>
      <c r="F1589" s="173"/>
      <c r="G1589" s="173"/>
      <c r="H1589" s="173">
        <v>250000</v>
      </c>
      <c r="I1589" s="173"/>
      <c r="J1589" s="173"/>
      <c r="K1589" s="174">
        <v>250000</v>
      </c>
      <c r="L1589" s="6"/>
      <c r="M1589" s="71" t="s">
        <v>92</v>
      </c>
      <c r="N1589" s="176" t="s">
        <v>513</v>
      </c>
    </row>
    <row r="1590" spans="1:14" x14ac:dyDescent="0.2">
      <c r="A1590" s="38"/>
      <c r="B1590" s="5"/>
      <c r="C1590" s="172"/>
      <c r="D1590" s="173"/>
      <c r="E1590" s="173"/>
      <c r="F1590" s="173"/>
      <c r="G1590" s="173"/>
      <c r="H1590" s="173">
        <v>250000</v>
      </c>
      <c r="I1590" s="173"/>
      <c r="J1590" s="173"/>
      <c r="K1590" s="174">
        <v>250000</v>
      </c>
      <c r="L1590" s="6"/>
      <c r="M1590" s="71" t="s">
        <v>469</v>
      </c>
      <c r="N1590" s="176" t="s">
        <v>513</v>
      </c>
    </row>
    <row r="1591" spans="1:14" x14ac:dyDescent="0.2">
      <c r="A1591" s="38"/>
      <c r="B1591" s="5"/>
      <c r="C1591" s="172"/>
      <c r="D1591" s="173"/>
      <c r="E1591" s="173"/>
      <c r="F1591" s="173"/>
      <c r="G1591" s="173"/>
      <c r="H1591" s="173">
        <v>200000</v>
      </c>
      <c r="I1591" s="173"/>
      <c r="J1591" s="173"/>
      <c r="K1591" s="174">
        <v>200000</v>
      </c>
      <c r="L1591" s="6"/>
      <c r="M1591" s="71" t="s">
        <v>351</v>
      </c>
      <c r="N1591" s="176" t="s">
        <v>513</v>
      </c>
    </row>
    <row r="1592" spans="1:14" x14ac:dyDescent="0.2">
      <c r="A1592" s="38"/>
      <c r="B1592" s="5"/>
      <c r="C1592" s="172"/>
      <c r="D1592" s="173"/>
      <c r="E1592" s="173"/>
      <c r="F1592" s="173"/>
      <c r="G1592" s="173"/>
      <c r="H1592" s="173">
        <v>80000</v>
      </c>
      <c r="I1592" s="173"/>
      <c r="J1592" s="173"/>
      <c r="K1592" s="174">
        <v>80000</v>
      </c>
      <c r="L1592" s="6"/>
      <c r="M1592" s="71" t="s">
        <v>357</v>
      </c>
      <c r="N1592" s="176" t="s">
        <v>513</v>
      </c>
    </row>
    <row r="1593" spans="1:14" x14ac:dyDescent="0.2">
      <c r="A1593" s="38"/>
      <c r="B1593" s="5"/>
      <c r="C1593" s="172"/>
      <c r="D1593" s="173"/>
      <c r="E1593" s="173"/>
      <c r="F1593" s="173"/>
      <c r="G1593" s="173"/>
      <c r="H1593" s="173">
        <v>20000</v>
      </c>
      <c r="I1593" s="173"/>
      <c r="J1593" s="173"/>
      <c r="K1593" s="174">
        <v>20000</v>
      </c>
      <c r="L1593" s="6"/>
      <c r="M1593" s="71" t="s">
        <v>361</v>
      </c>
      <c r="N1593" s="176" t="s">
        <v>513</v>
      </c>
    </row>
    <row r="1594" spans="1:14" x14ac:dyDescent="0.2">
      <c r="A1594" s="38"/>
      <c r="B1594" s="5"/>
      <c r="C1594" s="172"/>
      <c r="D1594" s="173"/>
      <c r="E1594" s="173"/>
      <c r="F1594" s="173"/>
      <c r="G1594" s="173"/>
      <c r="H1594" s="173">
        <v>75000</v>
      </c>
      <c r="I1594" s="173"/>
      <c r="J1594" s="173"/>
      <c r="K1594" s="174">
        <v>75000</v>
      </c>
      <c r="L1594" s="6"/>
      <c r="M1594" s="71" t="s">
        <v>362</v>
      </c>
      <c r="N1594" s="176" t="s">
        <v>513</v>
      </c>
    </row>
    <row r="1595" spans="1:14" x14ac:dyDescent="0.2">
      <c r="A1595" s="38"/>
      <c r="B1595" s="5"/>
      <c r="C1595" s="172"/>
      <c r="D1595" s="173"/>
      <c r="E1595" s="173"/>
      <c r="F1595" s="173"/>
      <c r="G1595" s="173"/>
      <c r="H1595" s="173">
        <v>50000</v>
      </c>
      <c r="I1595" s="173"/>
      <c r="J1595" s="173"/>
      <c r="K1595" s="174">
        <v>50000</v>
      </c>
      <c r="L1595" s="6"/>
      <c r="M1595" s="71" t="s">
        <v>366</v>
      </c>
      <c r="N1595" s="176" t="s">
        <v>513</v>
      </c>
    </row>
    <row r="1596" spans="1:14" x14ac:dyDescent="0.2">
      <c r="A1596" s="38"/>
      <c r="B1596" s="5"/>
      <c r="C1596" s="172"/>
      <c r="D1596" s="173"/>
      <c r="E1596" s="173"/>
      <c r="F1596" s="173"/>
      <c r="G1596" s="173"/>
      <c r="H1596" s="173">
        <v>15000</v>
      </c>
      <c r="I1596" s="173"/>
      <c r="J1596" s="173"/>
      <c r="K1596" s="174">
        <v>15000</v>
      </c>
      <c r="L1596" s="6"/>
      <c r="M1596" s="71" t="s">
        <v>368</v>
      </c>
      <c r="N1596" s="176" t="s">
        <v>513</v>
      </c>
    </row>
    <row r="1597" spans="1:14" x14ac:dyDescent="0.2">
      <c r="A1597" s="38"/>
      <c r="B1597" s="5"/>
      <c r="C1597" s="172"/>
      <c r="D1597" s="173"/>
      <c r="E1597" s="173"/>
      <c r="F1597" s="173"/>
      <c r="G1597" s="173"/>
      <c r="H1597" s="173">
        <v>100000</v>
      </c>
      <c r="I1597" s="173"/>
      <c r="J1597" s="173"/>
      <c r="K1597" s="174">
        <v>100000</v>
      </c>
      <c r="L1597" s="6"/>
      <c r="M1597" s="71" t="s">
        <v>93</v>
      </c>
      <c r="N1597" s="176" t="s">
        <v>513</v>
      </c>
    </row>
    <row r="1598" spans="1:14" x14ac:dyDescent="0.2">
      <c r="A1598" s="38"/>
      <c r="B1598" s="5"/>
      <c r="C1598" s="172"/>
      <c r="D1598" s="173"/>
      <c r="E1598" s="173"/>
      <c r="F1598" s="173"/>
      <c r="G1598" s="173"/>
      <c r="H1598" s="173">
        <v>250000</v>
      </c>
      <c r="I1598" s="173"/>
      <c r="J1598" s="173"/>
      <c r="K1598" s="174">
        <v>250000</v>
      </c>
      <c r="L1598" s="6"/>
      <c r="M1598" s="71" t="s">
        <v>61</v>
      </c>
      <c r="N1598" s="176" t="s">
        <v>513</v>
      </c>
    </row>
    <row r="1599" spans="1:14" x14ac:dyDescent="0.2">
      <c r="A1599" s="38"/>
      <c r="B1599" s="5"/>
      <c r="C1599" s="172"/>
      <c r="D1599" s="173"/>
      <c r="E1599" s="173"/>
      <c r="F1599" s="173"/>
      <c r="G1599" s="173"/>
      <c r="H1599" s="173">
        <v>100000</v>
      </c>
      <c r="I1599" s="173"/>
      <c r="J1599" s="173"/>
      <c r="K1599" s="174">
        <v>100000</v>
      </c>
      <c r="L1599" s="6"/>
      <c r="M1599" s="71" t="s">
        <v>477</v>
      </c>
      <c r="N1599" s="176" t="s">
        <v>513</v>
      </c>
    </row>
    <row r="1600" spans="1:14" x14ac:dyDescent="0.2">
      <c r="A1600" s="38"/>
      <c r="B1600" s="5"/>
      <c r="C1600" s="172"/>
      <c r="D1600" s="173"/>
      <c r="E1600" s="173"/>
      <c r="F1600" s="173"/>
      <c r="G1600" s="173"/>
      <c r="H1600" s="173">
        <v>50000</v>
      </c>
      <c r="I1600" s="173"/>
      <c r="J1600" s="173"/>
      <c r="K1600" s="174">
        <v>50000</v>
      </c>
      <c r="L1600" s="6"/>
      <c r="M1600" s="71" t="s">
        <v>373</v>
      </c>
      <c r="N1600" s="176" t="s">
        <v>513</v>
      </c>
    </row>
    <row r="1601" spans="1:14" x14ac:dyDescent="0.2">
      <c r="A1601" s="38"/>
      <c r="B1601" s="5"/>
      <c r="C1601" s="172"/>
      <c r="D1601" s="173"/>
      <c r="E1601" s="173"/>
      <c r="F1601" s="173"/>
      <c r="G1601" s="173"/>
      <c r="H1601" s="173">
        <v>80000</v>
      </c>
      <c r="I1601" s="173"/>
      <c r="J1601" s="173"/>
      <c r="K1601" s="174">
        <v>80000</v>
      </c>
      <c r="L1601" s="6"/>
      <c r="M1601" s="71" t="s">
        <v>375</v>
      </c>
      <c r="N1601" s="176" t="s">
        <v>513</v>
      </c>
    </row>
    <row r="1602" spans="1:14" x14ac:dyDescent="0.2">
      <c r="A1602" s="38"/>
      <c r="B1602" s="5"/>
      <c r="C1602" s="172"/>
      <c r="D1602" s="173"/>
      <c r="E1602" s="173"/>
      <c r="F1602" s="173"/>
      <c r="G1602" s="173"/>
      <c r="H1602" s="173">
        <v>30000</v>
      </c>
      <c r="I1602" s="173"/>
      <c r="J1602" s="173"/>
      <c r="K1602" s="174">
        <v>30000</v>
      </c>
      <c r="L1602" s="6"/>
      <c r="M1602" s="71" t="s">
        <v>453</v>
      </c>
      <c r="N1602" s="176" t="s">
        <v>513</v>
      </c>
    </row>
    <row r="1603" spans="1:14" x14ac:dyDescent="0.2">
      <c r="A1603" s="38"/>
      <c r="B1603" s="5"/>
      <c r="C1603" s="172"/>
      <c r="D1603" s="173"/>
      <c r="E1603" s="173"/>
      <c r="F1603" s="173"/>
      <c r="G1603" s="173"/>
      <c r="H1603" s="173">
        <v>50000</v>
      </c>
      <c r="I1603" s="173"/>
      <c r="J1603" s="173"/>
      <c r="K1603" s="174">
        <v>50000</v>
      </c>
      <c r="L1603" s="6"/>
      <c r="M1603" s="71" t="s">
        <v>293</v>
      </c>
      <c r="N1603" s="176" t="s">
        <v>513</v>
      </c>
    </row>
    <row r="1604" spans="1:14" x14ac:dyDescent="0.2">
      <c r="A1604" s="38"/>
      <c r="B1604" s="5"/>
      <c r="C1604" s="172"/>
      <c r="D1604" s="173"/>
      <c r="E1604" s="173"/>
      <c r="F1604" s="173"/>
      <c r="G1604" s="173"/>
      <c r="H1604" s="173">
        <v>100000</v>
      </c>
      <c r="I1604" s="173"/>
      <c r="J1604" s="173"/>
      <c r="K1604" s="174">
        <v>100000</v>
      </c>
      <c r="L1604" s="6"/>
      <c r="M1604" s="71" t="s">
        <v>384</v>
      </c>
      <c r="N1604" s="176" t="s">
        <v>513</v>
      </c>
    </row>
    <row r="1605" spans="1:14" x14ac:dyDescent="0.2">
      <c r="A1605" s="38"/>
      <c r="B1605" s="5"/>
      <c r="C1605" s="172"/>
      <c r="D1605" s="173"/>
      <c r="E1605" s="173"/>
      <c r="F1605" s="173"/>
      <c r="G1605" s="173"/>
      <c r="H1605" s="173">
        <v>35000</v>
      </c>
      <c r="I1605" s="173"/>
      <c r="J1605" s="173"/>
      <c r="K1605" s="174">
        <v>35000</v>
      </c>
      <c r="L1605" s="6"/>
      <c r="M1605" s="71" t="s">
        <v>40</v>
      </c>
      <c r="N1605" s="176" t="s">
        <v>513</v>
      </c>
    </row>
    <row r="1606" spans="1:14" x14ac:dyDescent="0.2">
      <c r="A1606" s="38"/>
      <c r="B1606" s="5"/>
      <c r="C1606" s="172"/>
      <c r="D1606" s="173"/>
      <c r="E1606" s="173"/>
      <c r="F1606" s="173"/>
      <c r="G1606" s="173"/>
      <c r="H1606" s="173">
        <v>100000</v>
      </c>
      <c r="I1606" s="173"/>
      <c r="J1606" s="173"/>
      <c r="K1606" s="174">
        <v>100000</v>
      </c>
      <c r="L1606" s="6"/>
      <c r="M1606" s="71" t="s">
        <v>94</v>
      </c>
      <c r="N1606" s="176" t="s">
        <v>513</v>
      </c>
    </row>
    <row r="1607" spans="1:14" x14ac:dyDescent="0.2">
      <c r="A1607" s="38"/>
      <c r="B1607" s="5"/>
      <c r="C1607" s="172"/>
      <c r="D1607" s="173"/>
      <c r="E1607" s="173"/>
      <c r="F1607" s="173"/>
      <c r="G1607" s="173"/>
      <c r="H1607" s="173">
        <v>85000</v>
      </c>
      <c r="I1607" s="173"/>
      <c r="J1607" s="173"/>
      <c r="K1607" s="174">
        <v>85000</v>
      </c>
      <c r="L1607" s="6"/>
      <c r="M1607" s="71" t="s">
        <v>294</v>
      </c>
      <c r="N1607" s="176" t="s">
        <v>513</v>
      </c>
    </row>
    <row r="1608" spans="1:14" x14ac:dyDescent="0.2">
      <c r="A1608" s="38"/>
      <c r="B1608" s="5"/>
      <c r="C1608" s="172"/>
      <c r="D1608" s="173"/>
      <c r="E1608" s="173"/>
      <c r="F1608" s="173"/>
      <c r="G1608" s="173"/>
      <c r="H1608" s="173">
        <v>150000</v>
      </c>
      <c r="I1608" s="173"/>
      <c r="J1608" s="173"/>
      <c r="K1608" s="174">
        <v>150000</v>
      </c>
      <c r="L1608" s="6"/>
      <c r="M1608" s="71" t="s">
        <v>95</v>
      </c>
      <c r="N1608" s="176" t="s">
        <v>513</v>
      </c>
    </row>
    <row r="1609" spans="1:14" x14ac:dyDescent="0.2">
      <c r="A1609" s="38"/>
      <c r="B1609" s="5"/>
      <c r="C1609" s="172">
        <v>2600000</v>
      </c>
      <c r="D1609" s="173"/>
      <c r="E1609" s="173"/>
      <c r="F1609" s="173"/>
      <c r="G1609" s="173"/>
      <c r="H1609" s="173"/>
      <c r="I1609" s="173"/>
      <c r="J1609" s="173"/>
      <c r="K1609" s="174">
        <v>2600000</v>
      </c>
      <c r="L1609" s="6"/>
      <c r="M1609" s="71" t="s">
        <v>62</v>
      </c>
      <c r="N1609" s="176" t="s">
        <v>513</v>
      </c>
    </row>
    <row r="1610" spans="1:14" x14ac:dyDescent="0.2">
      <c r="A1610" s="38"/>
      <c r="B1610" s="5"/>
      <c r="C1610" s="172">
        <v>20000</v>
      </c>
      <c r="D1610" s="173"/>
      <c r="E1610" s="173"/>
      <c r="F1610" s="173"/>
      <c r="G1610" s="173"/>
      <c r="H1610" s="173"/>
      <c r="I1610" s="173"/>
      <c r="J1610" s="173"/>
      <c r="K1610" s="174">
        <v>20000</v>
      </c>
      <c r="L1610" s="6"/>
      <c r="M1610" s="71" t="s">
        <v>388</v>
      </c>
      <c r="N1610" s="176" t="s">
        <v>513</v>
      </c>
    </row>
    <row r="1611" spans="1:14" x14ac:dyDescent="0.2">
      <c r="A1611" s="38"/>
      <c r="B1611" s="5"/>
      <c r="C1611" s="172">
        <v>250000</v>
      </c>
      <c r="D1611" s="173"/>
      <c r="E1611" s="173"/>
      <c r="F1611" s="173"/>
      <c r="G1611" s="173"/>
      <c r="H1611" s="173"/>
      <c r="I1611" s="173"/>
      <c r="J1611" s="173"/>
      <c r="K1611" s="174">
        <v>250000</v>
      </c>
      <c r="L1611" s="6"/>
      <c r="M1611" s="71" t="s">
        <v>389</v>
      </c>
      <c r="N1611" s="176" t="s">
        <v>513</v>
      </c>
    </row>
    <row r="1612" spans="1:14" x14ac:dyDescent="0.2">
      <c r="A1612" s="38"/>
      <c r="B1612" s="5"/>
      <c r="C1612" s="172">
        <v>1345000</v>
      </c>
      <c r="D1612" s="173"/>
      <c r="E1612" s="173"/>
      <c r="F1612" s="173"/>
      <c r="G1612" s="173"/>
      <c r="H1612" s="173"/>
      <c r="I1612" s="173"/>
      <c r="J1612" s="173"/>
      <c r="K1612" s="174">
        <v>1345000</v>
      </c>
      <c r="L1612" s="6"/>
      <c r="M1612" s="71" t="s">
        <v>63</v>
      </c>
      <c r="N1612" s="176" t="s">
        <v>513</v>
      </c>
    </row>
    <row r="1613" spans="1:14" x14ac:dyDescent="0.2">
      <c r="A1613" s="38"/>
      <c r="B1613" s="5"/>
      <c r="C1613" s="172">
        <v>300000</v>
      </c>
      <c r="D1613" s="173"/>
      <c r="E1613" s="173"/>
      <c r="F1613" s="173"/>
      <c r="G1613" s="173"/>
      <c r="H1613" s="173"/>
      <c r="I1613" s="173"/>
      <c r="J1613" s="173"/>
      <c r="K1613" s="174">
        <v>300000</v>
      </c>
      <c r="L1613" s="6"/>
      <c r="M1613" s="71" t="s">
        <v>390</v>
      </c>
      <c r="N1613" s="176" t="s">
        <v>513</v>
      </c>
    </row>
    <row r="1614" spans="1:14" x14ac:dyDescent="0.2">
      <c r="A1614" s="38"/>
      <c r="B1614" s="5"/>
      <c r="C1614" s="172">
        <v>947692.31</v>
      </c>
      <c r="D1614" s="173"/>
      <c r="E1614" s="173"/>
      <c r="F1614" s="173"/>
      <c r="G1614" s="173"/>
      <c r="H1614" s="173"/>
      <c r="I1614" s="173"/>
      <c r="J1614" s="173"/>
      <c r="K1614" s="174">
        <v>947692.31</v>
      </c>
      <c r="L1614" s="6"/>
      <c r="M1614" s="71" t="s">
        <v>41</v>
      </c>
      <c r="N1614" s="176" t="s">
        <v>513</v>
      </c>
    </row>
    <row r="1615" spans="1:14" x14ac:dyDescent="0.2">
      <c r="A1615" s="38"/>
      <c r="B1615" s="5"/>
      <c r="C1615" s="172">
        <v>150000</v>
      </c>
      <c r="D1615" s="173"/>
      <c r="E1615" s="173"/>
      <c r="F1615" s="173"/>
      <c r="G1615" s="173"/>
      <c r="H1615" s="173"/>
      <c r="I1615" s="173"/>
      <c r="J1615" s="173"/>
      <c r="K1615" s="174">
        <v>150000</v>
      </c>
      <c r="L1615" s="6"/>
      <c r="M1615" s="71" t="s">
        <v>64</v>
      </c>
      <c r="N1615" s="176" t="s">
        <v>513</v>
      </c>
    </row>
    <row r="1616" spans="1:14" x14ac:dyDescent="0.2">
      <c r="A1616" s="38"/>
      <c r="B1616" s="5"/>
      <c r="C1616" s="172">
        <v>600000</v>
      </c>
      <c r="D1616" s="173"/>
      <c r="E1616" s="173"/>
      <c r="F1616" s="173"/>
      <c r="G1616" s="173"/>
      <c r="H1616" s="173"/>
      <c r="I1616" s="173"/>
      <c r="J1616" s="173"/>
      <c r="K1616" s="174">
        <v>600000</v>
      </c>
      <c r="L1616" s="6"/>
      <c r="M1616" s="71" t="s">
        <v>97</v>
      </c>
      <c r="N1616" s="176" t="s">
        <v>513</v>
      </c>
    </row>
    <row r="1617" spans="1:14" x14ac:dyDescent="0.2">
      <c r="A1617" s="38"/>
      <c r="B1617" s="5"/>
      <c r="C1617" s="172">
        <v>100000</v>
      </c>
      <c r="D1617" s="173"/>
      <c r="E1617" s="173"/>
      <c r="F1617" s="173"/>
      <c r="G1617" s="173"/>
      <c r="H1617" s="173"/>
      <c r="I1617" s="173"/>
      <c r="J1617" s="173"/>
      <c r="K1617" s="174">
        <v>100000</v>
      </c>
      <c r="L1617" s="6"/>
      <c r="M1617" s="71" t="s">
        <v>103</v>
      </c>
      <c r="N1617" s="176" t="s">
        <v>513</v>
      </c>
    </row>
    <row r="1618" spans="1:14" x14ac:dyDescent="0.2">
      <c r="A1618" s="38"/>
      <c r="B1618" s="5"/>
      <c r="C1618" s="172"/>
      <c r="D1618" s="173"/>
      <c r="E1618" s="173"/>
      <c r="F1618" s="173"/>
      <c r="G1618" s="173"/>
      <c r="H1618" s="173"/>
      <c r="I1618" s="173"/>
      <c r="J1618" s="173">
        <v>500000</v>
      </c>
      <c r="K1618" s="174">
        <v>500000</v>
      </c>
      <c r="L1618" s="6"/>
      <c r="M1618" s="71" t="s">
        <v>391</v>
      </c>
      <c r="N1618" s="176" t="s">
        <v>513</v>
      </c>
    </row>
    <row r="1619" spans="1:14" x14ac:dyDescent="0.2">
      <c r="A1619" s="38"/>
      <c r="B1619" s="5"/>
      <c r="C1619" s="172"/>
      <c r="D1619" s="173"/>
      <c r="E1619" s="173"/>
      <c r="F1619" s="173"/>
      <c r="G1619" s="173"/>
      <c r="H1619" s="173"/>
      <c r="I1619" s="173"/>
      <c r="J1619" s="173">
        <v>400000</v>
      </c>
      <c r="K1619" s="174">
        <v>400000</v>
      </c>
      <c r="L1619" s="6"/>
      <c r="M1619" s="71" t="s">
        <v>459</v>
      </c>
      <c r="N1619" s="176" t="s">
        <v>513</v>
      </c>
    </row>
    <row r="1620" spans="1:14" x14ac:dyDescent="0.2">
      <c r="A1620" s="38"/>
      <c r="B1620" s="5"/>
      <c r="C1620" s="172"/>
      <c r="D1620" s="173"/>
      <c r="E1620" s="173"/>
      <c r="F1620" s="173"/>
      <c r="G1620" s="173"/>
      <c r="H1620" s="173"/>
      <c r="I1620" s="173"/>
      <c r="J1620" s="173">
        <v>50000</v>
      </c>
      <c r="K1620" s="174">
        <v>50000</v>
      </c>
      <c r="L1620" s="6"/>
      <c r="M1620" s="71" t="s">
        <v>392</v>
      </c>
      <c r="N1620" s="176" t="s">
        <v>513</v>
      </c>
    </row>
    <row r="1621" spans="1:14" x14ac:dyDescent="0.2">
      <c r="A1621" s="38"/>
      <c r="B1621" s="5"/>
      <c r="C1621" s="172"/>
      <c r="D1621" s="173"/>
      <c r="E1621" s="173"/>
      <c r="F1621" s="173"/>
      <c r="G1621" s="173"/>
      <c r="H1621" s="173"/>
      <c r="I1621" s="173"/>
      <c r="J1621" s="173">
        <v>1000000</v>
      </c>
      <c r="K1621" s="174">
        <v>1000000</v>
      </c>
      <c r="L1621" s="6"/>
      <c r="M1621" s="71" t="s">
        <v>85</v>
      </c>
      <c r="N1621" s="176" t="s">
        <v>513</v>
      </c>
    </row>
    <row r="1622" spans="1:14" x14ac:dyDescent="0.2">
      <c r="A1622" s="38"/>
      <c r="B1622" s="5"/>
      <c r="C1622" s="172"/>
      <c r="D1622" s="173"/>
      <c r="E1622" s="173"/>
      <c r="F1622" s="173"/>
      <c r="G1622" s="173"/>
      <c r="H1622" s="173"/>
      <c r="I1622" s="173"/>
      <c r="J1622" s="173">
        <v>7000000</v>
      </c>
      <c r="K1622" s="174">
        <v>7000000</v>
      </c>
      <c r="L1622" s="6"/>
      <c r="M1622" s="71" t="s">
        <v>395</v>
      </c>
      <c r="N1622" s="176" t="s">
        <v>513</v>
      </c>
    </row>
    <row r="1623" spans="1:14" x14ac:dyDescent="0.2">
      <c r="A1623" s="38"/>
      <c r="B1623" s="5"/>
      <c r="C1623" s="172"/>
      <c r="D1623" s="173"/>
      <c r="E1623" s="173"/>
      <c r="F1623" s="173"/>
      <c r="G1623" s="173"/>
      <c r="H1623" s="173"/>
      <c r="I1623" s="173"/>
      <c r="J1623" s="173">
        <v>780000</v>
      </c>
      <c r="K1623" s="174">
        <v>780000</v>
      </c>
      <c r="L1623" s="6"/>
      <c r="M1623" s="71" t="s">
        <v>66</v>
      </c>
      <c r="N1623" s="176" t="s">
        <v>513</v>
      </c>
    </row>
    <row r="1624" spans="1:14" x14ac:dyDescent="0.2">
      <c r="A1624" s="38"/>
      <c r="B1624" s="5"/>
      <c r="C1624" s="172"/>
      <c r="D1624" s="173"/>
      <c r="E1624" s="173"/>
      <c r="F1624" s="173"/>
      <c r="G1624" s="173"/>
      <c r="H1624" s="173"/>
      <c r="I1624" s="173"/>
      <c r="J1624" s="173">
        <v>200000</v>
      </c>
      <c r="K1624" s="174">
        <v>200000</v>
      </c>
      <c r="L1624" s="6"/>
      <c r="M1624" s="71" t="s">
        <v>397</v>
      </c>
      <c r="N1624" s="176" t="s">
        <v>513</v>
      </c>
    </row>
    <row r="1625" spans="1:14" x14ac:dyDescent="0.2">
      <c r="A1625" s="38"/>
      <c r="B1625" s="5"/>
      <c r="C1625" s="172"/>
      <c r="D1625" s="173">
        <v>36550</v>
      </c>
      <c r="E1625" s="173"/>
      <c r="F1625" s="173"/>
      <c r="G1625" s="173"/>
      <c r="H1625" s="173"/>
      <c r="I1625" s="173"/>
      <c r="J1625" s="173"/>
      <c r="K1625" s="174">
        <v>36550</v>
      </c>
      <c r="L1625" s="6"/>
      <c r="M1625" s="71" t="s">
        <v>42</v>
      </c>
      <c r="N1625" s="176" t="s">
        <v>513</v>
      </c>
    </row>
    <row r="1626" spans="1:14" x14ac:dyDescent="0.2">
      <c r="A1626" s="38"/>
      <c r="B1626" s="5"/>
      <c r="C1626" s="172"/>
      <c r="D1626" s="173">
        <v>20000</v>
      </c>
      <c r="E1626" s="173"/>
      <c r="F1626" s="173"/>
      <c r="G1626" s="173"/>
      <c r="H1626" s="173"/>
      <c r="I1626" s="173"/>
      <c r="J1626" s="173"/>
      <c r="K1626" s="174">
        <v>20000</v>
      </c>
      <c r="L1626" s="6"/>
      <c r="M1626" s="71" t="s">
        <v>43</v>
      </c>
      <c r="N1626" s="176" t="s">
        <v>513</v>
      </c>
    </row>
    <row r="1627" spans="1:14" x14ac:dyDescent="0.2">
      <c r="A1627" s="38"/>
      <c r="B1627" s="5"/>
      <c r="C1627" s="172"/>
      <c r="D1627" s="173">
        <v>1000000</v>
      </c>
      <c r="E1627" s="173"/>
      <c r="F1627" s="173"/>
      <c r="G1627" s="173"/>
      <c r="H1627" s="173"/>
      <c r="I1627" s="173"/>
      <c r="J1627" s="173"/>
      <c r="K1627" s="174">
        <v>1000000</v>
      </c>
      <c r="L1627" s="6"/>
      <c r="M1627" s="71" t="s">
        <v>400</v>
      </c>
      <c r="N1627" s="176" t="s">
        <v>513</v>
      </c>
    </row>
    <row r="1628" spans="1:14" x14ac:dyDescent="0.2">
      <c r="A1628" s="38"/>
      <c r="B1628" s="5"/>
      <c r="C1628" s="172"/>
      <c r="D1628" s="173">
        <v>102449</v>
      </c>
      <c r="E1628" s="173"/>
      <c r="F1628" s="173"/>
      <c r="G1628" s="173"/>
      <c r="H1628" s="173"/>
      <c r="I1628" s="173"/>
      <c r="J1628" s="173"/>
      <c r="K1628" s="174">
        <v>102449</v>
      </c>
      <c r="L1628" s="6"/>
      <c r="M1628" s="71" t="s">
        <v>401</v>
      </c>
      <c r="N1628" s="176" t="s">
        <v>513</v>
      </c>
    </row>
    <row r="1629" spans="1:14" x14ac:dyDescent="0.2">
      <c r="A1629" s="38"/>
      <c r="B1629" s="5"/>
      <c r="C1629" s="172"/>
      <c r="D1629" s="173">
        <v>400000</v>
      </c>
      <c r="E1629" s="173"/>
      <c r="F1629" s="173"/>
      <c r="G1629" s="173"/>
      <c r="H1629" s="173"/>
      <c r="I1629" s="173"/>
      <c r="J1629" s="173"/>
      <c r="K1629" s="174">
        <v>400000</v>
      </c>
      <c r="L1629" s="6"/>
      <c r="M1629" s="71" t="s">
        <v>404</v>
      </c>
      <c r="N1629" s="176" t="s">
        <v>513</v>
      </c>
    </row>
    <row r="1630" spans="1:14" x14ac:dyDescent="0.2">
      <c r="A1630" s="38"/>
      <c r="B1630" s="5"/>
      <c r="C1630" s="172"/>
      <c r="D1630" s="173">
        <v>50000</v>
      </c>
      <c r="E1630" s="173"/>
      <c r="F1630" s="173"/>
      <c r="G1630" s="173"/>
      <c r="H1630" s="173"/>
      <c r="I1630" s="173"/>
      <c r="J1630" s="173"/>
      <c r="K1630" s="174">
        <v>50000</v>
      </c>
      <c r="L1630" s="6"/>
      <c r="M1630" s="71" t="s">
        <v>28</v>
      </c>
      <c r="N1630" s="176" t="s">
        <v>513</v>
      </c>
    </row>
    <row r="1631" spans="1:14" x14ac:dyDescent="0.2">
      <c r="A1631" s="38"/>
      <c r="B1631" s="5"/>
      <c r="C1631" s="172"/>
      <c r="D1631" s="173">
        <v>75000</v>
      </c>
      <c r="E1631" s="173"/>
      <c r="F1631" s="173"/>
      <c r="G1631" s="173"/>
      <c r="H1631" s="173"/>
      <c r="I1631" s="173"/>
      <c r="J1631" s="173"/>
      <c r="K1631" s="174">
        <v>75000</v>
      </c>
      <c r="L1631" s="6"/>
      <c r="M1631" s="71" t="s">
        <v>68</v>
      </c>
      <c r="N1631" s="176" t="s">
        <v>513</v>
      </c>
    </row>
    <row r="1632" spans="1:14" x14ac:dyDescent="0.2">
      <c r="A1632" s="38"/>
      <c r="B1632" s="5"/>
      <c r="C1632" s="172"/>
      <c r="D1632" s="173"/>
      <c r="E1632" s="173">
        <v>100000</v>
      </c>
      <c r="F1632" s="173"/>
      <c r="G1632" s="173"/>
      <c r="H1632" s="173"/>
      <c r="I1632" s="173"/>
      <c r="J1632" s="173"/>
      <c r="K1632" s="174">
        <v>100000</v>
      </c>
      <c r="L1632" s="6"/>
      <c r="M1632" s="71" t="s">
        <v>70</v>
      </c>
      <c r="N1632" s="176" t="s">
        <v>513</v>
      </c>
    </row>
    <row r="1633" spans="1:14" x14ac:dyDescent="0.2">
      <c r="A1633" s="38"/>
      <c r="B1633" s="5"/>
      <c r="C1633" s="172"/>
      <c r="D1633" s="173"/>
      <c r="E1633" s="173">
        <v>50000</v>
      </c>
      <c r="F1633" s="173"/>
      <c r="G1633" s="173"/>
      <c r="H1633" s="173"/>
      <c r="I1633" s="173"/>
      <c r="J1633" s="173"/>
      <c r="K1633" s="174">
        <v>50000</v>
      </c>
      <c r="L1633" s="6"/>
      <c r="M1633" s="71" t="s">
        <v>71</v>
      </c>
      <c r="N1633" s="176" t="s">
        <v>513</v>
      </c>
    </row>
    <row r="1634" spans="1:14" x14ac:dyDescent="0.2">
      <c r="A1634" s="38"/>
      <c r="B1634" s="5"/>
      <c r="C1634" s="172"/>
      <c r="D1634" s="173"/>
      <c r="E1634" s="173">
        <v>43836</v>
      </c>
      <c r="F1634" s="173"/>
      <c r="G1634" s="173"/>
      <c r="H1634" s="173"/>
      <c r="I1634" s="173"/>
      <c r="J1634" s="173"/>
      <c r="K1634" s="174">
        <v>43836</v>
      </c>
      <c r="L1634" s="6"/>
      <c r="M1634" s="71" t="s">
        <v>405</v>
      </c>
      <c r="N1634" s="176" t="s">
        <v>513</v>
      </c>
    </row>
    <row r="1635" spans="1:14" x14ac:dyDescent="0.2">
      <c r="A1635" s="38"/>
      <c r="B1635" s="5"/>
      <c r="C1635" s="172"/>
      <c r="D1635" s="173"/>
      <c r="E1635" s="173">
        <v>175850</v>
      </c>
      <c r="F1635" s="173"/>
      <c r="G1635" s="173"/>
      <c r="H1635" s="173"/>
      <c r="I1635" s="173"/>
      <c r="J1635" s="173"/>
      <c r="K1635" s="174">
        <v>175850</v>
      </c>
      <c r="L1635" s="6"/>
      <c r="M1635" s="71" t="s">
        <v>295</v>
      </c>
      <c r="N1635" s="176" t="s">
        <v>513</v>
      </c>
    </row>
    <row r="1636" spans="1:14" x14ac:dyDescent="0.2">
      <c r="A1636" s="38"/>
      <c r="B1636" s="5"/>
      <c r="C1636" s="172"/>
      <c r="D1636" s="173"/>
      <c r="E1636" s="173">
        <v>20000</v>
      </c>
      <c r="F1636" s="173"/>
      <c r="G1636" s="173"/>
      <c r="H1636" s="173"/>
      <c r="I1636" s="173"/>
      <c r="J1636" s="173"/>
      <c r="K1636" s="174">
        <v>20000</v>
      </c>
      <c r="L1636" s="6"/>
      <c r="M1636" s="71" t="s">
        <v>409</v>
      </c>
      <c r="N1636" s="176" t="s">
        <v>513</v>
      </c>
    </row>
    <row r="1637" spans="1:14" x14ac:dyDescent="0.2">
      <c r="A1637" s="38"/>
      <c r="B1637" s="5"/>
      <c r="C1637" s="172"/>
      <c r="D1637" s="173"/>
      <c r="E1637" s="173">
        <v>40000</v>
      </c>
      <c r="F1637" s="173"/>
      <c r="G1637" s="173"/>
      <c r="H1637" s="173"/>
      <c r="I1637" s="173"/>
      <c r="J1637" s="173"/>
      <c r="K1637" s="174">
        <v>40000</v>
      </c>
      <c r="L1637" s="6"/>
      <c r="M1637" s="71" t="s">
        <v>410</v>
      </c>
      <c r="N1637" s="176" t="s">
        <v>513</v>
      </c>
    </row>
    <row r="1638" spans="1:14" x14ac:dyDescent="0.2">
      <c r="A1638" s="38"/>
      <c r="B1638" s="5"/>
      <c r="C1638" s="172"/>
      <c r="D1638" s="173"/>
      <c r="E1638" s="173">
        <v>15000</v>
      </c>
      <c r="F1638" s="173"/>
      <c r="G1638" s="173"/>
      <c r="H1638" s="173"/>
      <c r="I1638" s="173"/>
      <c r="J1638" s="173"/>
      <c r="K1638" s="174">
        <v>15000</v>
      </c>
      <c r="L1638" s="6"/>
      <c r="M1638" s="71" t="s">
        <v>411</v>
      </c>
      <c r="N1638" s="176" t="s">
        <v>513</v>
      </c>
    </row>
    <row r="1639" spans="1:14" x14ac:dyDescent="0.2">
      <c r="A1639" s="38"/>
      <c r="B1639" s="5"/>
      <c r="C1639" s="172"/>
      <c r="D1639" s="173"/>
      <c r="E1639" s="173">
        <v>200000</v>
      </c>
      <c r="F1639" s="173"/>
      <c r="G1639" s="173"/>
      <c r="H1639" s="173"/>
      <c r="I1639" s="173"/>
      <c r="J1639" s="173"/>
      <c r="K1639" s="174">
        <v>200000</v>
      </c>
      <c r="L1639" s="6"/>
      <c r="M1639" s="71" t="s">
        <v>412</v>
      </c>
      <c r="N1639" s="176" t="s">
        <v>513</v>
      </c>
    </row>
    <row r="1640" spans="1:14" x14ac:dyDescent="0.2">
      <c r="A1640" s="38"/>
      <c r="B1640" s="5"/>
      <c r="C1640" s="172"/>
      <c r="D1640" s="173"/>
      <c r="E1640" s="173">
        <v>50000</v>
      </c>
      <c r="F1640" s="173"/>
      <c r="G1640" s="173"/>
      <c r="H1640" s="173"/>
      <c r="I1640" s="173"/>
      <c r="J1640" s="173"/>
      <c r="K1640" s="174">
        <v>50000</v>
      </c>
      <c r="L1640" s="6"/>
      <c r="M1640" s="71" t="s">
        <v>413</v>
      </c>
      <c r="N1640" s="176" t="s">
        <v>513</v>
      </c>
    </row>
    <row r="1641" spans="1:14" x14ac:dyDescent="0.2">
      <c r="A1641" s="38"/>
      <c r="B1641" s="5"/>
      <c r="C1641" s="172"/>
      <c r="D1641" s="173"/>
      <c r="E1641" s="173">
        <v>20000</v>
      </c>
      <c r="F1641" s="173"/>
      <c r="G1641" s="173"/>
      <c r="H1641" s="173"/>
      <c r="I1641" s="173"/>
      <c r="J1641" s="173"/>
      <c r="K1641" s="174">
        <v>20000</v>
      </c>
      <c r="L1641" s="6"/>
      <c r="M1641" s="71" t="s">
        <v>414</v>
      </c>
      <c r="N1641" s="176" t="s">
        <v>513</v>
      </c>
    </row>
    <row r="1642" spans="1:14" x14ac:dyDescent="0.2">
      <c r="A1642" s="38"/>
      <c r="B1642" s="5"/>
      <c r="C1642" s="172"/>
      <c r="D1642" s="173"/>
      <c r="E1642" s="173">
        <v>100000</v>
      </c>
      <c r="F1642" s="173"/>
      <c r="G1642" s="173"/>
      <c r="H1642" s="173"/>
      <c r="I1642" s="173"/>
      <c r="J1642" s="173"/>
      <c r="K1642" s="174">
        <v>100000</v>
      </c>
      <c r="L1642" s="6"/>
      <c r="M1642" s="71" t="s">
        <v>416</v>
      </c>
      <c r="N1642" s="176" t="s">
        <v>513</v>
      </c>
    </row>
    <row r="1643" spans="1:14" x14ac:dyDescent="0.2">
      <c r="A1643" s="38"/>
      <c r="B1643" s="5"/>
      <c r="C1643" s="172"/>
      <c r="D1643" s="173"/>
      <c r="E1643" s="173">
        <v>50000</v>
      </c>
      <c r="F1643" s="173"/>
      <c r="G1643" s="173"/>
      <c r="H1643" s="173"/>
      <c r="I1643" s="173"/>
      <c r="J1643" s="173"/>
      <c r="K1643" s="174">
        <v>50000</v>
      </c>
      <c r="L1643" s="6"/>
      <c r="M1643" s="71" t="s">
        <v>417</v>
      </c>
      <c r="N1643" s="176" t="s">
        <v>513</v>
      </c>
    </row>
    <row r="1644" spans="1:14" x14ac:dyDescent="0.2">
      <c r="A1644" s="38"/>
      <c r="B1644" s="5"/>
      <c r="C1644" s="172"/>
      <c r="D1644" s="173"/>
      <c r="E1644" s="173">
        <v>50000</v>
      </c>
      <c r="F1644" s="173"/>
      <c r="G1644" s="173"/>
      <c r="H1644" s="173"/>
      <c r="I1644" s="173"/>
      <c r="J1644" s="173"/>
      <c r="K1644" s="174">
        <v>50000</v>
      </c>
      <c r="L1644" s="6"/>
      <c r="M1644" s="71" t="s">
        <v>420</v>
      </c>
      <c r="N1644" s="176" t="s">
        <v>513</v>
      </c>
    </row>
    <row r="1645" spans="1:14" x14ac:dyDescent="0.2">
      <c r="A1645" s="38"/>
      <c r="B1645" s="5"/>
      <c r="C1645" s="172"/>
      <c r="D1645" s="173"/>
      <c r="E1645" s="173">
        <v>10000</v>
      </c>
      <c r="F1645" s="173"/>
      <c r="G1645" s="173"/>
      <c r="H1645" s="173"/>
      <c r="I1645" s="173"/>
      <c r="J1645" s="173"/>
      <c r="K1645" s="174">
        <v>10000</v>
      </c>
      <c r="L1645" s="6"/>
      <c r="M1645" s="71" t="s">
        <v>421</v>
      </c>
      <c r="N1645" s="176" t="s">
        <v>513</v>
      </c>
    </row>
    <row r="1646" spans="1:14" ht="15" thickBot="1" x14ac:dyDescent="0.25">
      <c r="A1646" s="38"/>
      <c r="B1646" s="5"/>
      <c r="C1646" s="172"/>
      <c r="D1646" s="173"/>
      <c r="E1646" s="173">
        <v>150000</v>
      </c>
      <c r="F1646" s="173"/>
      <c r="G1646" s="173"/>
      <c r="H1646" s="173"/>
      <c r="I1646" s="173"/>
      <c r="J1646" s="173"/>
      <c r="K1646" s="174">
        <v>150000</v>
      </c>
      <c r="L1646" s="6"/>
      <c r="M1646" s="71" t="s">
        <v>422</v>
      </c>
      <c r="N1646" s="176" t="s">
        <v>513</v>
      </c>
    </row>
    <row r="1647" spans="1:14" ht="15" x14ac:dyDescent="0.2">
      <c r="A1647" s="286" t="s">
        <v>0</v>
      </c>
      <c r="B1647" s="287"/>
      <c r="C1647" s="287"/>
      <c r="D1647" s="287"/>
      <c r="E1647" s="287"/>
      <c r="F1647" s="287"/>
      <c r="G1647" s="287"/>
      <c r="H1647" s="287"/>
      <c r="I1647" s="287"/>
      <c r="J1647" s="287"/>
      <c r="K1647" s="287"/>
      <c r="L1647" s="287"/>
      <c r="M1647" s="287"/>
      <c r="N1647" s="288"/>
    </row>
    <row r="1648" spans="1:14" ht="15" x14ac:dyDescent="0.2">
      <c r="A1648" s="279" t="s">
        <v>1</v>
      </c>
      <c r="B1648" s="280"/>
      <c r="C1648" s="280"/>
      <c r="D1648" s="280"/>
      <c r="E1648" s="280"/>
      <c r="F1648" s="280"/>
      <c r="G1648" s="280"/>
      <c r="H1648" s="280"/>
      <c r="I1648" s="280"/>
      <c r="J1648" s="280"/>
      <c r="K1648" s="280"/>
      <c r="L1648" s="280"/>
      <c r="M1648" s="280"/>
      <c r="N1648" s="281"/>
    </row>
    <row r="1649" spans="1:14" ht="15" x14ac:dyDescent="0.2">
      <c r="A1649" s="279" t="s">
        <v>2</v>
      </c>
      <c r="B1649" s="280"/>
      <c r="C1649" s="280"/>
      <c r="D1649" s="280"/>
      <c r="E1649" s="280"/>
      <c r="F1649" s="280"/>
      <c r="G1649" s="280"/>
      <c r="H1649" s="280"/>
      <c r="I1649" s="280"/>
      <c r="J1649" s="280"/>
      <c r="K1649" s="280"/>
      <c r="L1649" s="280"/>
      <c r="M1649" s="280"/>
      <c r="N1649" s="281"/>
    </row>
    <row r="1650" spans="1:14" ht="15" x14ac:dyDescent="0.2">
      <c r="A1650" s="279" t="s">
        <v>3</v>
      </c>
      <c r="B1650" s="280"/>
      <c r="C1650" s="280"/>
      <c r="D1650" s="280"/>
      <c r="E1650" s="280"/>
      <c r="F1650" s="280"/>
      <c r="G1650" s="280"/>
      <c r="H1650" s="280"/>
      <c r="I1650" s="280"/>
      <c r="J1650" s="280"/>
      <c r="K1650" s="280"/>
      <c r="L1650" s="280"/>
      <c r="M1650" s="280"/>
      <c r="N1650" s="281"/>
    </row>
    <row r="1651" spans="1:14" ht="15" x14ac:dyDescent="0.2">
      <c r="A1651" s="279" t="s">
        <v>4</v>
      </c>
      <c r="B1651" s="280"/>
      <c r="C1651" s="280"/>
      <c r="D1651" s="280"/>
      <c r="E1651" s="280"/>
      <c r="F1651" s="280"/>
      <c r="G1651" s="280"/>
      <c r="H1651" s="280"/>
      <c r="I1651" s="280"/>
      <c r="J1651" s="280"/>
      <c r="K1651" s="280"/>
      <c r="L1651" s="280"/>
      <c r="M1651" s="280"/>
      <c r="N1651" s="281"/>
    </row>
    <row r="1652" spans="1:14" ht="15.75" thickBot="1" x14ac:dyDescent="0.25">
      <c r="A1652" s="282">
        <v>2023</v>
      </c>
      <c r="B1652" s="283"/>
      <c r="C1652" s="283"/>
      <c r="D1652" s="283"/>
      <c r="E1652" s="283"/>
      <c r="F1652" s="283"/>
      <c r="G1652" s="283"/>
      <c r="H1652" s="283"/>
      <c r="I1652" s="283"/>
      <c r="J1652" s="283"/>
      <c r="K1652" s="283"/>
      <c r="L1652" s="283"/>
      <c r="M1652" s="283"/>
      <c r="N1652" s="284"/>
    </row>
    <row r="1653" spans="1:14" ht="43.5" x14ac:dyDescent="0.25">
      <c r="A1653" s="212" t="s">
        <v>5</v>
      </c>
      <c r="B1653" s="212" t="s">
        <v>6</v>
      </c>
      <c r="C1653" s="285" t="s">
        <v>7</v>
      </c>
      <c r="D1653" s="285"/>
      <c r="E1653" s="285"/>
      <c r="F1653" s="285"/>
      <c r="G1653" s="285"/>
      <c r="H1653" s="285"/>
      <c r="I1653" s="285"/>
      <c r="J1653" s="285"/>
      <c r="K1653" s="213" t="s">
        <v>8</v>
      </c>
      <c r="L1653" s="214" t="s">
        <v>10</v>
      </c>
      <c r="M1653" s="215" t="s">
        <v>11</v>
      </c>
      <c r="N1653" s="216" t="s">
        <v>9</v>
      </c>
    </row>
    <row r="1654" spans="1:14" ht="15" x14ac:dyDescent="0.25">
      <c r="A1654" s="5"/>
      <c r="B1654" s="5"/>
      <c r="C1654" s="2" t="s">
        <v>12</v>
      </c>
      <c r="D1654" s="2" t="s">
        <v>13</v>
      </c>
      <c r="E1654" s="2" t="s">
        <v>14</v>
      </c>
      <c r="F1654" s="2" t="s">
        <v>15</v>
      </c>
      <c r="G1654" s="2" t="s">
        <v>16</v>
      </c>
      <c r="H1654" s="2" t="s">
        <v>17</v>
      </c>
      <c r="I1654" s="2" t="s">
        <v>18</v>
      </c>
      <c r="J1654" s="2" t="s">
        <v>19</v>
      </c>
      <c r="K1654" s="4" t="s">
        <v>20</v>
      </c>
      <c r="L1654" s="6" t="s">
        <v>22</v>
      </c>
      <c r="M1654" s="5"/>
    </row>
    <row r="1655" spans="1:14" x14ac:dyDescent="0.2">
      <c r="A1655" s="38"/>
      <c r="B1655" s="5"/>
      <c r="C1655" s="172"/>
      <c r="D1655" s="173"/>
      <c r="E1655" s="173">
        <v>30000</v>
      </c>
      <c r="F1655" s="173"/>
      <c r="G1655" s="173"/>
      <c r="H1655" s="173"/>
      <c r="I1655" s="173"/>
      <c r="J1655" s="173"/>
      <c r="K1655" s="174">
        <v>30000</v>
      </c>
      <c r="L1655" s="6"/>
      <c r="M1655" s="71" t="s">
        <v>73</v>
      </c>
      <c r="N1655" s="176" t="s">
        <v>513</v>
      </c>
    </row>
    <row r="1656" spans="1:14" x14ac:dyDescent="0.2">
      <c r="A1656" s="38"/>
      <c r="B1656" s="5"/>
      <c r="C1656" s="172"/>
      <c r="D1656" s="173"/>
      <c r="E1656" s="173">
        <v>525000</v>
      </c>
      <c r="F1656" s="173"/>
      <c r="G1656" s="173"/>
      <c r="H1656" s="173"/>
      <c r="I1656" s="173"/>
      <c r="J1656" s="173"/>
      <c r="K1656" s="174">
        <v>525000</v>
      </c>
      <c r="L1656" s="6"/>
      <c r="M1656" s="71" t="s">
        <v>449</v>
      </c>
      <c r="N1656" s="176" t="s">
        <v>513</v>
      </c>
    </row>
    <row r="1657" spans="1:14" x14ac:dyDescent="0.2">
      <c r="A1657" s="38"/>
      <c r="B1657" s="5"/>
      <c r="C1657" s="172"/>
      <c r="D1657" s="173"/>
      <c r="E1657" s="173"/>
      <c r="F1657" s="173"/>
      <c r="G1657" s="173"/>
      <c r="H1657" s="173"/>
      <c r="I1657" s="173">
        <v>1500000</v>
      </c>
      <c r="J1657" s="173"/>
      <c r="K1657" s="174">
        <v>1500000</v>
      </c>
      <c r="L1657" s="6"/>
      <c r="M1657" s="71" t="s">
        <v>45</v>
      </c>
      <c r="N1657" s="176" t="s">
        <v>513</v>
      </c>
    </row>
    <row r="1658" spans="1:14" x14ac:dyDescent="0.2">
      <c r="A1658" s="38"/>
      <c r="B1658" s="5"/>
      <c r="C1658" s="172"/>
      <c r="D1658" s="173"/>
      <c r="E1658" s="173"/>
      <c r="F1658" s="173"/>
      <c r="G1658" s="173"/>
      <c r="H1658" s="173"/>
      <c r="I1658" s="173">
        <v>50000</v>
      </c>
      <c r="J1658" s="173"/>
      <c r="K1658" s="174">
        <v>50000</v>
      </c>
      <c r="L1658" s="6"/>
      <c r="M1658" s="71" t="s">
        <v>75</v>
      </c>
      <c r="N1658" s="176" t="s">
        <v>513</v>
      </c>
    </row>
    <row r="1659" spans="1:14" x14ac:dyDescent="0.2">
      <c r="A1659" s="38"/>
      <c r="B1659" s="5"/>
      <c r="C1659" s="172"/>
      <c r="D1659" s="173"/>
      <c r="E1659" s="173"/>
      <c r="F1659" s="173"/>
      <c r="G1659" s="173"/>
      <c r="H1659" s="173"/>
      <c r="I1659" s="173">
        <v>2000000</v>
      </c>
      <c r="J1659" s="173"/>
      <c r="K1659" s="174">
        <v>2000000</v>
      </c>
      <c r="L1659" s="6"/>
      <c r="M1659" s="71" t="s">
        <v>76</v>
      </c>
      <c r="N1659" s="176" t="s">
        <v>513</v>
      </c>
    </row>
    <row r="1660" spans="1:14" x14ac:dyDescent="0.2">
      <c r="A1660" s="38"/>
      <c r="B1660" s="5"/>
      <c r="C1660" s="172"/>
      <c r="D1660" s="173"/>
      <c r="E1660" s="173"/>
      <c r="F1660" s="173"/>
      <c r="G1660" s="173"/>
      <c r="H1660" s="173"/>
      <c r="I1660" s="173">
        <v>370000</v>
      </c>
      <c r="J1660" s="173"/>
      <c r="K1660" s="174">
        <v>370000</v>
      </c>
      <c r="L1660" s="6"/>
      <c r="M1660" s="71" t="s">
        <v>426</v>
      </c>
      <c r="N1660" s="176" t="s">
        <v>513</v>
      </c>
    </row>
    <row r="1661" spans="1:14" x14ac:dyDescent="0.2">
      <c r="A1661" s="38"/>
      <c r="B1661" s="5"/>
      <c r="C1661" s="172"/>
      <c r="D1661" s="173"/>
      <c r="E1661" s="173"/>
      <c r="F1661" s="173"/>
      <c r="G1661" s="173"/>
      <c r="H1661" s="173"/>
      <c r="I1661" s="173">
        <v>1000000</v>
      </c>
      <c r="J1661" s="173"/>
      <c r="K1661" s="174">
        <v>1000000</v>
      </c>
      <c r="L1661" s="6"/>
      <c r="M1661" s="71" t="s">
        <v>427</v>
      </c>
      <c r="N1661" s="176" t="s">
        <v>513</v>
      </c>
    </row>
    <row r="1662" spans="1:14" x14ac:dyDescent="0.2">
      <c r="A1662" s="38"/>
      <c r="B1662" s="5"/>
      <c r="C1662" s="172"/>
      <c r="D1662" s="173"/>
      <c r="E1662" s="173"/>
      <c r="F1662" s="173"/>
      <c r="G1662" s="173"/>
      <c r="H1662" s="173"/>
      <c r="I1662" s="173">
        <v>500000</v>
      </c>
      <c r="J1662" s="173"/>
      <c r="K1662" s="174">
        <v>500000</v>
      </c>
      <c r="L1662" s="6"/>
      <c r="M1662" s="71" t="s">
        <v>86</v>
      </c>
      <c r="N1662" s="176" t="s">
        <v>513</v>
      </c>
    </row>
    <row r="1663" spans="1:14" x14ac:dyDescent="0.2">
      <c r="A1663" s="38"/>
      <c r="B1663" s="5"/>
      <c r="C1663" s="172"/>
      <c r="D1663" s="173"/>
      <c r="E1663" s="173"/>
      <c r="F1663" s="173"/>
      <c r="G1663" s="173"/>
      <c r="H1663" s="173"/>
      <c r="I1663" s="173">
        <v>3000000</v>
      </c>
      <c r="J1663" s="173"/>
      <c r="K1663" s="174">
        <v>3000000</v>
      </c>
      <c r="L1663" s="6"/>
      <c r="M1663" s="71" t="s">
        <v>296</v>
      </c>
      <c r="N1663" s="176" t="s">
        <v>513</v>
      </c>
    </row>
    <row r="1664" spans="1:14" x14ac:dyDescent="0.2">
      <c r="A1664" s="38"/>
      <c r="B1664" s="5"/>
      <c r="C1664" s="172"/>
      <c r="D1664" s="173"/>
      <c r="E1664" s="173"/>
      <c r="F1664" s="173"/>
      <c r="G1664" s="173"/>
      <c r="H1664" s="173"/>
      <c r="I1664" s="173">
        <v>250000</v>
      </c>
      <c r="J1664" s="173"/>
      <c r="K1664" s="174">
        <v>250000</v>
      </c>
      <c r="L1664" s="6"/>
      <c r="M1664" s="71" t="s">
        <v>46</v>
      </c>
      <c r="N1664" s="176" t="s">
        <v>513</v>
      </c>
    </row>
    <row r="1665" spans="1:14" x14ac:dyDescent="0.2">
      <c r="A1665" s="38"/>
      <c r="B1665" s="5"/>
      <c r="C1665" s="172"/>
      <c r="D1665" s="173"/>
      <c r="E1665" s="173"/>
      <c r="F1665" s="173"/>
      <c r="G1665" s="173"/>
      <c r="H1665" s="173"/>
      <c r="I1665" s="173">
        <v>300000</v>
      </c>
      <c r="J1665" s="173"/>
      <c r="K1665" s="174">
        <v>300000</v>
      </c>
      <c r="L1665" s="6"/>
      <c r="M1665" s="71" t="s">
        <v>429</v>
      </c>
      <c r="N1665" s="176" t="s">
        <v>513</v>
      </c>
    </row>
    <row r="1666" spans="1:14" x14ac:dyDescent="0.2">
      <c r="A1666" s="38"/>
      <c r="B1666" s="5"/>
      <c r="C1666" s="172"/>
      <c r="D1666" s="173"/>
      <c r="E1666" s="173"/>
      <c r="F1666" s="173"/>
      <c r="G1666" s="173"/>
      <c r="H1666" s="173"/>
      <c r="I1666" s="173">
        <v>350000</v>
      </c>
      <c r="J1666" s="173"/>
      <c r="K1666" s="174">
        <v>350000</v>
      </c>
      <c r="L1666" s="6"/>
      <c r="M1666" s="71" t="s">
        <v>430</v>
      </c>
      <c r="N1666" s="176" t="s">
        <v>513</v>
      </c>
    </row>
    <row r="1667" spans="1:14" x14ac:dyDescent="0.2">
      <c r="A1667" s="38"/>
      <c r="B1667" s="5"/>
      <c r="C1667" s="172"/>
      <c r="D1667" s="173"/>
      <c r="E1667" s="173"/>
      <c r="F1667" s="173"/>
      <c r="G1667" s="173"/>
      <c r="H1667" s="173"/>
      <c r="I1667" s="173">
        <v>100000</v>
      </c>
      <c r="J1667" s="173"/>
      <c r="K1667" s="174">
        <v>100000</v>
      </c>
      <c r="L1667" s="6"/>
      <c r="M1667" s="71" t="s">
        <v>432</v>
      </c>
      <c r="N1667" s="176" t="s">
        <v>513</v>
      </c>
    </row>
    <row r="1668" spans="1:14" x14ac:dyDescent="0.2">
      <c r="A1668" s="38"/>
      <c r="B1668" s="5"/>
      <c r="C1668" s="172"/>
      <c r="D1668" s="173"/>
      <c r="E1668" s="173"/>
      <c r="F1668" s="173"/>
      <c r="G1668" s="173"/>
      <c r="H1668" s="173"/>
      <c r="I1668" s="173">
        <v>1000000</v>
      </c>
      <c r="J1668" s="173"/>
      <c r="K1668" s="174">
        <v>1000000</v>
      </c>
      <c r="L1668" s="6"/>
      <c r="M1668" s="71" t="s">
        <v>433</v>
      </c>
      <c r="N1668" s="176" t="s">
        <v>513</v>
      </c>
    </row>
    <row r="1669" spans="1:14" x14ac:dyDescent="0.2">
      <c r="A1669" s="38"/>
      <c r="B1669" s="5"/>
      <c r="C1669" s="172"/>
      <c r="D1669" s="173"/>
      <c r="E1669" s="173"/>
      <c r="F1669" s="173"/>
      <c r="G1669" s="173"/>
      <c r="H1669" s="173"/>
      <c r="I1669" s="173">
        <v>500000</v>
      </c>
      <c r="J1669" s="173"/>
      <c r="K1669" s="174">
        <v>500000</v>
      </c>
      <c r="L1669" s="6"/>
      <c r="M1669" s="71" t="s">
        <v>434</v>
      </c>
      <c r="N1669" s="176" t="s">
        <v>513</v>
      </c>
    </row>
    <row r="1670" spans="1:14" x14ac:dyDescent="0.2">
      <c r="A1670" s="38"/>
      <c r="B1670" s="5"/>
      <c r="C1670" s="172"/>
      <c r="D1670" s="173"/>
      <c r="E1670" s="173"/>
      <c r="F1670" s="173"/>
      <c r="G1670" s="173"/>
      <c r="H1670" s="173"/>
      <c r="I1670" s="173">
        <v>800000</v>
      </c>
      <c r="J1670" s="173"/>
      <c r="K1670" s="174">
        <v>800000</v>
      </c>
      <c r="L1670" s="6"/>
      <c r="M1670" s="71" t="s">
        <v>438</v>
      </c>
      <c r="N1670" s="176" t="s">
        <v>513</v>
      </c>
    </row>
    <row r="1671" spans="1:14" x14ac:dyDescent="0.2">
      <c r="A1671" s="38"/>
      <c r="B1671" s="5"/>
      <c r="C1671" s="172"/>
      <c r="D1671" s="173"/>
      <c r="E1671" s="173"/>
      <c r="F1671" s="173"/>
      <c r="G1671" s="173"/>
      <c r="H1671" s="173"/>
      <c r="I1671" s="173">
        <v>400000</v>
      </c>
      <c r="J1671" s="173"/>
      <c r="K1671" s="174">
        <v>400000</v>
      </c>
      <c r="L1671" s="6"/>
      <c r="M1671" s="71" t="s">
        <v>439</v>
      </c>
      <c r="N1671" s="176" t="s">
        <v>513</v>
      </c>
    </row>
    <row r="1672" spans="1:14" x14ac:dyDescent="0.2">
      <c r="A1672" s="38"/>
      <c r="B1672" s="5"/>
      <c r="C1672" s="172"/>
      <c r="D1672" s="173"/>
      <c r="E1672" s="173"/>
      <c r="F1672" s="173"/>
      <c r="G1672" s="173"/>
      <c r="H1672" s="173"/>
      <c r="I1672" s="173">
        <v>1000000</v>
      </c>
      <c r="J1672" s="173"/>
      <c r="K1672" s="174">
        <v>1000000</v>
      </c>
      <c r="L1672" s="6"/>
      <c r="M1672" s="71" t="s">
        <v>48</v>
      </c>
      <c r="N1672" s="176" t="s">
        <v>513</v>
      </c>
    </row>
    <row r="1673" spans="1:14" x14ac:dyDescent="0.2">
      <c r="A1673" s="38"/>
      <c r="B1673" s="5"/>
      <c r="C1673" s="172"/>
      <c r="D1673" s="173"/>
      <c r="E1673" s="173"/>
      <c r="F1673" s="173"/>
      <c r="G1673" s="173"/>
      <c r="H1673" s="173"/>
      <c r="I1673" s="173">
        <v>150000</v>
      </c>
      <c r="J1673" s="173"/>
      <c r="K1673" s="174">
        <v>150000</v>
      </c>
      <c r="L1673" s="6"/>
      <c r="M1673" s="71" t="s">
        <v>30</v>
      </c>
      <c r="N1673" s="176" t="s">
        <v>513</v>
      </c>
    </row>
    <row r="1674" spans="1:14" x14ac:dyDescent="0.2">
      <c r="A1674" s="38"/>
      <c r="B1674" s="5"/>
      <c r="C1674" s="172"/>
      <c r="D1674" s="173"/>
      <c r="E1674" s="173"/>
      <c r="F1674" s="173"/>
      <c r="G1674" s="173"/>
      <c r="H1674" s="173"/>
      <c r="I1674" s="173">
        <v>200000</v>
      </c>
      <c r="J1674" s="173"/>
      <c r="K1674" s="174">
        <v>200000</v>
      </c>
      <c r="L1674" s="6"/>
      <c r="M1674" s="71" t="s">
        <v>31</v>
      </c>
      <c r="N1674" s="176" t="s">
        <v>513</v>
      </c>
    </row>
    <row r="1675" spans="1:14" x14ac:dyDescent="0.2">
      <c r="A1675" s="38"/>
      <c r="B1675" s="5"/>
      <c r="C1675" s="172"/>
      <c r="D1675" s="173"/>
      <c r="E1675" s="173"/>
      <c r="F1675" s="173"/>
      <c r="G1675" s="173"/>
      <c r="H1675" s="173"/>
      <c r="I1675" s="173">
        <v>1250000</v>
      </c>
      <c r="J1675" s="173"/>
      <c r="K1675" s="174">
        <v>1250000</v>
      </c>
      <c r="L1675" s="6"/>
      <c r="M1675" s="175" t="s">
        <v>502</v>
      </c>
      <c r="N1675" s="176" t="s">
        <v>513</v>
      </c>
    </row>
    <row r="1676" spans="1:14" x14ac:dyDescent="0.2">
      <c r="A1676" s="38"/>
      <c r="B1676" s="5"/>
      <c r="C1676" s="172"/>
      <c r="D1676" s="173"/>
      <c r="E1676" s="173"/>
      <c r="F1676" s="173"/>
      <c r="G1676" s="173"/>
      <c r="H1676" s="173">
        <v>50000</v>
      </c>
      <c r="I1676" s="173"/>
      <c r="J1676" s="173"/>
      <c r="K1676" s="174">
        <v>50000</v>
      </c>
      <c r="L1676" s="6"/>
      <c r="M1676" s="175" t="s">
        <v>509</v>
      </c>
      <c r="N1676" s="176" t="s">
        <v>513</v>
      </c>
    </row>
    <row r="1677" spans="1:14" ht="15" x14ac:dyDescent="0.25">
      <c r="A1677" s="49" t="s">
        <v>159</v>
      </c>
      <c r="B1677" s="50" t="s">
        <v>161</v>
      </c>
      <c r="C1677" s="22">
        <f t="shared" ref="C1677:J1677" si="25">SUM(C1555:C1676)</f>
        <v>6312692.3100000005</v>
      </c>
      <c r="D1677" s="22">
        <f t="shared" si="25"/>
        <v>1683999</v>
      </c>
      <c r="E1677" s="22">
        <f t="shared" si="25"/>
        <v>1629686</v>
      </c>
      <c r="F1677" s="22">
        <f t="shared" si="25"/>
        <v>7461000</v>
      </c>
      <c r="G1677" s="22">
        <f t="shared" si="25"/>
        <v>0</v>
      </c>
      <c r="H1677" s="22">
        <f t="shared" si="25"/>
        <v>2220000</v>
      </c>
      <c r="I1677" s="22">
        <f t="shared" si="25"/>
        <v>14720000</v>
      </c>
      <c r="J1677" s="22">
        <f t="shared" si="25"/>
        <v>9930000</v>
      </c>
      <c r="K1677" s="22">
        <f>SUM(C1677:J1677)</f>
        <v>43957377.310000002</v>
      </c>
      <c r="L1677" s="22" t="s">
        <v>22</v>
      </c>
      <c r="M1677" s="51"/>
      <c r="N1677" s="51" t="s">
        <v>22</v>
      </c>
    </row>
    <row r="1678" spans="1:14" ht="15" x14ac:dyDescent="0.25">
      <c r="A1678" s="7" t="s">
        <v>162</v>
      </c>
      <c r="B1678" s="8" t="s">
        <v>163</v>
      </c>
      <c r="C1678" s="169"/>
      <c r="D1678" s="170"/>
      <c r="E1678" s="170"/>
      <c r="F1678" s="170">
        <v>300000</v>
      </c>
      <c r="G1678" s="170"/>
      <c r="H1678" s="170"/>
      <c r="I1678" s="170"/>
      <c r="J1678" s="170"/>
      <c r="K1678" s="171">
        <v>300000</v>
      </c>
      <c r="L1678" s="6"/>
      <c r="M1678" s="70" t="s">
        <v>345</v>
      </c>
      <c r="N1678" s="176" t="s">
        <v>513</v>
      </c>
    </row>
    <row r="1679" spans="1:14" x14ac:dyDescent="0.2">
      <c r="A1679" s="38"/>
      <c r="B1679" s="5"/>
      <c r="C1679" s="172"/>
      <c r="D1679" s="173"/>
      <c r="E1679" s="173"/>
      <c r="F1679" s="173"/>
      <c r="G1679" s="173"/>
      <c r="H1679" s="173">
        <v>500000</v>
      </c>
      <c r="I1679" s="173"/>
      <c r="J1679" s="173"/>
      <c r="K1679" s="174">
        <v>500000</v>
      </c>
      <c r="L1679" s="6"/>
      <c r="M1679" s="71" t="s">
        <v>60</v>
      </c>
      <c r="N1679" s="176" t="s">
        <v>513</v>
      </c>
    </row>
    <row r="1680" spans="1:14" x14ac:dyDescent="0.2">
      <c r="A1680" s="38"/>
      <c r="B1680" s="5"/>
      <c r="C1680" s="172"/>
      <c r="D1680" s="173"/>
      <c r="E1680" s="173"/>
      <c r="F1680" s="173"/>
      <c r="G1680" s="173"/>
      <c r="H1680" s="173">
        <v>250000</v>
      </c>
      <c r="I1680" s="173"/>
      <c r="J1680" s="173"/>
      <c r="K1680" s="174">
        <v>250000</v>
      </c>
      <c r="L1680" s="6"/>
      <c r="M1680" s="71" t="s">
        <v>469</v>
      </c>
      <c r="N1680" s="176" t="s">
        <v>513</v>
      </c>
    </row>
    <row r="1681" spans="1:14" x14ac:dyDescent="0.2">
      <c r="A1681" s="38"/>
      <c r="B1681" s="5"/>
      <c r="C1681" s="172"/>
      <c r="D1681" s="173"/>
      <c r="E1681" s="173"/>
      <c r="F1681" s="173"/>
      <c r="G1681" s="173"/>
      <c r="H1681" s="173">
        <v>1000000</v>
      </c>
      <c r="I1681" s="173"/>
      <c r="J1681" s="173"/>
      <c r="K1681" s="174">
        <v>1000000</v>
      </c>
      <c r="L1681" s="6"/>
      <c r="M1681" s="71" t="s">
        <v>351</v>
      </c>
      <c r="N1681" s="176" t="s">
        <v>513</v>
      </c>
    </row>
    <row r="1682" spans="1:14" x14ac:dyDescent="0.2">
      <c r="A1682" s="38"/>
      <c r="B1682" s="5"/>
      <c r="C1682" s="172"/>
      <c r="D1682" s="173"/>
      <c r="E1682" s="173"/>
      <c r="F1682" s="173"/>
      <c r="G1682" s="173"/>
      <c r="H1682" s="173">
        <v>1000000</v>
      </c>
      <c r="I1682" s="173"/>
      <c r="J1682" s="173"/>
      <c r="K1682" s="174">
        <v>1000000</v>
      </c>
      <c r="L1682" s="6"/>
      <c r="M1682" s="71" t="s">
        <v>471</v>
      </c>
      <c r="N1682" s="176" t="s">
        <v>513</v>
      </c>
    </row>
    <row r="1683" spans="1:14" x14ac:dyDescent="0.2">
      <c r="A1683" s="38"/>
      <c r="B1683" s="5"/>
      <c r="C1683" s="172"/>
      <c r="D1683" s="173"/>
      <c r="E1683" s="173"/>
      <c r="F1683" s="173"/>
      <c r="G1683" s="173"/>
      <c r="H1683" s="173">
        <v>500000</v>
      </c>
      <c r="I1683" s="173"/>
      <c r="J1683" s="173"/>
      <c r="K1683" s="174">
        <v>500000</v>
      </c>
      <c r="L1683" s="6"/>
      <c r="M1683" s="71" t="s">
        <v>472</v>
      </c>
      <c r="N1683" s="176" t="s">
        <v>513</v>
      </c>
    </row>
    <row r="1684" spans="1:14" x14ac:dyDescent="0.2">
      <c r="A1684" s="38"/>
      <c r="B1684" s="5"/>
      <c r="C1684" s="172"/>
      <c r="D1684" s="173"/>
      <c r="E1684" s="173"/>
      <c r="F1684" s="173"/>
      <c r="G1684" s="173"/>
      <c r="H1684" s="173">
        <v>250000</v>
      </c>
      <c r="I1684" s="173"/>
      <c r="J1684" s="173"/>
      <c r="K1684" s="174">
        <v>250000</v>
      </c>
      <c r="L1684" s="6"/>
      <c r="M1684" s="71" t="s">
        <v>38</v>
      </c>
      <c r="N1684" s="176" t="s">
        <v>513</v>
      </c>
    </row>
    <row r="1685" spans="1:14" x14ac:dyDescent="0.2">
      <c r="A1685" s="38"/>
      <c r="B1685" s="5"/>
      <c r="C1685" s="172"/>
      <c r="D1685" s="173"/>
      <c r="E1685" s="173"/>
      <c r="F1685" s="173"/>
      <c r="G1685" s="173"/>
      <c r="H1685" s="173">
        <v>75000</v>
      </c>
      <c r="I1685" s="173"/>
      <c r="J1685" s="173"/>
      <c r="K1685" s="174">
        <v>75000</v>
      </c>
      <c r="L1685" s="6"/>
      <c r="M1685" s="71" t="s">
        <v>95</v>
      </c>
      <c r="N1685" s="176" t="s">
        <v>513</v>
      </c>
    </row>
    <row r="1686" spans="1:14" x14ac:dyDescent="0.2">
      <c r="A1686" s="38"/>
      <c r="B1686" s="5"/>
      <c r="C1686" s="172">
        <v>50000</v>
      </c>
      <c r="D1686" s="173"/>
      <c r="E1686" s="173"/>
      <c r="F1686" s="173"/>
      <c r="G1686" s="173"/>
      <c r="H1686" s="173"/>
      <c r="I1686" s="173"/>
      <c r="J1686" s="173"/>
      <c r="K1686" s="174">
        <v>50000</v>
      </c>
      <c r="L1686" s="6"/>
      <c r="M1686" s="71" t="s">
        <v>41</v>
      </c>
      <c r="N1686" s="176" t="s">
        <v>513</v>
      </c>
    </row>
    <row r="1687" spans="1:14" x14ac:dyDescent="0.2">
      <c r="A1687" s="38"/>
      <c r="B1687" s="5"/>
      <c r="C1687" s="172">
        <v>150000</v>
      </c>
      <c r="D1687" s="173"/>
      <c r="E1687" s="173"/>
      <c r="F1687" s="173"/>
      <c r="G1687" s="173"/>
      <c r="H1687" s="173"/>
      <c r="I1687" s="173"/>
      <c r="J1687" s="173"/>
      <c r="K1687" s="174">
        <v>150000</v>
      </c>
      <c r="L1687" s="6"/>
      <c r="M1687" s="71" t="s">
        <v>27</v>
      </c>
      <c r="N1687" s="176" t="s">
        <v>513</v>
      </c>
    </row>
    <row r="1688" spans="1:14" x14ac:dyDescent="0.2">
      <c r="A1688" s="38"/>
      <c r="B1688" s="5"/>
      <c r="C1688" s="172"/>
      <c r="D1688" s="173"/>
      <c r="E1688" s="173">
        <v>250000</v>
      </c>
      <c r="F1688" s="173"/>
      <c r="G1688" s="173"/>
      <c r="H1688" s="173"/>
      <c r="I1688" s="173"/>
      <c r="J1688" s="173"/>
      <c r="K1688" s="174">
        <v>250000</v>
      </c>
      <c r="L1688" s="6"/>
      <c r="M1688" s="71" t="s">
        <v>449</v>
      </c>
      <c r="N1688" s="176" t="s">
        <v>513</v>
      </c>
    </row>
    <row r="1689" spans="1:14" x14ac:dyDescent="0.2">
      <c r="A1689" s="38"/>
      <c r="B1689" s="5"/>
      <c r="C1689" s="172"/>
      <c r="D1689" s="173"/>
      <c r="E1689" s="173"/>
      <c r="F1689" s="173"/>
      <c r="G1689" s="173"/>
      <c r="H1689" s="173"/>
      <c r="I1689" s="173">
        <v>500000</v>
      </c>
      <c r="J1689" s="173"/>
      <c r="K1689" s="174">
        <v>500000</v>
      </c>
      <c r="L1689" s="6"/>
      <c r="M1689" s="71" t="s">
        <v>32</v>
      </c>
      <c r="N1689" s="176" t="s">
        <v>513</v>
      </c>
    </row>
    <row r="1690" spans="1:14" ht="15" x14ac:dyDescent="0.25">
      <c r="A1690" s="49" t="s">
        <v>162</v>
      </c>
      <c r="B1690" s="50" t="s">
        <v>164</v>
      </c>
      <c r="C1690" s="22">
        <f t="shared" ref="C1690:J1690" si="26">SUM(C1678:C1689)</f>
        <v>200000</v>
      </c>
      <c r="D1690" s="22">
        <f t="shared" si="26"/>
        <v>0</v>
      </c>
      <c r="E1690" s="22">
        <f t="shared" si="26"/>
        <v>250000</v>
      </c>
      <c r="F1690" s="22">
        <f t="shared" si="26"/>
        <v>300000</v>
      </c>
      <c r="G1690" s="22">
        <f t="shared" si="26"/>
        <v>0</v>
      </c>
      <c r="H1690" s="22">
        <f t="shared" si="26"/>
        <v>3575000</v>
      </c>
      <c r="I1690" s="22">
        <f t="shared" si="26"/>
        <v>500000</v>
      </c>
      <c r="J1690" s="22">
        <f t="shared" si="26"/>
        <v>0</v>
      </c>
      <c r="K1690" s="22">
        <f>SUM(C1690:J1690)</f>
        <v>4825000</v>
      </c>
      <c r="L1690" s="22" t="s">
        <v>22</v>
      </c>
      <c r="M1690" s="39"/>
      <c r="N1690" s="14" t="s">
        <v>22</v>
      </c>
    </row>
    <row r="1691" spans="1:14" ht="15" x14ac:dyDescent="0.25">
      <c r="A1691" s="7" t="s">
        <v>165</v>
      </c>
      <c r="B1691" s="8" t="s">
        <v>166</v>
      </c>
      <c r="C1691" s="169"/>
      <c r="D1691" s="170"/>
      <c r="E1691" s="170"/>
      <c r="F1691" s="170">
        <v>1800000</v>
      </c>
      <c r="G1691" s="170"/>
      <c r="H1691" s="170"/>
      <c r="I1691" s="170"/>
      <c r="J1691" s="170"/>
      <c r="K1691" s="171">
        <v>1800000</v>
      </c>
      <c r="L1691" s="6"/>
      <c r="M1691" s="70" t="s">
        <v>303</v>
      </c>
      <c r="N1691" s="176" t="s">
        <v>513</v>
      </c>
    </row>
    <row r="1692" spans="1:14" x14ac:dyDescent="0.2">
      <c r="A1692" s="38"/>
      <c r="B1692" s="5"/>
      <c r="C1692" s="172"/>
      <c r="D1692" s="173"/>
      <c r="E1692" s="173"/>
      <c r="F1692" s="173">
        <v>30000</v>
      </c>
      <c r="G1692" s="173"/>
      <c r="H1692" s="173"/>
      <c r="I1692" s="173"/>
      <c r="J1692" s="173"/>
      <c r="K1692" s="174">
        <v>30000</v>
      </c>
      <c r="L1692" s="6"/>
      <c r="M1692" s="71" t="s">
        <v>56</v>
      </c>
      <c r="N1692" s="176" t="s">
        <v>513</v>
      </c>
    </row>
    <row r="1693" spans="1:14" x14ac:dyDescent="0.2">
      <c r="A1693" s="38"/>
      <c r="B1693" s="5"/>
      <c r="C1693" s="172"/>
      <c r="D1693" s="173"/>
      <c r="E1693" s="173"/>
      <c r="F1693" s="173">
        <v>100000</v>
      </c>
      <c r="G1693" s="173"/>
      <c r="H1693" s="173"/>
      <c r="I1693" s="173"/>
      <c r="J1693" s="173"/>
      <c r="K1693" s="174">
        <v>100000</v>
      </c>
      <c r="L1693" s="6"/>
      <c r="M1693" s="71" t="s">
        <v>57</v>
      </c>
      <c r="N1693" s="176" t="s">
        <v>513</v>
      </c>
    </row>
    <row r="1694" spans="1:14" x14ac:dyDescent="0.2">
      <c r="A1694" s="38"/>
      <c r="B1694" s="5"/>
      <c r="C1694" s="172"/>
      <c r="D1694" s="173"/>
      <c r="E1694" s="173"/>
      <c r="F1694" s="173">
        <v>50000</v>
      </c>
      <c r="G1694" s="173"/>
      <c r="H1694" s="173"/>
      <c r="I1694" s="173"/>
      <c r="J1694" s="173"/>
      <c r="K1694" s="174">
        <v>50000</v>
      </c>
      <c r="L1694" s="6"/>
      <c r="M1694" s="71" t="s">
        <v>307</v>
      </c>
      <c r="N1694" s="176" t="s">
        <v>513</v>
      </c>
    </row>
    <row r="1695" spans="1:14" x14ac:dyDescent="0.2">
      <c r="A1695" s="38"/>
      <c r="B1695" s="5"/>
      <c r="C1695" s="172"/>
      <c r="D1695" s="173"/>
      <c r="E1695" s="173"/>
      <c r="F1695" s="173">
        <v>500000</v>
      </c>
      <c r="G1695" s="173"/>
      <c r="H1695" s="173"/>
      <c r="I1695" s="173"/>
      <c r="J1695" s="173"/>
      <c r="K1695" s="174">
        <v>500000</v>
      </c>
      <c r="L1695" s="6"/>
      <c r="M1695" s="71" t="s">
        <v>310</v>
      </c>
      <c r="N1695" s="176" t="s">
        <v>513</v>
      </c>
    </row>
    <row r="1696" spans="1:14" x14ac:dyDescent="0.2">
      <c r="A1696" s="38"/>
      <c r="B1696" s="5"/>
      <c r="C1696" s="172"/>
      <c r="D1696" s="173"/>
      <c r="E1696" s="173"/>
      <c r="F1696" s="173">
        <v>100000</v>
      </c>
      <c r="G1696" s="173"/>
      <c r="H1696" s="173"/>
      <c r="I1696" s="173"/>
      <c r="J1696" s="173"/>
      <c r="K1696" s="174">
        <v>100000</v>
      </c>
      <c r="L1696" s="6"/>
      <c r="M1696" s="71" t="s">
        <v>328</v>
      </c>
      <c r="N1696" s="176" t="s">
        <v>513</v>
      </c>
    </row>
    <row r="1697" spans="1:14" x14ac:dyDescent="0.2">
      <c r="A1697" s="38"/>
      <c r="B1697" s="5"/>
      <c r="C1697" s="172"/>
      <c r="D1697" s="173"/>
      <c r="E1697" s="173"/>
      <c r="F1697" s="173">
        <v>60000</v>
      </c>
      <c r="G1697" s="173"/>
      <c r="H1697" s="173"/>
      <c r="I1697" s="173"/>
      <c r="J1697" s="173"/>
      <c r="K1697" s="174">
        <v>60000</v>
      </c>
      <c r="L1697" s="6"/>
      <c r="M1697" s="71" t="s">
        <v>335</v>
      </c>
      <c r="N1697" s="176" t="s">
        <v>513</v>
      </c>
    </row>
    <row r="1698" spans="1:14" x14ac:dyDescent="0.2">
      <c r="A1698" s="38"/>
      <c r="B1698" s="5"/>
      <c r="C1698" s="172"/>
      <c r="D1698" s="173"/>
      <c r="E1698" s="173"/>
      <c r="F1698" s="173">
        <v>250000</v>
      </c>
      <c r="G1698" s="173"/>
      <c r="H1698" s="173"/>
      <c r="I1698" s="173"/>
      <c r="J1698" s="173"/>
      <c r="K1698" s="174">
        <v>250000</v>
      </c>
      <c r="L1698" s="6"/>
      <c r="M1698" s="71" t="s">
        <v>336</v>
      </c>
      <c r="N1698" s="176" t="s">
        <v>513</v>
      </c>
    </row>
    <row r="1699" spans="1:14" x14ac:dyDescent="0.2">
      <c r="A1699" s="38"/>
      <c r="B1699" s="5"/>
      <c r="C1699" s="172"/>
      <c r="D1699" s="173"/>
      <c r="E1699" s="173"/>
      <c r="F1699" s="173">
        <v>100000</v>
      </c>
      <c r="G1699" s="173"/>
      <c r="H1699" s="173"/>
      <c r="I1699" s="173"/>
      <c r="J1699" s="173"/>
      <c r="K1699" s="174">
        <v>100000</v>
      </c>
      <c r="L1699" s="6"/>
      <c r="M1699" s="71" t="s">
        <v>338</v>
      </c>
      <c r="N1699" s="176" t="s">
        <v>513</v>
      </c>
    </row>
    <row r="1700" spans="1:14" x14ac:dyDescent="0.2">
      <c r="A1700" s="38"/>
      <c r="B1700" s="5"/>
      <c r="C1700" s="172"/>
      <c r="D1700" s="173"/>
      <c r="E1700" s="173"/>
      <c r="F1700" s="173">
        <v>200000</v>
      </c>
      <c r="G1700" s="173"/>
      <c r="H1700" s="173"/>
      <c r="I1700" s="173"/>
      <c r="J1700" s="173"/>
      <c r="K1700" s="174">
        <v>200000</v>
      </c>
      <c r="L1700" s="6"/>
      <c r="M1700" s="71" t="s">
        <v>339</v>
      </c>
      <c r="N1700" s="176" t="s">
        <v>513</v>
      </c>
    </row>
    <row r="1701" spans="1:14" x14ac:dyDescent="0.2">
      <c r="A1701" s="38"/>
      <c r="B1701" s="5"/>
      <c r="C1701" s="172"/>
      <c r="D1701" s="173"/>
      <c r="E1701" s="173"/>
      <c r="F1701" s="173">
        <v>200000</v>
      </c>
      <c r="G1701" s="173"/>
      <c r="H1701" s="173"/>
      <c r="I1701" s="173"/>
      <c r="J1701" s="173"/>
      <c r="K1701" s="174">
        <v>200000</v>
      </c>
      <c r="L1701" s="6"/>
      <c r="M1701" s="71" t="s">
        <v>345</v>
      </c>
      <c r="N1701" s="176" t="s">
        <v>513</v>
      </c>
    </row>
    <row r="1702" spans="1:14" x14ac:dyDescent="0.2">
      <c r="A1702" s="38"/>
      <c r="B1702" s="5"/>
      <c r="C1702" s="172"/>
      <c r="D1702" s="173"/>
      <c r="E1702" s="173"/>
      <c r="F1702" s="173">
        <v>215000</v>
      </c>
      <c r="G1702" s="173"/>
      <c r="H1702" s="173"/>
      <c r="I1702" s="173"/>
      <c r="J1702" s="173"/>
      <c r="K1702" s="174">
        <v>215000</v>
      </c>
      <c r="L1702" s="6"/>
      <c r="M1702" s="71" t="s">
        <v>346</v>
      </c>
      <c r="N1702" s="176" t="s">
        <v>513</v>
      </c>
    </row>
    <row r="1703" spans="1:14" x14ac:dyDescent="0.2">
      <c r="A1703" s="38"/>
      <c r="B1703" s="5"/>
      <c r="C1703" s="172"/>
      <c r="D1703" s="173"/>
      <c r="E1703" s="173"/>
      <c r="F1703" s="173">
        <v>500000</v>
      </c>
      <c r="G1703" s="173"/>
      <c r="H1703" s="173"/>
      <c r="I1703" s="173"/>
      <c r="J1703" s="173"/>
      <c r="K1703" s="174">
        <v>500000</v>
      </c>
      <c r="L1703" s="6"/>
      <c r="M1703" s="71" t="s">
        <v>36</v>
      </c>
      <c r="N1703" s="176" t="s">
        <v>513</v>
      </c>
    </row>
    <row r="1704" spans="1:14" x14ac:dyDescent="0.2">
      <c r="A1704" s="38"/>
      <c r="B1704" s="5"/>
      <c r="C1704" s="172"/>
      <c r="D1704" s="173"/>
      <c r="E1704" s="173"/>
      <c r="F1704" s="173">
        <v>100000</v>
      </c>
      <c r="G1704" s="173"/>
      <c r="H1704" s="173"/>
      <c r="I1704" s="173"/>
      <c r="J1704" s="173"/>
      <c r="K1704" s="174">
        <v>100000</v>
      </c>
      <c r="L1704" s="6"/>
      <c r="M1704" s="71" t="s">
        <v>464</v>
      </c>
      <c r="N1704" s="176" t="s">
        <v>513</v>
      </c>
    </row>
    <row r="1705" spans="1:14" x14ac:dyDescent="0.2">
      <c r="A1705" s="38"/>
      <c r="B1705" s="5"/>
      <c r="C1705" s="172"/>
      <c r="D1705" s="173"/>
      <c r="E1705" s="173"/>
      <c r="F1705" s="173">
        <v>2700000</v>
      </c>
      <c r="G1705" s="173"/>
      <c r="H1705" s="173"/>
      <c r="I1705" s="173"/>
      <c r="J1705" s="173"/>
      <c r="K1705" s="174">
        <v>2700000</v>
      </c>
      <c r="L1705" s="6"/>
      <c r="M1705" s="71" t="s">
        <v>59</v>
      </c>
      <c r="N1705" s="176" t="s">
        <v>513</v>
      </c>
    </row>
    <row r="1706" spans="1:14" x14ac:dyDescent="0.2">
      <c r="A1706" s="38"/>
      <c r="B1706" s="5"/>
      <c r="C1706" s="172"/>
      <c r="D1706" s="173"/>
      <c r="E1706" s="173"/>
      <c r="F1706" s="173">
        <v>290000</v>
      </c>
      <c r="G1706" s="173"/>
      <c r="H1706" s="173"/>
      <c r="I1706" s="173"/>
      <c r="J1706" s="173"/>
      <c r="K1706" s="174">
        <v>290000</v>
      </c>
      <c r="L1706" s="6"/>
      <c r="M1706" s="71" t="s">
        <v>347</v>
      </c>
      <c r="N1706" s="176" t="s">
        <v>513</v>
      </c>
    </row>
    <row r="1707" spans="1:14" x14ac:dyDescent="0.2">
      <c r="A1707" s="38"/>
      <c r="B1707" s="5"/>
      <c r="C1707" s="172"/>
      <c r="D1707" s="173"/>
      <c r="E1707" s="173"/>
      <c r="F1707" s="173">
        <v>1000000</v>
      </c>
      <c r="G1707" s="173"/>
      <c r="H1707" s="173"/>
      <c r="I1707" s="173"/>
      <c r="J1707" s="173"/>
      <c r="K1707" s="174">
        <v>1000000</v>
      </c>
      <c r="L1707" s="6"/>
      <c r="M1707" s="71" t="s">
        <v>348</v>
      </c>
      <c r="N1707" s="176" t="s">
        <v>513</v>
      </c>
    </row>
    <row r="1708" spans="1:14" x14ac:dyDescent="0.2">
      <c r="A1708" s="38"/>
      <c r="B1708" s="5"/>
      <c r="C1708" s="172"/>
      <c r="D1708" s="173"/>
      <c r="E1708" s="173"/>
      <c r="F1708" s="173"/>
      <c r="G1708" s="173"/>
      <c r="H1708" s="173">
        <v>350000</v>
      </c>
      <c r="I1708" s="173"/>
      <c r="J1708" s="173"/>
      <c r="K1708" s="174">
        <v>350000</v>
      </c>
      <c r="L1708" s="6"/>
      <c r="M1708" s="71" t="s">
        <v>37</v>
      </c>
      <c r="N1708" s="176" t="s">
        <v>513</v>
      </c>
    </row>
    <row r="1709" spans="1:14" x14ac:dyDescent="0.2">
      <c r="A1709" s="38"/>
      <c r="B1709" s="5"/>
      <c r="C1709" s="172"/>
      <c r="D1709" s="173"/>
      <c r="E1709" s="173"/>
      <c r="F1709" s="173"/>
      <c r="G1709" s="173"/>
      <c r="H1709" s="173">
        <v>30000</v>
      </c>
      <c r="I1709" s="173"/>
      <c r="J1709" s="173"/>
      <c r="K1709" s="174">
        <v>30000</v>
      </c>
      <c r="L1709" s="6"/>
      <c r="M1709" s="71" t="s">
        <v>60</v>
      </c>
      <c r="N1709" s="176" t="s">
        <v>513</v>
      </c>
    </row>
    <row r="1710" spans="1:14" x14ac:dyDescent="0.2">
      <c r="A1710" s="38"/>
      <c r="B1710" s="5"/>
      <c r="C1710" s="172"/>
      <c r="D1710" s="173"/>
      <c r="E1710" s="173"/>
      <c r="F1710" s="173"/>
      <c r="G1710" s="173"/>
      <c r="H1710" s="173">
        <v>200000</v>
      </c>
      <c r="I1710" s="173"/>
      <c r="J1710" s="173"/>
      <c r="K1710" s="174">
        <v>200000</v>
      </c>
      <c r="L1710" s="6"/>
      <c r="M1710" s="71" t="s">
        <v>92</v>
      </c>
      <c r="N1710" s="176" t="s">
        <v>513</v>
      </c>
    </row>
    <row r="1711" spans="1:14" x14ac:dyDescent="0.2">
      <c r="A1711" s="38"/>
      <c r="B1711" s="5"/>
      <c r="C1711" s="172"/>
      <c r="D1711" s="173"/>
      <c r="E1711" s="173"/>
      <c r="F1711" s="173"/>
      <c r="G1711" s="173"/>
      <c r="H1711" s="173">
        <v>500000</v>
      </c>
      <c r="I1711" s="173"/>
      <c r="J1711" s="173"/>
      <c r="K1711" s="174">
        <v>500000</v>
      </c>
      <c r="L1711" s="6"/>
      <c r="M1711" s="71" t="s">
        <v>469</v>
      </c>
      <c r="N1711" s="176" t="s">
        <v>513</v>
      </c>
    </row>
    <row r="1712" spans="1:14" x14ac:dyDescent="0.2">
      <c r="A1712" s="38"/>
      <c r="B1712" s="5"/>
      <c r="C1712" s="172"/>
      <c r="D1712" s="173"/>
      <c r="E1712" s="173"/>
      <c r="F1712" s="173"/>
      <c r="G1712" s="173"/>
      <c r="H1712" s="173">
        <v>100000</v>
      </c>
      <c r="I1712" s="173"/>
      <c r="J1712" s="173"/>
      <c r="K1712" s="174">
        <v>100000</v>
      </c>
      <c r="L1712" s="6"/>
      <c r="M1712" s="71" t="s">
        <v>471</v>
      </c>
      <c r="N1712" s="176" t="s">
        <v>513</v>
      </c>
    </row>
    <row r="1713" spans="1:14" ht="28.5" x14ac:dyDescent="0.2">
      <c r="A1713" s="38"/>
      <c r="B1713" s="5"/>
      <c r="C1713" s="172"/>
      <c r="D1713" s="173"/>
      <c r="E1713" s="173"/>
      <c r="F1713" s="173"/>
      <c r="G1713" s="173"/>
      <c r="H1713" s="173">
        <v>60000</v>
      </c>
      <c r="I1713" s="173"/>
      <c r="J1713" s="173"/>
      <c r="K1713" s="174">
        <v>60000</v>
      </c>
      <c r="L1713" s="6"/>
      <c r="M1713" s="71" t="s">
        <v>83</v>
      </c>
      <c r="N1713" s="176" t="s">
        <v>513</v>
      </c>
    </row>
    <row r="1714" spans="1:14" x14ac:dyDescent="0.2">
      <c r="A1714" s="38"/>
      <c r="B1714" s="5"/>
      <c r="C1714" s="172"/>
      <c r="D1714" s="173"/>
      <c r="E1714" s="173"/>
      <c r="F1714" s="173"/>
      <c r="G1714" s="173"/>
      <c r="H1714" s="173">
        <v>50000</v>
      </c>
      <c r="I1714" s="173"/>
      <c r="J1714" s="173"/>
      <c r="K1714" s="174">
        <v>50000</v>
      </c>
      <c r="L1714" s="6"/>
      <c r="M1714" s="71" t="s">
        <v>365</v>
      </c>
      <c r="N1714" s="176" t="s">
        <v>513</v>
      </c>
    </row>
    <row r="1715" spans="1:14" x14ac:dyDescent="0.2">
      <c r="A1715" s="38"/>
      <c r="B1715" s="5"/>
      <c r="C1715" s="172"/>
      <c r="D1715" s="173"/>
      <c r="E1715" s="173"/>
      <c r="F1715" s="173"/>
      <c r="G1715" s="173"/>
      <c r="H1715" s="173">
        <v>450000</v>
      </c>
      <c r="I1715" s="173"/>
      <c r="J1715" s="173"/>
      <c r="K1715" s="174">
        <v>450000</v>
      </c>
      <c r="L1715" s="6"/>
      <c r="M1715" s="71" t="s">
        <v>366</v>
      </c>
      <c r="N1715" s="176" t="s">
        <v>513</v>
      </c>
    </row>
    <row r="1716" spans="1:14" x14ac:dyDescent="0.2">
      <c r="A1716" s="38"/>
      <c r="B1716" s="5"/>
      <c r="C1716" s="172"/>
      <c r="D1716" s="173"/>
      <c r="E1716" s="173"/>
      <c r="F1716" s="173"/>
      <c r="G1716" s="173"/>
      <c r="H1716" s="173">
        <v>100000</v>
      </c>
      <c r="I1716" s="173"/>
      <c r="J1716" s="173"/>
      <c r="K1716" s="174">
        <v>100000</v>
      </c>
      <c r="L1716" s="6"/>
      <c r="M1716" s="71" t="s">
        <v>369</v>
      </c>
      <c r="N1716" s="176" t="s">
        <v>513</v>
      </c>
    </row>
    <row r="1717" spans="1:14" x14ac:dyDescent="0.2">
      <c r="A1717" s="38"/>
      <c r="B1717" s="5"/>
      <c r="C1717" s="172"/>
      <c r="D1717" s="173"/>
      <c r="E1717" s="173"/>
      <c r="F1717" s="173"/>
      <c r="G1717" s="173"/>
      <c r="H1717" s="173">
        <v>40000</v>
      </c>
      <c r="I1717" s="173"/>
      <c r="J1717" s="173"/>
      <c r="K1717" s="174">
        <v>40000</v>
      </c>
      <c r="L1717" s="6"/>
      <c r="M1717" s="71" t="s">
        <v>477</v>
      </c>
      <c r="N1717" s="176" t="s">
        <v>513</v>
      </c>
    </row>
    <row r="1718" spans="1:14" x14ac:dyDescent="0.2">
      <c r="A1718" s="38"/>
      <c r="B1718" s="5"/>
      <c r="C1718" s="172"/>
      <c r="D1718" s="173"/>
      <c r="E1718" s="173"/>
      <c r="F1718" s="173"/>
      <c r="G1718" s="173"/>
      <c r="H1718" s="173">
        <v>255930</v>
      </c>
      <c r="I1718" s="173"/>
      <c r="J1718" s="173"/>
      <c r="K1718" s="174">
        <v>255930</v>
      </c>
      <c r="L1718" s="6"/>
      <c r="M1718" s="71" t="s">
        <v>39</v>
      </c>
      <c r="N1718" s="176" t="s">
        <v>513</v>
      </c>
    </row>
    <row r="1719" spans="1:14" x14ac:dyDescent="0.2">
      <c r="A1719" s="38"/>
      <c r="B1719" s="5"/>
      <c r="C1719" s="172"/>
      <c r="D1719" s="173"/>
      <c r="E1719" s="173"/>
      <c r="F1719" s="173"/>
      <c r="G1719" s="173"/>
      <c r="H1719" s="173">
        <v>350000</v>
      </c>
      <c r="I1719" s="173"/>
      <c r="J1719" s="173"/>
      <c r="K1719" s="174">
        <v>350000</v>
      </c>
      <c r="L1719" s="6"/>
      <c r="M1719" s="71" t="s">
        <v>40</v>
      </c>
      <c r="N1719" s="176" t="s">
        <v>513</v>
      </c>
    </row>
    <row r="1720" spans="1:14" x14ac:dyDescent="0.2">
      <c r="A1720" s="38"/>
      <c r="B1720" s="5"/>
      <c r="C1720" s="172"/>
      <c r="D1720" s="173"/>
      <c r="E1720" s="173"/>
      <c r="F1720" s="173"/>
      <c r="G1720" s="173"/>
      <c r="H1720" s="173">
        <v>1100000</v>
      </c>
      <c r="I1720" s="173"/>
      <c r="J1720" s="173"/>
      <c r="K1720" s="174">
        <v>1100000</v>
      </c>
      <c r="L1720" s="6"/>
      <c r="M1720" s="71" t="s">
        <v>95</v>
      </c>
      <c r="N1720" s="176" t="s">
        <v>513</v>
      </c>
    </row>
    <row r="1721" spans="1:14" x14ac:dyDescent="0.2">
      <c r="A1721" s="38"/>
      <c r="B1721" s="5"/>
      <c r="C1721" s="172">
        <v>100000</v>
      </c>
      <c r="D1721" s="173"/>
      <c r="E1721" s="173"/>
      <c r="F1721" s="173"/>
      <c r="G1721" s="173"/>
      <c r="H1721" s="173"/>
      <c r="I1721" s="173"/>
      <c r="J1721" s="173"/>
      <c r="K1721" s="174">
        <v>100000</v>
      </c>
      <c r="L1721" s="6"/>
      <c r="M1721" s="71" t="s">
        <v>388</v>
      </c>
      <c r="N1721" s="176" t="s">
        <v>513</v>
      </c>
    </row>
    <row r="1722" spans="1:14" x14ac:dyDescent="0.2">
      <c r="A1722" s="38"/>
      <c r="B1722" s="5"/>
      <c r="C1722" s="172">
        <v>300000</v>
      </c>
      <c r="D1722" s="173"/>
      <c r="E1722" s="173"/>
      <c r="F1722" s="173"/>
      <c r="G1722" s="173"/>
      <c r="H1722" s="173"/>
      <c r="I1722" s="173"/>
      <c r="J1722" s="173"/>
      <c r="K1722" s="174">
        <v>300000</v>
      </c>
      <c r="L1722" s="6"/>
      <c r="M1722" s="71" t="s">
        <v>389</v>
      </c>
      <c r="N1722" s="176" t="s">
        <v>513</v>
      </c>
    </row>
    <row r="1723" spans="1:14" x14ac:dyDescent="0.2">
      <c r="A1723" s="38"/>
      <c r="B1723" s="5"/>
      <c r="C1723" s="172">
        <v>3800000</v>
      </c>
      <c r="D1723" s="173"/>
      <c r="E1723" s="173"/>
      <c r="F1723" s="173"/>
      <c r="G1723" s="173"/>
      <c r="H1723" s="173"/>
      <c r="I1723" s="173"/>
      <c r="J1723" s="173"/>
      <c r="K1723" s="174">
        <v>3800000</v>
      </c>
      <c r="L1723" s="6"/>
      <c r="M1723" s="71" t="s">
        <v>63</v>
      </c>
      <c r="N1723" s="176" t="s">
        <v>513</v>
      </c>
    </row>
    <row r="1724" spans="1:14" x14ac:dyDescent="0.2">
      <c r="A1724" s="38"/>
      <c r="B1724" s="5"/>
      <c r="C1724" s="172">
        <v>700000</v>
      </c>
      <c r="D1724" s="173"/>
      <c r="E1724" s="173"/>
      <c r="F1724" s="173"/>
      <c r="G1724" s="173"/>
      <c r="H1724" s="173"/>
      <c r="I1724" s="173"/>
      <c r="J1724" s="173"/>
      <c r="K1724" s="174">
        <v>700000</v>
      </c>
      <c r="L1724" s="6"/>
      <c r="M1724" s="71" t="s">
        <v>51</v>
      </c>
      <c r="N1724" s="176" t="s">
        <v>513</v>
      </c>
    </row>
    <row r="1725" spans="1:14" x14ac:dyDescent="0.2">
      <c r="A1725" s="38"/>
      <c r="B1725" s="5"/>
      <c r="C1725" s="172">
        <v>700000</v>
      </c>
      <c r="D1725" s="173"/>
      <c r="E1725" s="173"/>
      <c r="F1725" s="173"/>
      <c r="G1725" s="173"/>
      <c r="H1725" s="173"/>
      <c r="I1725" s="173"/>
      <c r="J1725" s="173"/>
      <c r="K1725" s="174">
        <v>700000</v>
      </c>
      <c r="L1725" s="6"/>
      <c r="M1725" s="71" t="s">
        <v>390</v>
      </c>
      <c r="N1725" s="176" t="s">
        <v>513</v>
      </c>
    </row>
    <row r="1726" spans="1:14" x14ac:dyDescent="0.2">
      <c r="A1726" s="38"/>
      <c r="B1726" s="5"/>
      <c r="C1726" s="172">
        <v>5680800</v>
      </c>
      <c r="D1726" s="173"/>
      <c r="E1726" s="173"/>
      <c r="F1726" s="173"/>
      <c r="G1726" s="173"/>
      <c r="H1726" s="173"/>
      <c r="I1726" s="173"/>
      <c r="J1726" s="173"/>
      <c r="K1726" s="174">
        <v>5680800</v>
      </c>
      <c r="L1726" s="6"/>
      <c r="M1726" s="71" t="s">
        <v>41</v>
      </c>
      <c r="N1726" s="176" t="s">
        <v>513</v>
      </c>
    </row>
    <row r="1727" spans="1:14" x14ac:dyDescent="0.2">
      <c r="A1727" s="38"/>
      <c r="B1727" s="5"/>
      <c r="C1727" s="172">
        <v>200000</v>
      </c>
      <c r="D1727" s="173"/>
      <c r="E1727" s="173"/>
      <c r="F1727" s="173"/>
      <c r="G1727" s="173"/>
      <c r="H1727" s="173"/>
      <c r="I1727" s="173"/>
      <c r="J1727" s="173"/>
      <c r="K1727" s="174">
        <v>200000</v>
      </c>
      <c r="L1727" s="6"/>
      <c r="M1727" s="71" t="s">
        <v>64</v>
      </c>
      <c r="N1727" s="176" t="s">
        <v>513</v>
      </c>
    </row>
    <row r="1728" spans="1:14" x14ac:dyDescent="0.2">
      <c r="A1728" s="38"/>
      <c r="B1728" s="5"/>
      <c r="C1728" s="172">
        <v>1200000</v>
      </c>
      <c r="D1728" s="173"/>
      <c r="E1728" s="173"/>
      <c r="F1728" s="173"/>
      <c r="G1728" s="173"/>
      <c r="H1728" s="173"/>
      <c r="I1728" s="173"/>
      <c r="J1728" s="173"/>
      <c r="K1728" s="174">
        <v>1200000</v>
      </c>
      <c r="L1728" s="6"/>
      <c r="M1728" s="71" t="s">
        <v>26</v>
      </c>
      <c r="N1728" s="176" t="s">
        <v>513</v>
      </c>
    </row>
    <row r="1729" spans="1:14" x14ac:dyDescent="0.2">
      <c r="A1729" s="38"/>
      <c r="B1729" s="5"/>
      <c r="C1729" s="172">
        <v>2500000</v>
      </c>
      <c r="D1729" s="173"/>
      <c r="E1729" s="173"/>
      <c r="F1729" s="173"/>
      <c r="G1729" s="173"/>
      <c r="H1729" s="173"/>
      <c r="I1729" s="173"/>
      <c r="J1729" s="173"/>
      <c r="K1729" s="174">
        <v>2500000</v>
      </c>
      <c r="L1729" s="6"/>
      <c r="M1729" s="71" t="s">
        <v>27</v>
      </c>
      <c r="N1729" s="176" t="s">
        <v>513</v>
      </c>
    </row>
    <row r="1730" spans="1:14" x14ac:dyDescent="0.2">
      <c r="A1730" s="38"/>
      <c r="B1730" s="5"/>
      <c r="C1730" s="172">
        <v>1000000</v>
      </c>
      <c r="D1730" s="173"/>
      <c r="E1730" s="173"/>
      <c r="F1730" s="173"/>
      <c r="G1730" s="173"/>
      <c r="H1730" s="173"/>
      <c r="I1730" s="173"/>
      <c r="J1730" s="173"/>
      <c r="K1730" s="174">
        <v>1000000</v>
      </c>
      <c r="L1730" s="6"/>
      <c r="M1730" s="71" t="s">
        <v>97</v>
      </c>
      <c r="N1730" s="176" t="s">
        <v>513</v>
      </c>
    </row>
    <row r="1731" spans="1:14" x14ac:dyDescent="0.2">
      <c r="A1731" s="38"/>
      <c r="B1731" s="5"/>
      <c r="C1731" s="172"/>
      <c r="D1731" s="173"/>
      <c r="E1731" s="173"/>
      <c r="F1731" s="173"/>
      <c r="G1731" s="173"/>
      <c r="H1731" s="173"/>
      <c r="I1731" s="173"/>
      <c r="J1731" s="173">
        <v>1000000</v>
      </c>
      <c r="K1731" s="174">
        <v>1000000</v>
      </c>
      <c r="L1731" s="6"/>
      <c r="M1731" s="71" t="s">
        <v>65</v>
      </c>
      <c r="N1731" s="176" t="s">
        <v>513</v>
      </c>
    </row>
    <row r="1732" spans="1:14" x14ac:dyDescent="0.2">
      <c r="A1732" s="38"/>
      <c r="B1732" s="5"/>
      <c r="C1732" s="172"/>
      <c r="D1732" s="173"/>
      <c r="E1732" s="173"/>
      <c r="F1732" s="173"/>
      <c r="G1732" s="173"/>
      <c r="H1732" s="173"/>
      <c r="I1732" s="173"/>
      <c r="J1732" s="173">
        <v>1000000</v>
      </c>
      <c r="K1732" s="174">
        <v>1000000</v>
      </c>
      <c r="L1732" s="6"/>
      <c r="M1732" s="71" t="s">
        <v>395</v>
      </c>
      <c r="N1732" s="176" t="s">
        <v>513</v>
      </c>
    </row>
    <row r="1733" spans="1:14" x14ac:dyDescent="0.2">
      <c r="A1733" s="38"/>
      <c r="B1733" s="5"/>
      <c r="C1733" s="172"/>
      <c r="D1733" s="173"/>
      <c r="E1733" s="173"/>
      <c r="F1733" s="173"/>
      <c r="G1733" s="173"/>
      <c r="H1733" s="173"/>
      <c r="I1733" s="173"/>
      <c r="J1733" s="173">
        <v>1600000</v>
      </c>
      <c r="K1733" s="174">
        <v>1600000</v>
      </c>
      <c r="L1733" s="6"/>
      <c r="M1733" s="71" t="s">
        <v>67</v>
      </c>
      <c r="N1733" s="176" t="s">
        <v>513</v>
      </c>
    </row>
    <row r="1734" spans="1:14" x14ac:dyDescent="0.2">
      <c r="A1734" s="38"/>
      <c r="B1734" s="5"/>
      <c r="C1734" s="172"/>
      <c r="D1734" s="173">
        <v>50000</v>
      </c>
      <c r="E1734" s="173"/>
      <c r="F1734" s="173"/>
      <c r="G1734" s="173"/>
      <c r="H1734" s="173"/>
      <c r="I1734" s="173"/>
      <c r="J1734" s="173"/>
      <c r="K1734" s="174">
        <v>50000</v>
      </c>
      <c r="L1734" s="6"/>
      <c r="M1734" s="71" t="s">
        <v>43</v>
      </c>
      <c r="N1734" s="176" t="s">
        <v>513</v>
      </c>
    </row>
    <row r="1735" spans="1:14" x14ac:dyDescent="0.2">
      <c r="A1735" s="38"/>
      <c r="B1735" s="5"/>
      <c r="C1735" s="172"/>
      <c r="D1735" s="173">
        <v>20000000</v>
      </c>
      <c r="E1735" s="173"/>
      <c r="F1735" s="173"/>
      <c r="G1735" s="173"/>
      <c r="H1735" s="173"/>
      <c r="I1735" s="173"/>
      <c r="J1735" s="173"/>
      <c r="K1735" s="174">
        <v>20000000</v>
      </c>
      <c r="L1735" s="6"/>
      <c r="M1735" s="71" t="s">
        <v>400</v>
      </c>
      <c r="N1735" s="176" t="s">
        <v>513</v>
      </c>
    </row>
    <row r="1736" spans="1:14" x14ac:dyDescent="0.2">
      <c r="A1736" s="38"/>
      <c r="B1736" s="5"/>
      <c r="C1736" s="172"/>
      <c r="D1736" s="173">
        <v>7000000</v>
      </c>
      <c r="E1736" s="173"/>
      <c r="F1736" s="173"/>
      <c r="G1736" s="173"/>
      <c r="H1736" s="173"/>
      <c r="I1736" s="173"/>
      <c r="J1736" s="173"/>
      <c r="K1736" s="174">
        <v>7000000</v>
      </c>
      <c r="L1736" s="6"/>
      <c r="M1736" s="71" t="s">
        <v>403</v>
      </c>
      <c r="N1736" s="176" t="s">
        <v>513</v>
      </c>
    </row>
    <row r="1737" spans="1:14" x14ac:dyDescent="0.2">
      <c r="A1737" s="38"/>
      <c r="B1737" s="5"/>
      <c r="C1737" s="172"/>
      <c r="D1737" s="173">
        <v>600000</v>
      </c>
      <c r="E1737" s="173"/>
      <c r="F1737" s="173"/>
      <c r="G1737" s="173"/>
      <c r="H1737" s="173"/>
      <c r="I1737" s="173"/>
      <c r="J1737" s="173"/>
      <c r="K1737" s="174">
        <v>600000</v>
      </c>
      <c r="L1737" s="6"/>
      <c r="M1737" s="71" t="s">
        <v>404</v>
      </c>
      <c r="N1737" s="176" t="s">
        <v>513</v>
      </c>
    </row>
    <row r="1738" spans="1:14" x14ac:dyDescent="0.2">
      <c r="A1738" s="38"/>
      <c r="B1738" s="5"/>
      <c r="C1738" s="172"/>
      <c r="D1738" s="173"/>
      <c r="E1738" s="173">
        <v>800000</v>
      </c>
      <c r="F1738" s="173"/>
      <c r="G1738" s="173"/>
      <c r="H1738" s="173"/>
      <c r="I1738" s="173"/>
      <c r="J1738" s="173"/>
      <c r="K1738" s="174">
        <v>800000</v>
      </c>
      <c r="L1738" s="6"/>
      <c r="M1738" s="71" t="s">
        <v>70</v>
      </c>
      <c r="N1738" s="176" t="s">
        <v>513</v>
      </c>
    </row>
    <row r="1739" spans="1:14" x14ac:dyDescent="0.2">
      <c r="A1739" s="38"/>
      <c r="B1739" s="5"/>
      <c r="C1739" s="172"/>
      <c r="D1739" s="173"/>
      <c r="E1739" s="173">
        <v>150000</v>
      </c>
      <c r="F1739" s="173"/>
      <c r="G1739" s="173"/>
      <c r="H1739" s="173"/>
      <c r="I1739" s="173"/>
      <c r="J1739" s="173"/>
      <c r="K1739" s="174">
        <v>150000</v>
      </c>
      <c r="L1739" s="6"/>
      <c r="M1739" s="71" t="s">
        <v>408</v>
      </c>
      <c r="N1739" s="176" t="s">
        <v>513</v>
      </c>
    </row>
    <row r="1740" spans="1:14" x14ac:dyDescent="0.2">
      <c r="A1740" s="38"/>
      <c r="B1740" s="5"/>
      <c r="C1740" s="172"/>
      <c r="D1740" s="173"/>
      <c r="E1740" s="173">
        <v>20000</v>
      </c>
      <c r="F1740" s="173"/>
      <c r="G1740" s="173"/>
      <c r="H1740" s="173"/>
      <c r="I1740" s="173"/>
      <c r="J1740" s="173"/>
      <c r="K1740" s="174">
        <v>20000</v>
      </c>
      <c r="L1740" s="6"/>
      <c r="M1740" s="71" t="s">
        <v>409</v>
      </c>
      <c r="N1740" s="176" t="s">
        <v>513</v>
      </c>
    </row>
    <row r="1741" spans="1:14" x14ac:dyDescent="0.2">
      <c r="A1741" s="38"/>
      <c r="B1741" s="5"/>
      <c r="C1741" s="172"/>
      <c r="D1741" s="173"/>
      <c r="E1741" s="173">
        <v>40000</v>
      </c>
      <c r="F1741" s="173"/>
      <c r="G1741" s="173"/>
      <c r="H1741" s="173"/>
      <c r="I1741" s="173"/>
      <c r="J1741" s="173"/>
      <c r="K1741" s="174">
        <v>40000</v>
      </c>
      <c r="L1741" s="6"/>
      <c r="M1741" s="71" t="s">
        <v>414</v>
      </c>
      <c r="N1741" s="176" t="s">
        <v>513</v>
      </c>
    </row>
    <row r="1742" spans="1:14" x14ac:dyDescent="0.2">
      <c r="A1742" s="38"/>
      <c r="B1742" s="5"/>
      <c r="C1742" s="172"/>
      <c r="D1742" s="173"/>
      <c r="E1742" s="173">
        <v>350000</v>
      </c>
      <c r="F1742" s="173"/>
      <c r="G1742" s="173"/>
      <c r="H1742" s="173"/>
      <c r="I1742" s="173"/>
      <c r="J1742" s="173"/>
      <c r="K1742" s="174">
        <v>350000</v>
      </c>
      <c r="L1742" s="6"/>
      <c r="M1742" s="71" t="s">
        <v>415</v>
      </c>
      <c r="N1742" s="176" t="s">
        <v>513</v>
      </c>
    </row>
    <row r="1743" spans="1:14" x14ac:dyDescent="0.2">
      <c r="A1743" s="38"/>
      <c r="B1743" s="5"/>
      <c r="C1743" s="172"/>
      <c r="D1743" s="173"/>
      <c r="E1743" s="173">
        <v>100000</v>
      </c>
      <c r="F1743" s="173"/>
      <c r="G1743" s="173"/>
      <c r="H1743" s="173"/>
      <c r="I1743" s="173"/>
      <c r="J1743" s="173"/>
      <c r="K1743" s="174">
        <v>100000</v>
      </c>
      <c r="L1743" s="6"/>
      <c r="M1743" s="71" t="s">
        <v>420</v>
      </c>
      <c r="N1743" s="176" t="s">
        <v>513</v>
      </c>
    </row>
    <row r="1744" spans="1:14" x14ac:dyDescent="0.2">
      <c r="A1744" s="38"/>
      <c r="B1744" s="5"/>
      <c r="C1744" s="172"/>
      <c r="D1744" s="173"/>
      <c r="E1744" s="173">
        <v>1000000</v>
      </c>
      <c r="F1744" s="173"/>
      <c r="G1744" s="173"/>
      <c r="H1744" s="173"/>
      <c r="I1744" s="173"/>
      <c r="J1744" s="173"/>
      <c r="K1744" s="174">
        <v>1000000</v>
      </c>
      <c r="L1744" s="6"/>
      <c r="M1744" s="71" t="s">
        <v>449</v>
      </c>
      <c r="N1744" s="176" t="s">
        <v>513</v>
      </c>
    </row>
    <row r="1745" spans="1:14" x14ac:dyDescent="0.2">
      <c r="A1745" s="38"/>
      <c r="B1745" s="5"/>
      <c r="C1745" s="172"/>
      <c r="D1745" s="173"/>
      <c r="E1745" s="173"/>
      <c r="F1745" s="173"/>
      <c r="G1745" s="173"/>
      <c r="H1745" s="173"/>
      <c r="I1745" s="173">
        <v>3600000</v>
      </c>
      <c r="J1745" s="173"/>
      <c r="K1745" s="174">
        <v>3600000</v>
      </c>
      <c r="L1745" s="6"/>
      <c r="M1745" s="71" t="s">
        <v>75</v>
      </c>
      <c r="N1745" s="176" t="s">
        <v>513</v>
      </c>
    </row>
    <row r="1746" spans="1:14" x14ac:dyDescent="0.2">
      <c r="A1746" s="38"/>
      <c r="B1746" s="5"/>
      <c r="C1746" s="172"/>
      <c r="D1746" s="173"/>
      <c r="E1746" s="173"/>
      <c r="F1746" s="173"/>
      <c r="G1746" s="173"/>
      <c r="H1746" s="173"/>
      <c r="I1746" s="173">
        <v>600000</v>
      </c>
      <c r="J1746" s="173"/>
      <c r="K1746" s="174">
        <v>600000</v>
      </c>
      <c r="L1746" s="6"/>
      <c r="M1746" s="71" t="s">
        <v>426</v>
      </c>
      <c r="N1746" s="176" t="s">
        <v>513</v>
      </c>
    </row>
    <row r="1747" spans="1:14" x14ac:dyDescent="0.2">
      <c r="A1747" s="38"/>
      <c r="B1747" s="5"/>
      <c r="C1747" s="172"/>
      <c r="D1747" s="173"/>
      <c r="E1747" s="173"/>
      <c r="F1747" s="173"/>
      <c r="G1747" s="173"/>
      <c r="H1747" s="173"/>
      <c r="I1747" s="173">
        <v>600000</v>
      </c>
      <c r="J1747" s="173"/>
      <c r="K1747" s="174">
        <v>600000</v>
      </c>
      <c r="L1747" s="6"/>
      <c r="M1747" s="71" t="s">
        <v>427</v>
      </c>
      <c r="N1747" s="176" t="s">
        <v>513</v>
      </c>
    </row>
    <row r="1748" spans="1:14" x14ac:dyDescent="0.2">
      <c r="A1748" s="38"/>
      <c r="B1748" s="5"/>
      <c r="C1748" s="172"/>
      <c r="D1748" s="173"/>
      <c r="E1748" s="173"/>
      <c r="F1748" s="173"/>
      <c r="G1748" s="173"/>
      <c r="H1748" s="173"/>
      <c r="I1748" s="173">
        <v>2000000</v>
      </c>
      <c r="J1748" s="173"/>
      <c r="K1748" s="174">
        <v>2000000</v>
      </c>
      <c r="L1748" s="6"/>
      <c r="M1748" s="71" t="s">
        <v>46</v>
      </c>
      <c r="N1748" s="176" t="s">
        <v>513</v>
      </c>
    </row>
    <row r="1749" spans="1:14" x14ac:dyDescent="0.2">
      <c r="A1749" s="38"/>
      <c r="B1749" s="5"/>
      <c r="C1749" s="172"/>
      <c r="D1749" s="173"/>
      <c r="E1749" s="173"/>
      <c r="F1749" s="173"/>
      <c r="G1749" s="173"/>
      <c r="H1749" s="173"/>
      <c r="I1749" s="173">
        <v>1000000</v>
      </c>
      <c r="J1749" s="173"/>
      <c r="K1749" s="174">
        <v>1000000</v>
      </c>
      <c r="L1749" s="6"/>
      <c r="M1749" s="71" t="s">
        <v>429</v>
      </c>
      <c r="N1749" s="176" t="s">
        <v>513</v>
      </c>
    </row>
    <row r="1750" spans="1:14" x14ac:dyDescent="0.2">
      <c r="A1750" s="38"/>
      <c r="B1750" s="5"/>
      <c r="C1750" s="172"/>
      <c r="D1750" s="173"/>
      <c r="E1750" s="173"/>
      <c r="F1750" s="173"/>
      <c r="G1750" s="173"/>
      <c r="H1750" s="173"/>
      <c r="I1750" s="173">
        <v>150000</v>
      </c>
      <c r="J1750" s="173"/>
      <c r="K1750" s="174">
        <v>150000</v>
      </c>
      <c r="L1750" s="6"/>
      <c r="M1750" s="71" t="s">
        <v>77</v>
      </c>
      <c r="N1750" s="176" t="s">
        <v>513</v>
      </c>
    </row>
    <row r="1751" spans="1:14" x14ac:dyDescent="0.2">
      <c r="A1751" s="38"/>
      <c r="B1751" s="5"/>
      <c r="C1751" s="172"/>
      <c r="D1751" s="173"/>
      <c r="E1751" s="173"/>
      <c r="F1751" s="173"/>
      <c r="G1751" s="173"/>
      <c r="H1751" s="173"/>
      <c r="I1751" s="173">
        <v>300000</v>
      </c>
      <c r="J1751" s="173"/>
      <c r="K1751" s="174">
        <v>300000</v>
      </c>
      <c r="L1751" s="6"/>
      <c r="M1751" s="71" t="s">
        <v>431</v>
      </c>
      <c r="N1751" s="176" t="s">
        <v>513</v>
      </c>
    </row>
    <row r="1752" spans="1:14" x14ac:dyDescent="0.2">
      <c r="A1752" s="38"/>
      <c r="B1752" s="5"/>
      <c r="C1752" s="172"/>
      <c r="D1752" s="173"/>
      <c r="E1752" s="173"/>
      <c r="F1752" s="173"/>
      <c r="G1752" s="173"/>
      <c r="H1752" s="173"/>
      <c r="I1752" s="173">
        <v>500000</v>
      </c>
      <c r="J1752" s="173"/>
      <c r="K1752" s="174">
        <v>500000</v>
      </c>
      <c r="L1752" s="6"/>
      <c r="M1752" s="71" t="s">
        <v>432</v>
      </c>
      <c r="N1752" s="176" t="s">
        <v>513</v>
      </c>
    </row>
    <row r="1753" spans="1:14" x14ac:dyDescent="0.2">
      <c r="A1753" s="38"/>
      <c r="B1753" s="5"/>
      <c r="C1753" s="172"/>
      <c r="D1753" s="173"/>
      <c r="E1753" s="173"/>
      <c r="F1753" s="173"/>
      <c r="G1753" s="173"/>
      <c r="H1753" s="173"/>
      <c r="I1753" s="173">
        <v>300000</v>
      </c>
      <c r="J1753" s="173"/>
      <c r="K1753" s="174">
        <v>300000</v>
      </c>
      <c r="L1753" s="6"/>
      <c r="M1753" s="71" t="s">
        <v>433</v>
      </c>
      <c r="N1753" s="176" t="s">
        <v>513</v>
      </c>
    </row>
    <row r="1754" spans="1:14" x14ac:dyDescent="0.2">
      <c r="A1754" s="38"/>
      <c r="B1754" s="5"/>
      <c r="C1754" s="172"/>
      <c r="D1754" s="173"/>
      <c r="E1754" s="173"/>
      <c r="F1754" s="173"/>
      <c r="G1754" s="173"/>
      <c r="H1754" s="173"/>
      <c r="I1754" s="173">
        <v>2000000</v>
      </c>
      <c r="J1754" s="173"/>
      <c r="K1754" s="174">
        <v>2000000</v>
      </c>
      <c r="L1754" s="6"/>
      <c r="M1754" s="71" t="s">
        <v>87</v>
      </c>
      <c r="N1754" s="176" t="s">
        <v>513</v>
      </c>
    </row>
    <row r="1755" spans="1:14" x14ac:dyDescent="0.2">
      <c r="A1755" s="38"/>
      <c r="B1755" s="5"/>
      <c r="C1755" s="172"/>
      <c r="D1755" s="173"/>
      <c r="E1755" s="173"/>
      <c r="F1755" s="173"/>
      <c r="G1755" s="173"/>
      <c r="H1755" s="173"/>
      <c r="I1755" s="173">
        <v>450000</v>
      </c>
      <c r="J1755" s="173"/>
      <c r="K1755" s="174">
        <v>450000</v>
      </c>
      <c r="L1755" s="6"/>
      <c r="M1755" s="71" t="s">
        <v>434</v>
      </c>
      <c r="N1755" s="176" t="s">
        <v>513</v>
      </c>
    </row>
    <row r="1756" spans="1:14" x14ac:dyDescent="0.2">
      <c r="A1756" s="38"/>
      <c r="B1756" s="5"/>
      <c r="C1756" s="172"/>
      <c r="D1756" s="173"/>
      <c r="E1756" s="173"/>
      <c r="F1756" s="173"/>
      <c r="G1756" s="173"/>
      <c r="H1756" s="173"/>
      <c r="I1756" s="173">
        <v>200000</v>
      </c>
      <c r="J1756" s="173"/>
      <c r="K1756" s="174">
        <v>200000</v>
      </c>
      <c r="L1756" s="6"/>
      <c r="M1756" s="71" t="s">
        <v>435</v>
      </c>
      <c r="N1756" s="176" t="s">
        <v>513</v>
      </c>
    </row>
    <row r="1757" spans="1:14" ht="15" thickBot="1" x14ac:dyDescent="0.25">
      <c r="A1757" s="38"/>
      <c r="B1757" s="5"/>
      <c r="C1757" s="172"/>
      <c r="D1757" s="173"/>
      <c r="E1757" s="173"/>
      <c r="F1757" s="173"/>
      <c r="G1757" s="173"/>
      <c r="H1757" s="173"/>
      <c r="I1757" s="173">
        <v>350000</v>
      </c>
      <c r="J1757" s="173"/>
      <c r="K1757" s="174">
        <v>350000</v>
      </c>
      <c r="L1757" s="6"/>
      <c r="M1757" s="71" t="s">
        <v>88</v>
      </c>
      <c r="N1757" s="176" t="s">
        <v>513</v>
      </c>
    </row>
    <row r="1758" spans="1:14" ht="15" x14ac:dyDescent="0.2">
      <c r="A1758" s="286" t="s">
        <v>0</v>
      </c>
      <c r="B1758" s="287"/>
      <c r="C1758" s="287"/>
      <c r="D1758" s="287"/>
      <c r="E1758" s="287"/>
      <c r="F1758" s="287"/>
      <c r="G1758" s="287"/>
      <c r="H1758" s="287"/>
      <c r="I1758" s="287"/>
      <c r="J1758" s="287"/>
      <c r="K1758" s="287"/>
      <c r="L1758" s="287"/>
      <c r="M1758" s="287"/>
      <c r="N1758" s="288"/>
    </row>
    <row r="1759" spans="1:14" ht="15" x14ac:dyDescent="0.2">
      <c r="A1759" s="279" t="s">
        <v>1</v>
      </c>
      <c r="B1759" s="280"/>
      <c r="C1759" s="280"/>
      <c r="D1759" s="280"/>
      <c r="E1759" s="280"/>
      <c r="F1759" s="280"/>
      <c r="G1759" s="280"/>
      <c r="H1759" s="280"/>
      <c r="I1759" s="280"/>
      <c r="J1759" s="280"/>
      <c r="K1759" s="280"/>
      <c r="L1759" s="280"/>
      <c r="M1759" s="280"/>
      <c r="N1759" s="281"/>
    </row>
    <row r="1760" spans="1:14" ht="15" x14ac:dyDescent="0.2">
      <c r="A1760" s="279" t="s">
        <v>2</v>
      </c>
      <c r="B1760" s="280"/>
      <c r="C1760" s="280"/>
      <c r="D1760" s="280"/>
      <c r="E1760" s="280"/>
      <c r="F1760" s="280"/>
      <c r="G1760" s="280"/>
      <c r="H1760" s="280"/>
      <c r="I1760" s="280"/>
      <c r="J1760" s="280"/>
      <c r="K1760" s="280"/>
      <c r="L1760" s="280"/>
      <c r="M1760" s="280"/>
      <c r="N1760" s="281"/>
    </row>
    <row r="1761" spans="1:14" ht="15" x14ac:dyDescent="0.2">
      <c r="A1761" s="279" t="s">
        <v>3</v>
      </c>
      <c r="B1761" s="280"/>
      <c r="C1761" s="280"/>
      <c r="D1761" s="280"/>
      <c r="E1761" s="280"/>
      <c r="F1761" s="280"/>
      <c r="G1761" s="280"/>
      <c r="H1761" s="280"/>
      <c r="I1761" s="280"/>
      <c r="J1761" s="280"/>
      <c r="K1761" s="280"/>
      <c r="L1761" s="280"/>
      <c r="M1761" s="280"/>
      <c r="N1761" s="281"/>
    </row>
    <row r="1762" spans="1:14" ht="15" x14ac:dyDescent="0.2">
      <c r="A1762" s="279" t="s">
        <v>4</v>
      </c>
      <c r="B1762" s="280"/>
      <c r="C1762" s="280"/>
      <c r="D1762" s="280"/>
      <c r="E1762" s="280"/>
      <c r="F1762" s="280"/>
      <c r="G1762" s="280"/>
      <c r="H1762" s="280"/>
      <c r="I1762" s="280"/>
      <c r="J1762" s="280"/>
      <c r="K1762" s="280"/>
      <c r="L1762" s="280"/>
      <c r="M1762" s="280"/>
      <c r="N1762" s="281"/>
    </row>
    <row r="1763" spans="1:14" ht="15.75" thickBot="1" x14ac:dyDescent="0.25">
      <c r="A1763" s="282">
        <v>2023</v>
      </c>
      <c r="B1763" s="283"/>
      <c r="C1763" s="283"/>
      <c r="D1763" s="283"/>
      <c r="E1763" s="283"/>
      <c r="F1763" s="283"/>
      <c r="G1763" s="283"/>
      <c r="H1763" s="283"/>
      <c r="I1763" s="283"/>
      <c r="J1763" s="283"/>
      <c r="K1763" s="283"/>
      <c r="L1763" s="283"/>
      <c r="M1763" s="283"/>
      <c r="N1763" s="284"/>
    </row>
    <row r="1764" spans="1:14" ht="43.5" x14ac:dyDescent="0.25">
      <c r="A1764" s="212" t="s">
        <v>5</v>
      </c>
      <c r="B1764" s="212" t="s">
        <v>6</v>
      </c>
      <c r="C1764" s="285" t="s">
        <v>7</v>
      </c>
      <c r="D1764" s="285"/>
      <c r="E1764" s="285"/>
      <c r="F1764" s="285"/>
      <c r="G1764" s="285"/>
      <c r="H1764" s="285"/>
      <c r="I1764" s="285"/>
      <c r="J1764" s="285"/>
      <c r="K1764" s="213" t="s">
        <v>8</v>
      </c>
      <c r="L1764" s="214" t="s">
        <v>10</v>
      </c>
      <c r="M1764" s="215" t="s">
        <v>11</v>
      </c>
      <c r="N1764" s="216" t="s">
        <v>9</v>
      </c>
    </row>
    <row r="1765" spans="1:14" ht="15" x14ac:dyDescent="0.25">
      <c r="A1765" s="5"/>
      <c r="B1765" s="5"/>
      <c r="C1765" s="2" t="s">
        <v>12</v>
      </c>
      <c r="D1765" s="2" t="s">
        <v>13</v>
      </c>
      <c r="E1765" s="2" t="s">
        <v>14</v>
      </c>
      <c r="F1765" s="2" t="s">
        <v>15</v>
      </c>
      <c r="G1765" s="2" t="s">
        <v>16</v>
      </c>
      <c r="H1765" s="2" t="s">
        <v>17</v>
      </c>
      <c r="I1765" s="2" t="s">
        <v>18</v>
      </c>
      <c r="J1765" s="2" t="s">
        <v>19</v>
      </c>
      <c r="K1765" s="4" t="s">
        <v>20</v>
      </c>
      <c r="L1765" s="6" t="s">
        <v>22</v>
      </c>
      <c r="M1765" s="5"/>
    </row>
    <row r="1766" spans="1:14" x14ac:dyDescent="0.2">
      <c r="A1766" s="38"/>
      <c r="B1766" s="5"/>
      <c r="C1766" s="172"/>
      <c r="D1766" s="173"/>
      <c r="E1766" s="173"/>
      <c r="F1766" s="173"/>
      <c r="G1766" s="173"/>
      <c r="H1766" s="173"/>
      <c r="I1766" s="173">
        <v>300000</v>
      </c>
      <c r="J1766" s="173"/>
      <c r="K1766" s="174">
        <v>300000</v>
      </c>
      <c r="L1766" s="6"/>
      <c r="M1766" s="71" t="s">
        <v>438</v>
      </c>
      <c r="N1766" s="176" t="s">
        <v>513</v>
      </c>
    </row>
    <row r="1767" spans="1:14" x14ac:dyDescent="0.2">
      <c r="A1767" s="38"/>
      <c r="B1767" s="5"/>
      <c r="C1767" s="172"/>
      <c r="D1767" s="173"/>
      <c r="E1767" s="173"/>
      <c r="F1767" s="173"/>
      <c r="G1767" s="173"/>
      <c r="H1767" s="173"/>
      <c r="I1767" s="173">
        <v>200000</v>
      </c>
      <c r="J1767" s="173"/>
      <c r="K1767" s="174">
        <v>200000</v>
      </c>
      <c r="L1767" s="6"/>
      <c r="M1767" s="71" t="s">
        <v>439</v>
      </c>
      <c r="N1767" s="176" t="s">
        <v>513</v>
      </c>
    </row>
    <row r="1768" spans="1:14" x14ac:dyDescent="0.2">
      <c r="A1768" s="38"/>
      <c r="B1768" s="5"/>
      <c r="C1768" s="172"/>
      <c r="D1768" s="173"/>
      <c r="E1768" s="173"/>
      <c r="F1768" s="173"/>
      <c r="G1768" s="173"/>
      <c r="H1768" s="173"/>
      <c r="I1768" s="173">
        <v>1000000</v>
      </c>
      <c r="J1768" s="173"/>
      <c r="K1768" s="174">
        <v>1000000</v>
      </c>
      <c r="L1768" s="6"/>
      <c r="M1768" s="71" t="s">
        <v>442</v>
      </c>
      <c r="N1768" s="176" t="s">
        <v>513</v>
      </c>
    </row>
    <row r="1769" spans="1:14" x14ac:dyDescent="0.2">
      <c r="A1769" s="38"/>
      <c r="B1769" s="5"/>
      <c r="C1769" s="172"/>
      <c r="D1769" s="173"/>
      <c r="E1769" s="173"/>
      <c r="F1769" s="173"/>
      <c r="G1769" s="173"/>
      <c r="H1769" s="173"/>
      <c r="I1769" s="173">
        <v>500000</v>
      </c>
      <c r="J1769" s="173"/>
      <c r="K1769" s="174">
        <v>500000</v>
      </c>
      <c r="L1769" s="6"/>
      <c r="M1769" s="71" t="s">
        <v>31</v>
      </c>
      <c r="N1769" s="176" t="s">
        <v>513</v>
      </c>
    </row>
    <row r="1770" spans="1:14" x14ac:dyDescent="0.2">
      <c r="A1770" s="38"/>
      <c r="B1770" s="5"/>
      <c r="C1770" s="172"/>
      <c r="D1770" s="173"/>
      <c r="E1770" s="173"/>
      <c r="F1770" s="173"/>
      <c r="G1770" s="173"/>
      <c r="H1770" s="173"/>
      <c r="I1770" s="173">
        <v>100000</v>
      </c>
      <c r="J1770" s="173"/>
      <c r="K1770" s="174">
        <v>100000</v>
      </c>
      <c r="L1770" s="6"/>
      <c r="M1770" s="71" t="s">
        <v>32</v>
      </c>
      <c r="N1770" s="176" t="s">
        <v>513</v>
      </c>
    </row>
    <row r="1771" spans="1:14" x14ac:dyDescent="0.2">
      <c r="A1771" s="38"/>
      <c r="B1771" s="5"/>
      <c r="C1771" s="172"/>
      <c r="D1771" s="173"/>
      <c r="E1771" s="173"/>
      <c r="F1771" s="173"/>
      <c r="G1771" s="173"/>
      <c r="H1771" s="173"/>
      <c r="I1771" s="173">
        <v>900000</v>
      </c>
      <c r="J1771" s="173"/>
      <c r="K1771" s="174">
        <v>900000</v>
      </c>
      <c r="L1771" s="6"/>
      <c r="M1771" s="71" t="s">
        <v>33</v>
      </c>
      <c r="N1771" s="176" t="s">
        <v>513</v>
      </c>
    </row>
    <row r="1772" spans="1:14" ht="15" x14ac:dyDescent="0.25">
      <c r="A1772" s="49" t="s">
        <v>165</v>
      </c>
      <c r="B1772" s="26" t="s">
        <v>167</v>
      </c>
      <c r="C1772" s="22">
        <f t="shared" ref="C1772:J1772" si="27">SUM(C1691:C1771)</f>
        <v>16180800</v>
      </c>
      <c r="D1772" s="22">
        <f t="shared" si="27"/>
        <v>27650000</v>
      </c>
      <c r="E1772" s="22">
        <f t="shared" si="27"/>
        <v>2460000</v>
      </c>
      <c r="F1772" s="22">
        <f t="shared" si="27"/>
        <v>8195000</v>
      </c>
      <c r="G1772" s="22">
        <f t="shared" si="27"/>
        <v>0</v>
      </c>
      <c r="H1772" s="22">
        <f t="shared" si="27"/>
        <v>3585930</v>
      </c>
      <c r="I1772" s="22">
        <f t="shared" si="27"/>
        <v>15050000</v>
      </c>
      <c r="J1772" s="22">
        <f t="shared" si="27"/>
        <v>3600000</v>
      </c>
      <c r="K1772" s="22">
        <f>SUM(C1772:J1772)</f>
        <v>76721730</v>
      </c>
      <c r="L1772" s="22"/>
      <c r="M1772" s="39"/>
      <c r="N1772" s="14" t="s">
        <v>22</v>
      </c>
    </row>
    <row r="1773" spans="1:14" ht="15" x14ac:dyDescent="0.25">
      <c r="A1773" s="7" t="s">
        <v>168</v>
      </c>
      <c r="B1773" s="8" t="s">
        <v>169</v>
      </c>
      <c r="C1773" s="169"/>
      <c r="D1773" s="170"/>
      <c r="E1773" s="170"/>
      <c r="F1773" s="170">
        <v>85000000</v>
      </c>
      <c r="G1773" s="170"/>
      <c r="H1773" s="170"/>
      <c r="I1773" s="170"/>
      <c r="J1773" s="170"/>
      <c r="K1773" s="171">
        <v>85000000</v>
      </c>
      <c r="L1773" s="6"/>
      <c r="M1773" s="70" t="s">
        <v>298</v>
      </c>
      <c r="N1773" s="176" t="s">
        <v>513</v>
      </c>
    </row>
    <row r="1774" spans="1:14" x14ac:dyDescent="0.2">
      <c r="A1774" s="38"/>
      <c r="B1774" s="5"/>
      <c r="C1774" s="172"/>
      <c r="D1774" s="173"/>
      <c r="E1774" s="173"/>
      <c r="F1774" s="173">
        <v>1500000</v>
      </c>
      <c r="G1774" s="173"/>
      <c r="H1774" s="173"/>
      <c r="I1774" s="173"/>
      <c r="J1774" s="173"/>
      <c r="K1774" s="174">
        <v>1500000</v>
      </c>
      <c r="L1774" s="6"/>
      <c r="M1774" s="71" t="s">
        <v>299</v>
      </c>
      <c r="N1774" s="176" t="s">
        <v>513</v>
      </c>
    </row>
    <row r="1775" spans="1:14" x14ac:dyDescent="0.2">
      <c r="A1775" s="38"/>
      <c r="B1775" s="5"/>
      <c r="C1775" s="172"/>
      <c r="D1775" s="173"/>
      <c r="E1775" s="173"/>
      <c r="F1775" s="173">
        <v>1500000</v>
      </c>
      <c r="G1775" s="173"/>
      <c r="H1775" s="173"/>
      <c r="I1775" s="173"/>
      <c r="J1775" s="173"/>
      <c r="K1775" s="174">
        <v>1500000</v>
      </c>
      <c r="L1775" s="6"/>
      <c r="M1775" s="71" t="s">
        <v>303</v>
      </c>
      <c r="N1775" s="176" t="s">
        <v>513</v>
      </c>
    </row>
    <row r="1776" spans="1:14" x14ac:dyDescent="0.2">
      <c r="A1776" s="38"/>
      <c r="B1776" s="5"/>
      <c r="C1776" s="172"/>
      <c r="D1776" s="173"/>
      <c r="E1776" s="173"/>
      <c r="F1776" s="173">
        <v>12000000</v>
      </c>
      <c r="G1776" s="173"/>
      <c r="H1776" s="173"/>
      <c r="I1776" s="173"/>
      <c r="J1776" s="173"/>
      <c r="K1776" s="174">
        <v>12000000</v>
      </c>
      <c r="L1776" s="6"/>
      <c r="M1776" s="71" t="s">
        <v>57</v>
      </c>
      <c r="N1776" s="176" t="s">
        <v>513</v>
      </c>
    </row>
    <row r="1777" spans="1:14" x14ac:dyDescent="0.2">
      <c r="A1777" s="38"/>
      <c r="B1777" s="5"/>
      <c r="C1777" s="172"/>
      <c r="D1777" s="173"/>
      <c r="E1777" s="173"/>
      <c r="F1777" s="173">
        <v>575000</v>
      </c>
      <c r="G1777" s="173"/>
      <c r="H1777" s="173"/>
      <c r="I1777" s="173"/>
      <c r="J1777" s="173"/>
      <c r="K1777" s="174">
        <v>575000</v>
      </c>
      <c r="L1777" s="6"/>
      <c r="M1777" s="71" t="s">
        <v>307</v>
      </c>
      <c r="N1777" s="176" t="s">
        <v>513</v>
      </c>
    </row>
    <row r="1778" spans="1:14" x14ac:dyDescent="0.2">
      <c r="A1778" s="38"/>
      <c r="B1778" s="5"/>
      <c r="C1778" s="172"/>
      <c r="D1778" s="173"/>
      <c r="E1778" s="173"/>
      <c r="F1778" s="173">
        <v>3000000</v>
      </c>
      <c r="G1778" s="173"/>
      <c r="H1778" s="173"/>
      <c r="I1778" s="173"/>
      <c r="J1778" s="173"/>
      <c r="K1778" s="174">
        <v>3000000</v>
      </c>
      <c r="L1778" s="6"/>
      <c r="M1778" s="71" t="s">
        <v>308</v>
      </c>
      <c r="N1778" s="176" t="s">
        <v>513</v>
      </c>
    </row>
    <row r="1779" spans="1:14" x14ac:dyDescent="0.2">
      <c r="A1779" s="38"/>
      <c r="B1779" s="5"/>
      <c r="C1779" s="172"/>
      <c r="D1779" s="173"/>
      <c r="E1779" s="173"/>
      <c r="F1779" s="173">
        <v>75544173</v>
      </c>
      <c r="G1779" s="173"/>
      <c r="H1779" s="173"/>
      <c r="I1779" s="173"/>
      <c r="J1779" s="173"/>
      <c r="K1779" s="174">
        <v>75544173</v>
      </c>
      <c r="L1779" s="6"/>
      <c r="M1779" s="71" t="s">
        <v>310</v>
      </c>
      <c r="N1779" s="176" t="s">
        <v>513</v>
      </c>
    </row>
    <row r="1780" spans="1:14" x14ac:dyDescent="0.2">
      <c r="A1780" s="38"/>
      <c r="B1780" s="5"/>
      <c r="C1780" s="172"/>
      <c r="D1780" s="173"/>
      <c r="E1780" s="173"/>
      <c r="F1780" s="173">
        <v>300000</v>
      </c>
      <c r="G1780" s="173"/>
      <c r="H1780" s="173"/>
      <c r="I1780" s="173"/>
      <c r="J1780" s="173"/>
      <c r="K1780" s="174">
        <v>300000</v>
      </c>
      <c r="L1780" s="6"/>
      <c r="M1780" s="71" t="s">
        <v>319</v>
      </c>
      <c r="N1780" s="176" t="s">
        <v>513</v>
      </c>
    </row>
    <row r="1781" spans="1:14" x14ac:dyDescent="0.2">
      <c r="A1781" s="38"/>
      <c r="B1781" s="5"/>
      <c r="C1781" s="172"/>
      <c r="D1781" s="173"/>
      <c r="E1781" s="173"/>
      <c r="F1781" s="173">
        <v>547000</v>
      </c>
      <c r="G1781" s="173"/>
      <c r="H1781" s="173"/>
      <c r="I1781" s="173"/>
      <c r="J1781" s="173"/>
      <c r="K1781" s="174">
        <v>547000</v>
      </c>
      <c r="L1781" s="6"/>
      <c r="M1781" s="71" t="s">
        <v>325</v>
      </c>
      <c r="N1781" s="176" t="s">
        <v>513</v>
      </c>
    </row>
    <row r="1782" spans="1:14" x14ac:dyDescent="0.2">
      <c r="A1782" s="38"/>
      <c r="B1782" s="5"/>
      <c r="C1782" s="172"/>
      <c r="D1782" s="173"/>
      <c r="E1782" s="173"/>
      <c r="F1782" s="173">
        <v>300000</v>
      </c>
      <c r="G1782" s="173"/>
      <c r="H1782" s="173"/>
      <c r="I1782" s="173"/>
      <c r="J1782" s="173"/>
      <c r="K1782" s="174">
        <v>300000</v>
      </c>
      <c r="L1782" s="6"/>
      <c r="M1782" s="71" t="s">
        <v>326</v>
      </c>
      <c r="N1782" s="176" t="s">
        <v>513</v>
      </c>
    </row>
    <row r="1783" spans="1:14" x14ac:dyDescent="0.2">
      <c r="A1783" s="38"/>
      <c r="B1783" s="5"/>
      <c r="C1783" s="172"/>
      <c r="D1783" s="173"/>
      <c r="E1783" s="173"/>
      <c r="F1783" s="173">
        <v>250000</v>
      </c>
      <c r="G1783" s="173"/>
      <c r="H1783" s="173"/>
      <c r="I1783" s="173"/>
      <c r="J1783" s="173"/>
      <c r="K1783" s="174">
        <v>250000</v>
      </c>
      <c r="L1783" s="6"/>
      <c r="M1783" s="71" t="s">
        <v>327</v>
      </c>
      <c r="N1783" s="176" t="s">
        <v>513</v>
      </c>
    </row>
    <row r="1784" spans="1:14" x14ac:dyDescent="0.2">
      <c r="A1784" s="38"/>
      <c r="B1784" s="5"/>
      <c r="C1784" s="172"/>
      <c r="D1784" s="173"/>
      <c r="E1784" s="173"/>
      <c r="F1784" s="173">
        <v>45955257</v>
      </c>
      <c r="G1784" s="173"/>
      <c r="H1784" s="173"/>
      <c r="I1784" s="173"/>
      <c r="J1784" s="173"/>
      <c r="K1784" s="174">
        <v>45955257</v>
      </c>
      <c r="L1784" s="6"/>
      <c r="M1784" s="71" t="s">
        <v>328</v>
      </c>
      <c r="N1784" s="176" t="s">
        <v>513</v>
      </c>
    </row>
    <row r="1785" spans="1:14" x14ac:dyDescent="0.2">
      <c r="A1785" s="38"/>
      <c r="B1785" s="5"/>
      <c r="C1785" s="172"/>
      <c r="D1785" s="173"/>
      <c r="E1785" s="173"/>
      <c r="F1785" s="173">
        <v>900000</v>
      </c>
      <c r="G1785" s="173"/>
      <c r="H1785" s="173"/>
      <c r="I1785" s="173"/>
      <c r="J1785" s="173"/>
      <c r="K1785" s="174">
        <v>900000</v>
      </c>
      <c r="L1785" s="6"/>
      <c r="M1785" s="71" t="s">
        <v>286</v>
      </c>
      <c r="N1785" s="176" t="s">
        <v>513</v>
      </c>
    </row>
    <row r="1786" spans="1:14" x14ac:dyDescent="0.2">
      <c r="A1786" s="38"/>
      <c r="B1786" s="5"/>
      <c r="C1786" s="172"/>
      <c r="D1786" s="173"/>
      <c r="E1786" s="173"/>
      <c r="F1786" s="173">
        <v>5500000</v>
      </c>
      <c r="G1786" s="173"/>
      <c r="H1786" s="173"/>
      <c r="I1786" s="173"/>
      <c r="J1786" s="173"/>
      <c r="K1786" s="174">
        <v>5500000</v>
      </c>
      <c r="L1786" s="6"/>
      <c r="M1786" s="71" t="s">
        <v>331</v>
      </c>
      <c r="N1786" s="176" t="s">
        <v>513</v>
      </c>
    </row>
    <row r="1787" spans="1:14" x14ac:dyDescent="0.2">
      <c r="A1787" s="38"/>
      <c r="B1787" s="5"/>
      <c r="C1787" s="172"/>
      <c r="D1787" s="173"/>
      <c r="E1787" s="173"/>
      <c r="F1787" s="173">
        <v>500000</v>
      </c>
      <c r="G1787" s="173"/>
      <c r="H1787" s="173"/>
      <c r="I1787" s="173"/>
      <c r="J1787" s="173"/>
      <c r="K1787" s="174">
        <v>500000</v>
      </c>
      <c r="L1787" s="6"/>
      <c r="M1787" s="71" t="s">
        <v>58</v>
      </c>
      <c r="N1787" s="176" t="s">
        <v>513</v>
      </c>
    </row>
    <row r="1788" spans="1:14" x14ac:dyDescent="0.2">
      <c r="A1788" s="38"/>
      <c r="B1788" s="5"/>
      <c r="C1788" s="172"/>
      <c r="D1788" s="173"/>
      <c r="E1788" s="173"/>
      <c r="F1788" s="173">
        <v>177874070</v>
      </c>
      <c r="G1788" s="173"/>
      <c r="H1788" s="173"/>
      <c r="I1788" s="173"/>
      <c r="J1788" s="173"/>
      <c r="K1788" s="174">
        <v>177874070</v>
      </c>
      <c r="L1788" s="6"/>
      <c r="M1788" s="71" t="s">
        <v>332</v>
      </c>
      <c r="N1788" s="176" t="s">
        <v>513</v>
      </c>
    </row>
    <row r="1789" spans="1:14" x14ac:dyDescent="0.2">
      <c r="A1789" s="38"/>
      <c r="B1789" s="5"/>
      <c r="C1789" s="172"/>
      <c r="D1789" s="173"/>
      <c r="E1789" s="173"/>
      <c r="F1789" s="173">
        <v>9500000</v>
      </c>
      <c r="G1789" s="173"/>
      <c r="H1789" s="173"/>
      <c r="I1789" s="173"/>
      <c r="J1789" s="173"/>
      <c r="K1789" s="174">
        <v>9500000</v>
      </c>
      <c r="L1789" s="6"/>
      <c r="M1789" s="71" t="s">
        <v>333</v>
      </c>
      <c r="N1789" s="176" t="s">
        <v>513</v>
      </c>
    </row>
    <row r="1790" spans="1:14" x14ac:dyDescent="0.2">
      <c r="A1790" s="38"/>
      <c r="B1790" s="5"/>
      <c r="C1790" s="172"/>
      <c r="D1790" s="173"/>
      <c r="E1790" s="173"/>
      <c r="F1790" s="173">
        <v>800000</v>
      </c>
      <c r="G1790" s="173"/>
      <c r="H1790" s="173"/>
      <c r="I1790" s="173"/>
      <c r="J1790" s="173"/>
      <c r="K1790" s="174">
        <v>800000</v>
      </c>
      <c r="L1790" s="6"/>
      <c r="M1790" s="71" t="s">
        <v>334</v>
      </c>
      <c r="N1790" s="176" t="s">
        <v>513</v>
      </c>
    </row>
    <row r="1791" spans="1:14" x14ac:dyDescent="0.2">
      <c r="A1791" s="38"/>
      <c r="B1791" s="5"/>
      <c r="C1791" s="172"/>
      <c r="D1791" s="173"/>
      <c r="E1791" s="173"/>
      <c r="F1791" s="173">
        <v>8500000</v>
      </c>
      <c r="G1791" s="173"/>
      <c r="H1791" s="173"/>
      <c r="I1791" s="173"/>
      <c r="J1791" s="173"/>
      <c r="K1791" s="174">
        <v>8500000</v>
      </c>
      <c r="L1791" s="6"/>
      <c r="M1791" s="71" t="s">
        <v>287</v>
      </c>
      <c r="N1791" s="176" t="s">
        <v>513</v>
      </c>
    </row>
    <row r="1792" spans="1:14" x14ac:dyDescent="0.2">
      <c r="A1792" s="38"/>
      <c r="B1792" s="5"/>
      <c r="C1792" s="172"/>
      <c r="D1792" s="173"/>
      <c r="E1792" s="173"/>
      <c r="F1792" s="173">
        <v>550000</v>
      </c>
      <c r="G1792" s="173"/>
      <c r="H1792" s="173"/>
      <c r="I1792" s="173"/>
      <c r="J1792" s="173"/>
      <c r="K1792" s="174">
        <v>550000</v>
      </c>
      <c r="L1792" s="6"/>
      <c r="M1792" s="71" t="s">
        <v>336</v>
      </c>
      <c r="N1792" s="176" t="s">
        <v>513</v>
      </c>
    </row>
    <row r="1793" spans="1:14" x14ac:dyDescent="0.2">
      <c r="A1793" s="38"/>
      <c r="B1793" s="5"/>
      <c r="C1793" s="172"/>
      <c r="D1793" s="173"/>
      <c r="E1793" s="173"/>
      <c r="F1793" s="173">
        <v>250000</v>
      </c>
      <c r="G1793" s="173"/>
      <c r="H1793" s="173"/>
      <c r="I1793" s="173"/>
      <c r="J1793" s="173"/>
      <c r="K1793" s="174">
        <v>250000</v>
      </c>
      <c r="L1793" s="6"/>
      <c r="M1793" s="71" t="s">
        <v>337</v>
      </c>
      <c r="N1793" s="176" t="s">
        <v>513</v>
      </c>
    </row>
    <row r="1794" spans="1:14" x14ac:dyDescent="0.2">
      <c r="A1794" s="38"/>
      <c r="B1794" s="5"/>
      <c r="C1794" s="172"/>
      <c r="D1794" s="173"/>
      <c r="E1794" s="173"/>
      <c r="F1794" s="173">
        <v>3100000</v>
      </c>
      <c r="G1794" s="173"/>
      <c r="H1794" s="173"/>
      <c r="I1794" s="173"/>
      <c r="J1794" s="173"/>
      <c r="K1794" s="174">
        <v>3100000</v>
      </c>
      <c r="L1794" s="6"/>
      <c r="M1794" s="71" t="s">
        <v>339</v>
      </c>
      <c r="N1794" s="176" t="s">
        <v>513</v>
      </c>
    </row>
    <row r="1795" spans="1:14" x14ac:dyDescent="0.2">
      <c r="A1795" s="38"/>
      <c r="B1795" s="5"/>
      <c r="C1795" s="172"/>
      <c r="D1795" s="173"/>
      <c r="E1795" s="173"/>
      <c r="F1795" s="173">
        <v>70000</v>
      </c>
      <c r="G1795" s="173"/>
      <c r="H1795" s="173"/>
      <c r="I1795" s="173"/>
      <c r="J1795" s="173"/>
      <c r="K1795" s="174">
        <v>70000</v>
      </c>
      <c r="L1795" s="6"/>
      <c r="M1795" s="71" t="s">
        <v>341</v>
      </c>
      <c r="N1795" s="176" t="s">
        <v>513</v>
      </c>
    </row>
    <row r="1796" spans="1:14" x14ac:dyDescent="0.2">
      <c r="A1796" s="38"/>
      <c r="B1796" s="5"/>
      <c r="C1796" s="172"/>
      <c r="D1796" s="173"/>
      <c r="E1796" s="173"/>
      <c r="F1796" s="173">
        <v>2000000</v>
      </c>
      <c r="G1796" s="173"/>
      <c r="H1796" s="173"/>
      <c r="I1796" s="173"/>
      <c r="J1796" s="173"/>
      <c r="K1796" s="174">
        <v>2000000</v>
      </c>
      <c r="L1796" s="6"/>
      <c r="M1796" s="71" t="s">
        <v>344</v>
      </c>
      <c r="N1796" s="176" t="s">
        <v>513</v>
      </c>
    </row>
    <row r="1797" spans="1:14" x14ac:dyDescent="0.2">
      <c r="A1797" s="38"/>
      <c r="B1797" s="5"/>
      <c r="C1797" s="172"/>
      <c r="D1797" s="173"/>
      <c r="E1797" s="173"/>
      <c r="F1797" s="173">
        <v>200000</v>
      </c>
      <c r="G1797" s="173"/>
      <c r="H1797" s="173"/>
      <c r="I1797" s="173"/>
      <c r="J1797" s="173"/>
      <c r="K1797" s="174">
        <v>200000</v>
      </c>
      <c r="L1797" s="6"/>
      <c r="M1797" s="71" t="s">
        <v>345</v>
      </c>
      <c r="N1797" s="176" t="s">
        <v>513</v>
      </c>
    </row>
    <row r="1798" spans="1:14" x14ac:dyDescent="0.2">
      <c r="A1798" s="38"/>
      <c r="B1798" s="5"/>
      <c r="C1798" s="172"/>
      <c r="D1798" s="173"/>
      <c r="E1798" s="173"/>
      <c r="F1798" s="173">
        <v>4200000</v>
      </c>
      <c r="G1798" s="173"/>
      <c r="H1798" s="173"/>
      <c r="I1798" s="173"/>
      <c r="J1798" s="173"/>
      <c r="K1798" s="174">
        <v>4200000</v>
      </c>
      <c r="L1798" s="6"/>
      <c r="M1798" s="71" t="s">
        <v>346</v>
      </c>
      <c r="N1798" s="176" t="s">
        <v>513</v>
      </c>
    </row>
    <row r="1799" spans="1:14" x14ac:dyDescent="0.2">
      <c r="A1799" s="38"/>
      <c r="B1799" s="5"/>
      <c r="C1799" s="172"/>
      <c r="D1799" s="173"/>
      <c r="E1799" s="173"/>
      <c r="F1799" s="173">
        <v>50650000</v>
      </c>
      <c r="G1799" s="173"/>
      <c r="H1799" s="173"/>
      <c r="I1799" s="173"/>
      <c r="J1799" s="173"/>
      <c r="K1799" s="174">
        <v>50650000</v>
      </c>
      <c r="L1799" s="6"/>
      <c r="M1799" s="71" t="s">
        <v>25</v>
      </c>
      <c r="N1799" s="176" t="s">
        <v>513</v>
      </c>
    </row>
    <row r="1800" spans="1:14" x14ac:dyDescent="0.2">
      <c r="A1800" s="38"/>
      <c r="B1800" s="5"/>
      <c r="C1800" s="172"/>
      <c r="D1800" s="173"/>
      <c r="E1800" s="173"/>
      <c r="F1800" s="173">
        <v>7000000</v>
      </c>
      <c r="G1800" s="173"/>
      <c r="H1800" s="173"/>
      <c r="I1800" s="173"/>
      <c r="J1800" s="173"/>
      <c r="K1800" s="174">
        <v>7000000</v>
      </c>
      <c r="L1800" s="6"/>
      <c r="M1800" s="71" t="s">
        <v>36</v>
      </c>
      <c r="N1800" s="176" t="s">
        <v>513</v>
      </c>
    </row>
    <row r="1801" spans="1:14" x14ac:dyDescent="0.2">
      <c r="A1801" s="38"/>
      <c r="B1801" s="5"/>
      <c r="C1801" s="172"/>
      <c r="D1801" s="173"/>
      <c r="E1801" s="173"/>
      <c r="F1801" s="173">
        <v>1000000</v>
      </c>
      <c r="G1801" s="173"/>
      <c r="H1801" s="173"/>
      <c r="I1801" s="173"/>
      <c r="J1801" s="173"/>
      <c r="K1801" s="174">
        <v>1000000</v>
      </c>
      <c r="L1801" s="6"/>
      <c r="M1801" s="71" t="s">
        <v>465</v>
      </c>
      <c r="N1801" s="176" t="s">
        <v>513</v>
      </c>
    </row>
    <row r="1802" spans="1:14" x14ac:dyDescent="0.2">
      <c r="A1802" s="38"/>
      <c r="B1802" s="5"/>
      <c r="C1802" s="172"/>
      <c r="D1802" s="173"/>
      <c r="E1802" s="173"/>
      <c r="F1802" s="173"/>
      <c r="G1802" s="173"/>
      <c r="H1802" s="173">
        <v>43200000</v>
      </c>
      <c r="I1802" s="173"/>
      <c r="J1802" s="173"/>
      <c r="K1802" s="174">
        <v>43200000</v>
      </c>
      <c r="L1802" s="6"/>
      <c r="M1802" s="71" t="s">
        <v>91</v>
      </c>
      <c r="N1802" s="176" t="s">
        <v>513</v>
      </c>
    </row>
    <row r="1803" spans="1:14" x14ac:dyDescent="0.2">
      <c r="A1803" s="38"/>
      <c r="B1803" s="5"/>
      <c r="C1803" s="172"/>
      <c r="D1803" s="173"/>
      <c r="E1803" s="173"/>
      <c r="F1803" s="173"/>
      <c r="G1803" s="173"/>
      <c r="H1803" s="173">
        <v>7040000</v>
      </c>
      <c r="I1803" s="173"/>
      <c r="J1803" s="173"/>
      <c r="K1803" s="174">
        <v>7040000</v>
      </c>
      <c r="L1803" s="6"/>
      <c r="M1803" s="71" t="s">
        <v>288</v>
      </c>
      <c r="N1803" s="176" t="s">
        <v>513</v>
      </c>
    </row>
    <row r="1804" spans="1:14" x14ac:dyDescent="0.2">
      <c r="A1804" s="38"/>
      <c r="B1804" s="5"/>
      <c r="C1804" s="172"/>
      <c r="D1804" s="173"/>
      <c r="E1804" s="173"/>
      <c r="F1804" s="173"/>
      <c r="G1804" s="173"/>
      <c r="H1804" s="173">
        <v>37000000</v>
      </c>
      <c r="I1804" s="173"/>
      <c r="J1804" s="173"/>
      <c r="K1804" s="174">
        <v>37000000</v>
      </c>
      <c r="L1804" s="6"/>
      <c r="M1804" s="71" t="s">
        <v>349</v>
      </c>
      <c r="N1804" s="176" t="s">
        <v>513</v>
      </c>
    </row>
    <row r="1805" spans="1:14" x14ac:dyDescent="0.2">
      <c r="A1805" s="38"/>
      <c r="B1805" s="5"/>
      <c r="C1805" s="172"/>
      <c r="D1805" s="173"/>
      <c r="E1805" s="173"/>
      <c r="F1805" s="173"/>
      <c r="G1805" s="173"/>
      <c r="H1805" s="173">
        <v>30000000</v>
      </c>
      <c r="I1805" s="173"/>
      <c r="J1805" s="173"/>
      <c r="K1805" s="174">
        <v>30000000</v>
      </c>
      <c r="L1805" s="6"/>
      <c r="M1805" s="71" t="s">
        <v>289</v>
      </c>
      <c r="N1805" s="176" t="s">
        <v>513</v>
      </c>
    </row>
    <row r="1806" spans="1:14" x14ac:dyDescent="0.2">
      <c r="A1806" s="38"/>
      <c r="B1806" s="5"/>
      <c r="C1806" s="172"/>
      <c r="D1806" s="173"/>
      <c r="E1806" s="173"/>
      <c r="F1806" s="173"/>
      <c r="G1806" s="173"/>
      <c r="H1806" s="173">
        <v>4000000</v>
      </c>
      <c r="I1806" s="173"/>
      <c r="J1806" s="173"/>
      <c r="K1806" s="174">
        <v>4000000</v>
      </c>
      <c r="L1806" s="6"/>
      <c r="M1806" s="71" t="s">
        <v>451</v>
      </c>
      <c r="N1806" s="176" t="s">
        <v>513</v>
      </c>
    </row>
    <row r="1807" spans="1:14" x14ac:dyDescent="0.2">
      <c r="A1807" s="38"/>
      <c r="B1807" s="5"/>
      <c r="C1807" s="172"/>
      <c r="D1807" s="173"/>
      <c r="E1807" s="173"/>
      <c r="F1807" s="173"/>
      <c r="G1807" s="173"/>
      <c r="H1807" s="173">
        <v>159295741</v>
      </c>
      <c r="I1807" s="173"/>
      <c r="J1807" s="173"/>
      <c r="K1807" s="174">
        <v>159295741</v>
      </c>
      <c r="L1807" s="6"/>
      <c r="M1807" s="71" t="s">
        <v>60</v>
      </c>
      <c r="N1807" s="176" t="s">
        <v>513</v>
      </c>
    </row>
    <row r="1808" spans="1:14" x14ac:dyDescent="0.2">
      <c r="A1808" s="38"/>
      <c r="B1808" s="5"/>
      <c r="C1808" s="172"/>
      <c r="D1808" s="173"/>
      <c r="E1808" s="173"/>
      <c r="F1808" s="173"/>
      <c r="G1808" s="173"/>
      <c r="H1808" s="173">
        <v>2500000</v>
      </c>
      <c r="I1808" s="173"/>
      <c r="J1808" s="173"/>
      <c r="K1808" s="174">
        <v>2500000</v>
      </c>
      <c r="L1808" s="6"/>
      <c r="M1808" s="71" t="s">
        <v>470</v>
      </c>
      <c r="N1808" s="176" t="s">
        <v>513</v>
      </c>
    </row>
    <row r="1809" spans="1:14" x14ac:dyDescent="0.2">
      <c r="A1809" s="38"/>
      <c r="B1809" s="5"/>
      <c r="C1809" s="172"/>
      <c r="D1809" s="173"/>
      <c r="E1809" s="173"/>
      <c r="F1809" s="173"/>
      <c r="G1809" s="173"/>
      <c r="H1809" s="173">
        <v>10450000</v>
      </c>
      <c r="I1809" s="173"/>
      <c r="J1809" s="173"/>
      <c r="K1809" s="174">
        <v>10450000</v>
      </c>
      <c r="L1809" s="6"/>
      <c r="M1809" s="71" t="s">
        <v>351</v>
      </c>
      <c r="N1809" s="176" t="s">
        <v>513</v>
      </c>
    </row>
    <row r="1810" spans="1:14" x14ac:dyDescent="0.2">
      <c r="A1810" s="38"/>
      <c r="B1810" s="5"/>
      <c r="C1810" s="172"/>
      <c r="D1810" s="173"/>
      <c r="E1810" s="173"/>
      <c r="F1810" s="173"/>
      <c r="G1810" s="173"/>
      <c r="H1810" s="173">
        <v>200000</v>
      </c>
      <c r="I1810" s="173"/>
      <c r="J1810" s="173"/>
      <c r="K1810" s="174">
        <v>200000</v>
      </c>
      <c r="L1810" s="6"/>
      <c r="M1810" s="71" t="s">
        <v>471</v>
      </c>
      <c r="N1810" s="176" t="s">
        <v>513</v>
      </c>
    </row>
    <row r="1811" spans="1:14" x14ac:dyDescent="0.2">
      <c r="A1811" s="38"/>
      <c r="B1811" s="5"/>
      <c r="C1811" s="172"/>
      <c r="D1811" s="173"/>
      <c r="E1811" s="173"/>
      <c r="F1811" s="173"/>
      <c r="G1811" s="173"/>
      <c r="H1811" s="173">
        <v>3000000</v>
      </c>
      <c r="I1811" s="173"/>
      <c r="J1811" s="173"/>
      <c r="K1811" s="174">
        <v>3000000</v>
      </c>
      <c r="L1811" s="6"/>
      <c r="M1811" s="71" t="s">
        <v>354</v>
      </c>
      <c r="N1811" s="176" t="s">
        <v>513</v>
      </c>
    </row>
    <row r="1812" spans="1:14" x14ac:dyDescent="0.2">
      <c r="A1812" s="38"/>
      <c r="B1812" s="5"/>
      <c r="C1812" s="172"/>
      <c r="D1812" s="173"/>
      <c r="E1812" s="173"/>
      <c r="F1812" s="173"/>
      <c r="G1812" s="173"/>
      <c r="H1812" s="173">
        <v>2200000</v>
      </c>
      <c r="I1812" s="173"/>
      <c r="J1812" s="173"/>
      <c r="K1812" s="174">
        <v>2200000</v>
      </c>
      <c r="L1812" s="6"/>
      <c r="M1812" s="71" t="s">
        <v>38</v>
      </c>
      <c r="N1812" s="176" t="s">
        <v>513</v>
      </c>
    </row>
    <row r="1813" spans="1:14" x14ac:dyDescent="0.2">
      <c r="A1813" s="38"/>
      <c r="B1813" s="5"/>
      <c r="C1813" s="172"/>
      <c r="D1813" s="173"/>
      <c r="E1813" s="173"/>
      <c r="F1813" s="173"/>
      <c r="G1813" s="173"/>
      <c r="H1813" s="173">
        <v>1309046</v>
      </c>
      <c r="I1813" s="173"/>
      <c r="J1813" s="173"/>
      <c r="K1813" s="174">
        <v>1309046</v>
      </c>
      <c r="L1813" s="6"/>
      <c r="M1813" s="71" t="s">
        <v>355</v>
      </c>
      <c r="N1813" s="176" t="s">
        <v>513</v>
      </c>
    </row>
    <row r="1814" spans="1:14" x14ac:dyDescent="0.2">
      <c r="A1814" s="38"/>
      <c r="B1814" s="5"/>
      <c r="C1814" s="172"/>
      <c r="D1814" s="173"/>
      <c r="E1814" s="173"/>
      <c r="F1814" s="173"/>
      <c r="G1814" s="173"/>
      <c r="H1814" s="173">
        <v>5176558</v>
      </c>
      <c r="I1814" s="173"/>
      <c r="J1814" s="173"/>
      <c r="K1814" s="174">
        <v>5176558</v>
      </c>
      <c r="L1814" s="6"/>
      <c r="M1814" s="71" t="s">
        <v>150</v>
      </c>
      <c r="N1814" s="176" t="s">
        <v>513</v>
      </c>
    </row>
    <row r="1815" spans="1:14" x14ac:dyDescent="0.2">
      <c r="A1815" s="38"/>
      <c r="B1815" s="5"/>
      <c r="C1815" s="172"/>
      <c r="D1815" s="173"/>
      <c r="E1815" s="173"/>
      <c r="F1815" s="173"/>
      <c r="G1815" s="173"/>
      <c r="H1815" s="173">
        <v>15000000</v>
      </c>
      <c r="I1815" s="173"/>
      <c r="J1815" s="173"/>
      <c r="K1815" s="174">
        <v>15000000</v>
      </c>
      <c r="L1815" s="6"/>
      <c r="M1815" s="71" t="s">
        <v>356</v>
      </c>
      <c r="N1815" s="176" t="s">
        <v>513</v>
      </c>
    </row>
    <row r="1816" spans="1:14" x14ac:dyDescent="0.2">
      <c r="A1816" s="38"/>
      <c r="B1816" s="5"/>
      <c r="C1816" s="172"/>
      <c r="D1816" s="173"/>
      <c r="E1816" s="173"/>
      <c r="F1816" s="173"/>
      <c r="G1816" s="173"/>
      <c r="H1816" s="173">
        <v>3000000</v>
      </c>
      <c r="I1816" s="173"/>
      <c r="J1816" s="173"/>
      <c r="K1816" s="174">
        <v>3000000</v>
      </c>
      <c r="L1816" s="6"/>
      <c r="M1816" s="71" t="s">
        <v>473</v>
      </c>
      <c r="N1816" s="176" t="s">
        <v>513</v>
      </c>
    </row>
    <row r="1817" spans="1:14" x14ac:dyDescent="0.2">
      <c r="A1817" s="38"/>
      <c r="B1817" s="5"/>
      <c r="C1817" s="172"/>
      <c r="D1817" s="173"/>
      <c r="E1817" s="173"/>
      <c r="F1817" s="173"/>
      <c r="G1817" s="173"/>
      <c r="H1817" s="173">
        <v>6000000</v>
      </c>
      <c r="I1817" s="173"/>
      <c r="J1817" s="173"/>
      <c r="K1817" s="174">
        <v>6000000</v>
      </c>
      <c r="L1817" s="6"/>
      <c r="M1817" s="71" t="s">
        <v>359</v>
      </c>
      <c r="N1817" s="176" t="s">
        <v>513</v>
      </c>
    </row>
    <row r="1818" spans="1:14" x14ac:dyDescent="0.2">
      <c r="A1818" s="38"/>
      <c r="B1818" s="5"/>
      <c r="C1818" s="172"/>
      <c r="D1818" s="173"/>
      <c r="E1818" s="173"/>
      <c r="F1818" s="173"/>
      <c r="G1818" s="173"/>
      <c r="H1818" s="173">
        <v>450000</v>
      </c>
      <c r="I1818" s="173"/>
      <c r="J1818" s="173"/>
      <c r="K1818" s="174">
        <v>450000</v>
      </c>
      <c r="L1818" s="6"/>
      <c r="M1818" s="71" t="s">
        <v>360</v>
      </c>
      <c r="N1818" s="176" t="s">
        <v>513</v>
      </c>
    </row>
    <row r="1819" spans="1:14" x14ac:dyDescent="0.2">
      <c r="A1819" s="38"/>
      <c r="B1819" s="5"/>
      <c r="C1819" s="172"/>
      <c r="D1819" s="173"/>
      <c r="E1819" s="173"/>
      <c r="F1819" s="173"/>
      <c r="G1819" s="173"/>
      <c r="H1819" s="173">
        <v>1500000</v>
      </c>
      <c r="I1819" s="173"/>
      <c r="J1819" s="173"/>
      <c r="K1819" s="174">
        <v>1500000</v>
      </c>
      <c r="L1819" s="6"/>
      <c r="M1819" s="71" t="s">
        <v>290</v>
      </c>
      <c r="N1819" s="176" t="s">
        <v>513</v>
      </c>
    </row>
    <row r="1820" spans="1:14" x14ac:dyDescent="0.2">
      <c r="A1820" s="38"/>
      <c r="B1820" s="5"/>
      <c r="C1820" s="172"/>
      <c r="D1820" s="173"/>
      <c r="E1820" s="173"/>
      <c r="F1820" s="173"/>
      <c r="G1820" s="173"/>
      <c r="H1820" s="173">
        <v>4450000</v>
      </c>
      <c r="I1820" s="173"/>
      <c r="J1820" s="173"/>
      <c r="K1820" s="174">
        <v>4450000</v>
      </c>
      <c r="L1820" s="6"/>
      <c r="M1820" s="71" t="s">
        <v>475</v>
      </c>
      <c r="N1820" s="176" t="s">
        <v>513</v>
      </c>
    </row>
    <row r="1821" spans="1:14" x14ac:dyDescent="0.2">
      <c r="A1821" s="38"/>
      <c r="B1821" s="5"/>
      <c r="C1821" s="172"/>
      <c r="D1821" s="173"/>
      <c r="E1821" s="173"/>
      <c r="F1821" s="173"/>
      <c r="G1821" s="173"/>
      <c r="H1821" s="173">
        <v>2000000</v>
      </c>
      <c r="I1821" s="173"/>
      <c r="J1821" s="173"/>
      <c r="K1821" s="174">
        <v>2000000</v>
      </c>
      <c r="L1821" s="6"/>
      <c r="M1821" s="71" t="s">
        <v>291</v>
      </c>
      <c r="N1821" s="176" t="s">
        <v>513</v>
      </c>
    </row>
    <row r="1822" spans="1:14" x14ac:dyDescent="0.2">
      <c r="A1822" s="38"/>
      <c r="B1822" s="5"/>
      <c r="C1822" s="172"/>
      <c r="D1822" s="173"/>
      <c r="E1822" s="173"/>
      <c r="F1822" s="173"/>
      <c r="G1822" s="173"/>
      <c r="H1822" s="173">
        <v>2500000</v>
      </c>
      <c r="I1822" s="173"/>
      <c r="J1822" s="173"/>
      <c r="K1822" s="174">
        <v>2500000</v>
      </c>
      <c r="L1822" s="6"/>
      <c r="M1822" s="71" t="s">
        <v>292</v>
      </c>
      <c r="N1822" s="176" t="s">
        <v>513</v>
      </c>
    </row>
    <row r="1823" spans="1:14" x14ac:dyDescent="0.2">
      <c r="A1823" s="38"/>
      <c r="B1823" s="5"/>
      <c r="C1823" s="172"/>
      <c r="D1823" s="173"/>
      <c r="E1823" s="173"/>
      <c r="F1823" s="173"/>
      <c r="G1823" s="173"/>
      <c r="H1823" s="173">
        <v>1000000</v>
      </c>
      <c r="I1823" s="173"/>
      <c r="J1823" s="173"/>
      <c r="K1823" s="174">
        <v>1000000</v>
      </c>
      <c r="L1823" s="6"/>
      <c r="M1823" s="71" t="s">
        <v>365</v>
      </c>
      <c r="N1823" s="176" t="s">
        <v>513</v>
      </c>
    </row>
    <row r="1824" spans="1:14" x14ac:dyDescent="0.2">
      <c r="A1824" s="38"/>
      <c r="B1824" s="5"/>
      <c r="C1824" s="172"/>
      <c r="D1824" s="173"/>
      <c r="E1824" s="173"/>
      <c r="F1824" s="173"/>
      <c r="G1824" s="173"/>
      <c r="H1824" s="173">
        <v>2500000</v>
      </c>
      <c r="I1824" s="173"/>
      <c r="J1824" s="173"/>
      <c r="K1824" s="174">
        <v>2500000</v>
      </c>
      <c r="L1824" s="6"/>
      <c r="M1824" s="71" t="s">
        <v>366</v>
      </c>
      <c r="N1824" s="176" t="s">
        <v>513</v>
      </c>
    </row>
    <row r="1825" spans="1:14" x14ac:dyDescent="0.2">
      <c r="A1825" s="38"/>
      <c r="B1825" s="5"/>
      <c r="C1825" s="172"/>
      <c r="D1825" s="173"/>
      <c r="E1825" s="173"/>
      <c r="F1825" s="173"/>
      <c r="G1825" s="173"/>
      <c r="H1825" s="173">
        <v>1880000</v>
      </c>
      <c r="I1825" s="173"/>
      <c r="J1825" s="173"/>
      <c r="K1825" s="174">
        <v>1880000</v>
      </c>
      <c r="L1825" s="6"/>
      <c r="M1825" s="71" t="s">
        <v>369</v>
      </c>
      <c r="N1825" s="176" t="s">
        <v>513</v>
      </c>
    </row>
    <row r="1826" spans="1:14" x14ac:dyDescent="0.2">
      <c r="A1826" s="38"/>
      <c r="B1826" s="5"/>
      <c r="C1826" s="172"/>
      <c r="D1826" s="173"/>
      <c r="E1826" s="173"/>
      <c r="F1826" s="173"/>
      <c r="G1826" s="173"/>
      <c r="H1826" s="173">
        <v>2400000</v>
      </c>
      <c r="I1826" s="173"/>
      <c r="J1826" s="173"/>
      <c r="K1826" s="174">
        <v>2400000</v>
      </c>
      <c r="L1826" s="6"/>
      <c r="M1826" s="71" t="s">
        <v>93</v>
      </c>
      <c r="N1826" s="176" t="s">
        <v>513</v>
      </c>
    </row>
    <row r="1827" spans="1:14" x14ac:dyDescent="0.2">
      <c r="A1827" s="38"/>
      <c r="B1827" s="5"/>
      <c r="C1827" s="172"/>
      <c r="D1827" s="173"/>
      <c r="E1827" s="173"/>
      <c r="F1827" s="173"/>
      <c r="G1827" s="173"/>
      <c r="H1827" s="173">
        <v>2500000</v>
      </c>
      <c r="I1827" s="173"/>
      <c r="J1827" s="173"/>
      <c r="K1827" s="174">
        <v>2500000</v>
      </c>
      <c r="L1827" s="6"/>
      <c r="M1827" s="71" t="s">
        <v>61</v>
      </c>
      <c r="N1827" s="176" t="s">
        <v>513</v>
      </c>
    </row>
    <row r="1828" spans="1:14" x14ac:dyDescent="0.2">
      <c r="A1828" s="38"/>
      <c r="B1828" s="5"/>
      <c r="C1828" s="172"/>
      <c r="D1828" s="173"/>
      <c r="E1828" s="173"/>
      <c r="F1828" s="173"/>
      <c r="G1828" s="173"/>
      <c r="H1828" s="173">
        <v>1000000</v>
      </c>
      <c r="I1828" s="173"/>
      <c r="J1828" s="173"/>
      <c r="K1828" s="174">
        <v>1000000</v>
      </c>
      <c r="L1828" s="6"/>
      <c r="M1828" s="71" t="s">
        <v>452</v>
      </c>
      <c r="N1828" s="176" t="s">
        <v>513</v>
      </c>
    </row>
    <row r="1829" spans="1:14" x14ac:dyDescent="0.2">
      <c r="A1829" s="38"/>
      <c r="B1829" s="5"/>
      <c r="C1829" s="172"/>
      <c r="D1829" s="173"/>
      <c r="E1829" s="173"/>
      <c r="F1829" s="173"/>
      <c r="G1829" s="173"/>
      <c r="H1829" s="173">
        <v>400000</v>
      </c>
      <c r="I1829" s="173"/>
      <c r="J1829" s="173"/>
      <c r="K1829" s="174">
        <v>400000</v>
      </c>
      <c r="L1829" s="6"/>
      <c r="M1829" s="71" t="s">
        <v>477</v>
      </c>
      <c r="N1829" s="176" t="s">
        <v>513</v>
      </c>
    </row>
    <row r="1830" spans="1:14" x14ac:dyDescent="0.2">
      <c r="A1830" s="38"/>
      <c r="B1830" s="5"/>
      <c r="C1830" s="172"/>
      <c r="D1830" s="173"/>
      <c r="E1830" s="173"/>
      <c r="F1830" s="173"/>
      <c r="G1830" s="173"/>
      <c r="H1830" s="173">
        <v>1500000</v>
      </c>
      <c r="I1830" s="173"/>
      <c r="J1830" s="173"/>
      <c r="K1830" s="174">
        <v>1500000</v>
      </c>
      <c r="L1830" s="6"/>
      <c r="M1830" s="71" t="s">
        <v>457</v>
      </c>
      <c r="N1830" s="176" t="s">
        <v>513</v>
      </c>
    </row>
    <row r="1831" spans="1:14" x14ac:dyDescent="0.2">
      <c r="A1831" s="38"/>
      <c r="B1831" s="5"/>
      <c r="C1831" s="172"/>
      <c r="D1831" s="173"/>
      <c r="E1831" s="173"/>
      <c r="F1831" s="173"/>
      <c r="G1831" s="173"/>
      <c r="H1831" s="173">
        <v>3500000</v>
      </c>
      <c r="I1831" s="173"/>
      <c r="J1831" s="173"/>
      <c r="K1831" s="174">
        <v>3500000</v>
      </c>
      <c r="L1831" s="6"/>
      <c r="M1831" s="71" t="s">
        <v>378</v>
      </c>
      <c r="N1831" s="176" t="s">
        <v>513</v>
      </c>
    </row>
    <row r="1832" spans="1:14" x14ac:dyDescent="0.2">
      <c r="A1832" s="38"/>
      <c r="B1832" s="5"/>
      <c r="C1832" s="172"/>
      <c r="D1832" s="173"/>
      <c r="E1832" s="173"/>
      <c r="F1832" s="173"/>
      <c r="G1832" s="173"/>
      <c r="H1832" s="173">
        <v>4200000</v>
      </c>
      <c r="I1832" s="173"/>
      <c r="J1832" s="173"/>
      <c r="K1832" s="174">
        <v>4200000</v>
      </c>
      <c r="L1832" s="6"/>
      <c r="M1832" s="71" t="s">
        <v>382</v>
      </c>
      <c r="N1832" s="176" t="s">
        <v>513</v>
      </c>
    </row>
    <row r="1833" spans="1:14" x14ac:dyDescent="0.2">
      <c r="A1833" s="38"/>
      <c r="B1833" s="5"/>
      <c r="C1833" s="172"/>
      <c r="D1833" s="173"/>
      <c r="E1833" s="173"/>
      <c r="F1833" s="173"/>
      <c r="G1833" s="173"/>
      <c r="H1833" s="173">
        <v>175000</v>
      </c>
      <c r="I1833" s="173"/>
      <c r="J1833" s="173"/>
      <c r="K1833" s="174">
        <v>175000</v>
      </c>
      <c r="L1833" s="6"/>
      <c r="M1833" s="71" t="s">
        <v>385</v>
      </c>
      <c r="N1833" s="176" t="s">
        <v>513</v>
      </c>
    </row>
    <row r="1834" spans="1:14" x14ac:dyDescent="0.2">
      <c r="A1834" s="38"/>
      <c r="B1834" s="5"/>
      <c r="C1834" s="172"/>
      <c r="D1834" s="173"/>
      <c r="E1834" s="173"/>
      <c r="F1834" s="173"/>
      <c r="G1834" s="173"/>
      <c r="H1834" s="173">
        <v>1308750</v>
      </c>
      <c r="I1834" s="173"/>
      <c r="J1834" s="173"/>
      <c r="K1834" s="174">
        <v>1308750</v>
      </c>
      <c r="L1834" s="6"/>
      <c r="M1834" s="71" t="s">
        <v>386</v>
      </c>
      <c r="N1834" s="176" t="s">
        <v>513</v>
      </c>
    </row>
    <row r="1835" spans="1:14" x14ac:dyDescent="0.2">
      <c r="A1835" s="38"/>
      <c r="B1835" s="5"/>
      <c r="C1835" s="172"/>
      <c r="D1835" s="173"/>
      <c r="E1835" s="173"/>
      <c r="F1835" s="173"/>
      <c r="G1835" s="173"/>
      <c r="H1835" s="173">
        <v>55141140</v>
      </c>
      <c r="I1835" s="173"/>
      <c r="J1835" s="173"/>
      <c r="K1835" s="174">
        <v>55141140</v>
      </c>
      <c r="L1835" s="6"/>
      <c r="M1835" s="71" t="s">
        <v>39</v>
      </c>
      <c r="N1835" s="176" t="s">
        <v>513</v>
      </c>
    </row>
    <row r="1836" spans="1:14" x14ac:dyDescent="0.2">
      <c r="A1836" s="38"/>
      <c r="B1836" s="5"/>
      <c r="C1836" s="172"/>
      <c r="D1836" s="173"/>
      <c r="E1836" s="173"/>
      <c r="F1836" s="173"/>
      <c r="G1836" s="173"/>
      <c r="H1836" s="173">
        <v>20000000</v>
      </c>
      <c r="I1836" s="173"/>
      <c r="J1836" s="173"/>
      <c r="K1836" s="174">
        <v>20000000</v>
      </c>
      <c r="L1836" s="6"/>
      <c r="M1836" s="71" t="s">
        <v>40</v>
      </c>
      <c r="N1836" s="176" t="s">
        <v>513</v>
      </c>
    </row>
    <row r="1837" spans="1:14" x14ac:dyDescent="0.2">
      <c r="A1837" s="38"/>
      <c r="B1837" s="5"/>
      <c r="C1837" s="172"/>
      <c r="D1837" s="173"/>
      <c r="E1837" s="173"/>
      <c r="F1837" s="173"/>
      <c r="G1837" s="173"/>
      <c r="H1837" s="173">
        <v>13204564</v>
      </c>
      <c r="I1837" s="173"/>
      <c r="J1837" s="173"/>
      <c r="K1837" s="174">
        <v>13204564</v>
      </c>
      <c r="L1837" s="6"/>
      <c r="M1837" s="71" t="s">
        <v>94</v>
      </c>
      <c r="N1837" s="176" t="s">
        <v>513</v>
      </c>
    </row>
    <row r="1838" spans="1:14" x14ac:dyDescent="0.2">
      <c r="A1838" s="38"/>
      <c r="B1838" s="5"/>
      <c r="C1838" s="172"/>
      <c r="D1838" s="173"/>
      <c r="E1838" s="173"/>
      <c r="F1838" s="173"/>
      <c r="G1838" s="173"/>
      <c r="H1838" s="173">
        <v>35000000</v>
      </c>
      <c r="I1838" s="173"/>
      <c r="J1838" s="173"/>
      <c r="K1838" s="174">
        <v>35000000</v>
      </c>
      <c r="L1838" s="6"/>
      <c r="M1838" s="71" t="s">
        <v>294</v>
      </c>
      <c r="N1838" s="176" t="s">
        <v>513</v>
      </c>
    </row>
    <row r="1839" spans="1:14" x14ac:dyDescent="0.2">
      <c r="A1839" s="38"/>
      <c r="B1839" s="5"/>
      <c r="C1839" s="172"/>
      <c r="D1839" s="173"/>
      <c r="E1839" s="173"/>
      <c r="F1839" s="173"/>
      <c r="G1839" s="173"/>
      <c r="H1839" s="173">
        <v>151700000</v>
      </c>
      <c r="I1839" s="173"/>
      <c r="J1839" s="173"/>
      <c r="K1839" s="174">
        <v>151700000</v>
      </c>
      <c r="L1839" s="6"/>
      <c r="M1839" s="71" t="s">
        <v>95</v>
      </c>
      <c r="N1839" s="176" t="s">
        <v>513</v>
      </c>
    </row>
    <row r="1840" spans="1:14" x14ac:dyDescent="0.2">
      <c r="A1840" s="38"/>
      <c r="B1840" s="5"/>
      <c r="C1840" s="172">
        <v>1100000</v>
      </c>
      <c r="D1840" s="173"/>
      <c r="E1840" s="173"/>
      <c r="F1840" s="173"/>
      <c r="G1840" s="173"/>
      <c r="H1840" s="173"/>
      <c r="I1840" s="173"/>
      <c r="J1840" s="173"/>
      <c r="K1840" s="174">
        <v>1100000</v>
      </c>
      <c r="L1840" s="6"/>
      <c r="M1840" s="71" t="s">
        <v>51</v>
      </c>
      <c r="N1840" s="176" t="s">
        <v>513</v>
      </c>
    </row>
    <row r="1841" spans="1:14" x14ac:dyDescent="0.2">
      <c r="A1841" s="38"/>
      <c r="B1841" s="5"/>
      <c r="C1841" s="172">
        <v>2000000</v>
      </c>
      <c r="D1841" s="173"/>
      <c r="E1841" s="173"/>
      <c r="F1841" s="173"/>
      <c r="G1841" s="173"/>
      <c r="H1841" s="173"/>
      <c r="I1841" s="173"/>
      <c r="J1841" s="173"/>
      <c r="K1841" s="174">
        <v>2000000</v>
      </c>
      <c r="L1841" s="6"/>
      <c r="M1841" s="71" t="s">
        <v>390</v>
      </c>
      <c r="N1841" s="176" t="s">
        <v>513</v>
      </c>
    </row>
    <row r="1842" spans="1:14" x14ac:dyDescent="0.2">
      <c r="A1842" s="38"/>
      <c r="B1842" s="5"/>
      <c r="C1842" s="172">
        <v>15441090.65</v>
      </c>
      <c r="D1842" s="173"/>
      <c r="E1842" s="173"/>
      <c r="F1842" s="173"/>
      <c r="G1842" s="173"/>
      <c r="H1842" s="173"/>
      <c r="I1842" s="173"/>
      <c r="J1842" s="173"/>
      <c r="K1842" s="174">
        <v>15441090.65</v>
      </c>
      <c r="L1842" s="6"/>
      <c r="M1842" s="71" t="s">
        <v>41</v>
      </c>
      <c r="N1842" s="176" t="s">
        <v>513</v>
      </c>
    </row>
    <row r="1843" spans="1:14" x14ac:dyDescent="0.2">
      <c r="A1843" s="38"/>
      <c r="B1843" s="5"/>
      <c r="C1843" s="172">
        <v>7875090.8499999996</v>
      </c>
      <c r="D1843" s="173"/>
      <c r="E1843" s="173"/>
      <c r="F1843" s="173"/>
      <c r="G1843" s="173"/>
      <c r="H1843" s="173"/>
      <c r="I1843" s="173"/>
      <c r="J1843" s="173"/>
      <c r="K1843" s="174">
        <v>7875090.8499999996</v>
      </c>
      <c r="L1843" s="6"/>
      <c r="M1843" s="71" t="s">
        <v>96</v>
      </c>
      <c r="N1843" s="176" t="s">
        <v>513</v>
      </c>
    </row>
    <row r="1844" spans="1:14" x14ac:dyDescent="0.2">
      <c r="A1844" s="38"/>
      <c r="B1844" s="5"/>
      <c r="C1844" s="172">
        <v>1500000</v>
      </c>
      <c r="D1844" s="173"/>
      <c r="E1844" s="173"/>
      <c r="F1844" s="173"/>
      <c r="G1844" s="173"/>
      <c r="H1844" s="173"/>
      <c r="I1844" s="173"/>
      <c r="J1844" s="173"/>
      <c r="K1844" s="174">
        <v>1500000</v>
      </c>
      <c r="L1844" s="6"/>
      <c r="M1844" s="71" t="s">
        <v>64</v>
      </c>
      <c r="N1844" s="176" t="s">
        <v>513</v>
      </c>
    </row>
    <row r="1845" spans="1:14" x14ac:dyDescent="0.2">
      <c r="A1845" s="38"/>
      <c r="B1845" s="5"/>
      <c r="C1845" s="172">
        <v>375000</v>
      </c>
      <c r="D1845" s="173"/>
      <c r="E1845" s="173"/>
      <c r="F1845" s="173"/>
      <c r="G1845" s="173"/>
      <c r="H1845" s="173"/>
      <c r="I1845" s="173"/>
      <c r="J1845" s="173"/>
      <c r="K1845" s="174">
        <v>375000</v>
      </c>
      <c r="L1845" s="6"/>
      <c r="M1845" s="71" t="s">
        <v>27</v>
      </c>
      <c r="N1845" s="176" t="s">
        <v>513</v>
      </c>
    </row>
    <row r="1846" spans="1:14" x14ac:dyDescent="0.2">
      <c r="A1846" s="38"/>
      <c r="B1846" s="5"/>
      <c r="C1846" s="172">
        <v>500000</v>
      </c>
      <c r="D1846" s="173"/>
      <c r="E1846" s="173"/>
      <c r="F1846" s="173"/>
      <c r="G1846" s="173"/>
      <c r="H1846" s="173"/>
      <c r="I1846" s="173"/>
      <c r="J1846" s="173"/>
      <c r="K1846" s="174">
        <v>500000</v>
      </c>
      <c r="L1846" s="6"/>
      <c r="M1846" s="71" t="s">
        <v>97</v>
      </c>
      <c r="N1846" s="176" t="s">
        <v>513</v>
      </c>
    </row>
    <row r="1847" spans="1:14" x14ac:dyDescent="0.2">
      <c r="A1847" s="38"/>
      <c r="B1847" s="5"/>
      <c r="C1847" s="172">
        <v>83500000</v>
      </c>
      <c r="D1847" s="173"/>
      <c r="E1847" s="173"/>
      <c r="F1847" s="173"/>
      <c r="G1847" s="173"/>
      <c r="H1847" s="173"/>
      <c r="I1847" s="173"/>
      <c r="J1847" s="173"/>
      <c r="K1847" s="174">
        <v>83500000</v>
      </c>
      <c r="L1847" s="6"/>
      <c r="M1847" s="71" t="s">
        <v>103</v>
      </c>
      <c r="N1847" s="176" t="s">
        <v>513</v>
      </c>
    </row>
    <row r="1848" spans="1:14" x14ac:dyDescent="0.2">
      <c r="A1848" s="38"/>
      <c r="B1848" s="5"/>
      <c r="C1848" s="172"/>
      <c r="D1848" s="173"/>
      <c r="E1848" s="173"/>
      <c r="F1848" s="173"/>
      <c r="G1848" s="173"/>
      <c r="H1848" s="173"/>
      <c r="I1848" s="173"/>
      <c r="J1848" s="173">
        <v>9800000</v>
      </c>
      <c r="K1848" s="174">
        <v>9800000</v>
      </c>
      <c r="L1848" s="6"/>
      <c r="M1848" s="71" t="s">
        <v>391</v>
      </c>
      <c r="N1848" s="176" t="s">
        <v>513</v>
      </c>
    </row>
    <row r="1849" spans="1:14" x14ac:dyDescent="0.2">
      <c r="A1849" s="38"/>
      <c r="B1849" s="5"/>
      <c r="C1849" s="172"/>
      <c r="D1849" s="173"/>
      <c r="E1849" s="173"/>
      <c r="F1849" s="173"/>
      <c r="G1849" s="173"/>
      <c r="H1849" s="173"/>
      <c r="I1849" s="173"/>
      <c r="J1849" s="173">
        <v>10000000</v>
      </c>
      <c r="K1849" s="174">
        <v>10000000</v>
      </c>
      <c r="L1849" s="6"/>
      <c r="M1849" s="71" t="s">
        <v>395</v>
      </c>
      <c r="N1849" s="176" t="s">
        <v>513</v>
      </c>
    </row>
    <row r="1850" spans="1:14" x14ac:dyDescent="0.2">
      <c r="A1850" s="38"/>
      <c r="B1850" s="5"/>
      <c r="C1850" s="172"/>
      <c r="D1850" s="173"/>
      <c r="E1850" s="173"/>
      <c r="F1850" s="173"/>
      <c r="G1850" s="173"/>
      <c r="H1850" s="173"/>
      <c r="I1850" s="173"/>
      <c r="J1850" s="173">
        <v>100000</v>
      </c>
      <c r="K1850" s="174">
        <v>100000</v>
      </c>
      <c r="L1850" s="6"/>
      <c r="M1850" s="71" t="s">
        <v>66</v>
      </c>
      <c r="N1850" s="176" t="s">
        <v>513</v>
      </c>
    </row>
    <row r="1851" spans="1:14" x14ac:dyDescent="0.2">
      <c r="A1851" s="38"/>
      <c r="B1851" s="5"/>
      <c r="C1851" s="172"/>
      <c r="D1851" s="173"/>
      <c r="E1851" s="173"/>
      <c r="F1851" s="173"/>
      <c r="G1851" s="173"/>
      <c r="H1851" s="173"/>
      <c r="I1851" s="173"/>
      <c r="J1851" s="173">
        <v>139050</v>
      </c>
      <c r="K1851" s="174">
        <v>139050</v>
      </c>
      <c r="L1851" s="6"/>
      <c r="M1851" s="71" t="s">
        <v>396</v>
      </c>
      <c r="N1851" s="176" t="s">
        <v>513</v>
      </c>
    </row>
    <row r="1852" spans="1:14" x14ac:dyDescent="0.2">
      <c r="A1852" s="38"/>
      <c r="B1852" s="5"/>
      <c r="C1852" s="172"/>
      <c r="D1852" s="173">
        <v>8000000</v>
      </c>
      <c r="E1852" s="173"/>
      <c r="F1852" s="173"/>
      <c r="G1852" s="173"/>
      <c r="H1852" s="173"/>
      <c r="I1852" s="173"/>
      <c r="J1852" s="173"/>
      <c r="K1852" s="174">
        <v>8000000</v>
      </c>
      <c r="L1852" s="6"/>
      <c r="M1852" s="71" t="s">
        <v>404</v>
      </c>
      <c r="N1852" s="176" t="s">
        <v>513</v>
      </c>
    </row>
    <row r="1853" spans="1:14" x14ac:dyDescent="0.2">
      <c r="A1853" s="38"/>
      <c r="B1853" s="5"/>
      <c r="C1853" s="172"/>
      <c r="D1853" s="173">
        <v>100000</v>
      </c>
      <c r="E1853" s="173"/>
      <c r="F1853" s="173"/>
      <c r="G1853" s="173"/>
      <c r="H1853" s="173"/>
      <c r="I1853" s="173"/>
      <c r="J1853" s="173"/>
      <c r="K1853" s="174">
        <v>100000</v>
      </c>
      <c r="L1853" s="6"/>
      <c r="M1853" s="71" t="s">
        <v>28</v>
      </c>
      <c r="N1853" s="176" t="s">
        <v>513</v>
      </c>
    </row>
    <row r="1854" spans="1:14" x14ac:dyDescent="0.2">
      <c r="A1854" s="38"/>
      <c r="B1854" s="5"/>
      <c r="C1854" s="172"/>
      <c r="D1854" s="173">
        <v>3532985</v>
      </c>
      <c r="E1854" s="173"/>
      <c r="F1854" s="173"/>
      <c r="G1854" s="173"/>
      <c r="H1854" s="173"/>
      <c r="I1854" s="173"/>
      <c r="J1854" s="173"/>
      <c r="K1854" s="174">
        <v>3532985</v>
      </c>
      <c r="L1854" s="6"/>
      <c r="M1854" s="71" t="s">
        <v>123</v>
      </c>
      <c r="N1854" s="176" t="s">
        <v>513</v>
      </c>
    </row>
    <row r="1855" spans="1:14" x14ac:dyDescent="0.2">
      <c r="A1855" s="38"/>
      <c r="B1855" s="5"/>
      <c r="C1855" s="172"/>
      <c r="D1855" s="173"/>
      <c r="E1855" s="173">
        <v>150000</v>
      </c>
      <c r="F1855" s="173"/>
      <c r="G1855" s="173"/>
      <c r="H1855" s="173"/>
      <c r="I1855" s="173"/>
      <c r="J1855" s="173"/>
      <c r="K1855" s="174">
        <v>150000</v>
      </c>
      <c r="L1855" s="6"/>
      <c r="M1855" s="71" t="s">
        <v>70</v>
      </c>
      <c r="N1855" s="176" t="s">
        <v>513</v>
      </c>
    </row>
    <row r="1856" spans="1:14" x14ac:dyDescent="0.2">
      <c r="A1856" s="38"/>
      <c r="B1856" s="5"/>
      <c r="C1856" s="172"/>
      <c r="D1856" s="173"/>
      <c r="E1856" s="173">
        <v>9300000</v>
      </c>
      <c r="F1856" s="173"/>
      <c r="G1856" s="173"/>
      <c r="H1856" s="173"/>
      <c r="I1856" s="173"/>
      <c r="J1856" s="173"/>
      <c r="K1856" s="174">
        <v>9300000</v>
      </c>
      <c r="L1856" s="6"/>
      <c r="M1856" s="71" t="s">
        <v>455</v>
      </c>
      <c r="N1856" s="176" t="s">
        <v>513</v>
      </c>
    </row>
    <row r="1857" spans="1:14" x14ac:dyDescent="0.2">
      <c r="A1857" s="38"/>
      <c r="B1857" s="5"/>
      <c r="C1857" s="172"/>
      <c r="D1857" s="173"/>
      <c r="E1857" s="173">
        <v>2000000</v>
      </c>
      <c r="F1857" s="173"/>
      <c r="G1857" s="173"/>
      <c r="H1857" s="173"/>
      <c r="I1857" s="173"/>
      <c r="J1857" s="173"/>
      <c r="K1857" s="174">
        <v>2000000</v>
      </c>
      <c r="L1857" s="6"/>
      <c r="M1857" s="71" t="s">
        <v>449</v>
      </c>
      <c r="N1857" s="176" t="s">
        <v>513</v>
      </c>
    </row>
    <row r="1858" spans="1:14" x14ac:dyDescent="0.2">
      <c r="A1858" s="38"/>
      <c r="B1858" s="5"/>
      <c r="C1858" s="172"/>
      <c r="D1858" s="173"/>
      <c r="E1858" s="173"/>
      <c r="F1858" s="173"/>
      <c r="G1858" s="173"/>
      <c r="H1858" s="173"/>
      <c r="I1858" s="173">
        <v>5000000</v>
      </c>
      <c r="J1858" s="173"/>
      <c r="K1858" s="174">
        <v>5000000</v>
      </c>
      <c r="L1858" s="6"/>
      <c r="M1858" s="71" t="s">
        <v>425</v>
      </c>
      <c r="N1858" s="176" t="s">
        <v>513</v>
      </c>
    </row>
    <row r="1859" spans="1:14" x14ac:dyDescent="0.2">
      <c r="A1859" s="38"/>
      <c r="B1859" s="5"/>
      <c r="C1859" s="172"/>
      <c r="D1859" s="173"/>
      <c r="E1859" s="173"/>
      <c r="F1859" s="173"/>
      <c r="G1859" s="173"/>
      <c r="H1859" s="173"/>
      <c r="I1859" s="173">
        <v>2686417.3</v>
      </c>
      <c r="J1859" s="173"/>
      <c r="K1859" s="174">
        <v>2686417.3</v>
      </c>
      <c r="L1859" s="6"/>
      <c r="M1859" s="71" t="s">
        <v>52</v>
      </c>
      <c r="N1859" s="176" t="s">
        <v>513</v>
      </c>
    </row>
    <row r="1860" spans="1:14" x14ac:dyDescent="0.2">
      <c r="A1860" s="38"/>
      <c r="B1860" s="5"/>
      <c r="C1860" s="172"/>
      <c r="D1860" s="173"/>
      <c r="E1860" s="173"/>
      <c r="F1860" s="173"/>
      <c r="G1860" s="173"/>
      <c r="H1860" s="173"/>
      <c r="I1860" s="173">
        <v>1000000</v>
      </c>
      <c r="J1860" s="173"/>
      <c r="K1860" s="174">
        <v>1000000</v>
      </c>
      <c r="L1860" s="6"/>
      <c r="M1860" s="71" t="s">
        <v>45</v>
      </c>
      <c r="N1860" s="176" t="s">
        <v>513</v>
      </c>
    </row>
    <row r="1861" spans="1:14" x14ac:dyDescent="0.2">
      <c r="A1861" s="38"/>
      <c r="B1861" s="5"/>
      <c r="C1861" s="172"/>
      <c r="D1861" s="173"/>
      <c r="E1861" s="173"/>
      <c r="F1861" s="173"/>
      <c r="G1861" s="173"/>
      <c r="H1861" s="173"/>
      <c r="I1861" s="173">
        <v>5000000</v>
      </c>
      <c r="J1861" s="173"/>
      <c r="K1861" s="174">
        <v>5000000</v>
      </c>
      <c r="L1861" s="6"/>
      <c r="M1861" s="71" t="s">
        <v>426</v>
      </c>
      <c r="N1861" s="176" t="s">
        <v>513</v>
      </c>
    </row>
    <row r="1862" spans="1:14" x14ac:dyDescent="0.2">
      <c r="A1862" s="38"/>
      <c r="B1862" s="5"/>
      <c r="C1862" s="172"/>
      <c r="D1862" s="173"/>
      <c r="E1862" s="173"/>
      <c r="F1862" s="173"/>
      <c r="G1862" s="173"/>
      <c r="H1862" s="173"/>
      <c r="I1862" s="173">
        <v>5000000</v>
      </c>
      <c r="J1862" s="173"/>
      <c r="K1862" s="174">
        <v>5000000</v>
      </c>
      <c r="L1862" s="6"/>
      <c r="M1862" s="71" t="s">
        <v>427</v>
      </c>
      <c r="N1862" s="176" t="s">
        <v>513</v>
      </c>
    </row>
    <row r="1863" spans="1:14" x14ac:dyDescent="0.2">
      <c r="A1863" s="38"/>
      <c r="B1863" s="5"/>
      <c r="C1863" s="172"/>
      <c r="D1863" s="173"/>
      <c r="E1863" s="173"/>
      <c r="F1863" s="173"/>
      <c r="G1863" s="173"/>
      <c r="H1863" s="173"/>
      <c r="I1863" s="173">
        <v>5000000</v>
      </c>
      <c r="J1863" s="173"/>
      <c r="K1863" s="174">
        <v>5000000</v>
      </c>
      <c r="L1863" s="6"/>
      <c r="M1863" s="71" t="s">
        <v>296</v>
      </c>
      <c r="N1863" s="176" t="s">
        <v>513</v>
      </c>
    </row>
    <row r="1864" spans="1:14" x14ac:dyDescent="0.2">
      <c r="A1864" s="38"/>
      <c r="B1864" s="5"/>
      <c r="C1864" s="172"/>
      <c r="D1864" s="173"/>
      <c r="E1864" s="173"/>
      <c r="F1864" s="173"/>
      <c r="G1864" s="173"/>
      <c r="H1864" s="173"/>
      <c r="I1864" s="173">
        <v>500000</v>
      </c>
      <c r="J1864" s="173"/>
      <c r="K1864" s="174">
        <v>500000</v>
      </c>
      <c r="L1864" s="6"/>
      <c r="M1864" s="71" t="s">
        <v>429</v>
      </c>
      <c r="N1864" s="176" t="s">
        <v>513</v>
      </c>
    </row>
    <row r="1865" spans="1:14" x14ac:dyDescent="0.2">
      <c r="A1865" s="38"/>
      <c r="B1865" s="5"/>
      <c r="C1865" s="172"/>
      <c r="D1865" s="173"/>
      <c r="E1865" s="173"/>
      <c r="F1865" s="173"/>
      <c r="G1865" s="173"/>
      <c r="H1865" s="173"/>
      <c r="I1865" s="173">
        <v>100000</v>
      </c>
      <c r="J1865" s="173"/>
      <c r="K1865" s="174">
        <v>100000</v>
      </c>
      <c r="L1865" s="6"/>
      <c r="M1865" s="71" t="s">
        <v>47</v>
      </c>
      <c r="N1865" s="176" t="s">
        <v>513</v>
      </c>
    </row>
    <row r="1866" spans="1:14" x14ac:dyDescent="0.2">
      <c r="A1866" s="38"/>
      <c r="B1866" s="5"/>
      <c r="C1866" s="172"/>
      <c r="D1866" s="173"/>
      <c r="E1866" s="173"/>
      <c r="F1866" s="173"/>
      <c r="G1866" s="173"/>
      <c r="H1866" s="173"/>
      <c r="I1866" s="173">
        <v>6500000</v>
      </c>
      <c r="J1866" s="173"/>
      <c r="K1866" s="174">
        <v>6500000</v>
      </c>
      <c r="L1866" s="6"/>
      <c r="M1866" s="71" t="s">
        <v>77</v>
      </c>
      <c r="N1866" s="176" t="s">
        <v>513</v>
      </c>
    </row>
    <row r="1867" spans="1:14" x14ac:dyDescent="0.2">
      <c r="A1867" s="38"/>
      <c r="B1867" s="5"/>
      <c r="C1867" s="172"/>
      <c r="D1867" s="173"/>
      <c r="E1867" s="173"/>
      <c r="F1867" s="173"/>
      <c r="G1867" s="173"/>
      <c r="H1867" s="173"/>
      <c r="I1867" s="173">
        <v>1000000</v>
      </c>
      <c r="J1867" s="173"/>
      <c r="K1867" s="174">
        <v>1000000</v>
      </c>
      <c r="L1867" s="6"/>
      <c r="M1867" s="71" t="s">
        <v>431</v>
      </c>
      <c r="N1867" s="176" t="s">
        <v>513</v>
      </c>
    </row>
    <row r="1868" spans="1:14" x14ac:dyDescent="0.2">
      <c r="A1868" s="38"/>
      <c r="B1868" s="5"/>
      <c r="C1868" s="172"/>
      <c r="D1868" s="173"/>
      <c r="E1868" s="173"/>
      <c r="F1868" s="173"/>
      <c r="G1868" s="173"/>
      <c r="H1868" s="173"/>
      <c r="I1868" s="173">
        <v>4000000</v>
      </c>
      <c r="J1868" s="173"/>
      <c r="K1868" s="174">
        <v>4000000</v>
      </c>
      <c r="L1868" s="6"/>
      <c r="M1868" s="71" t="s">
        <v>87</v>
      </c>
      <c r="N1868" s="176" t="s">
        <v>513</v>
      </c>
    </row>
    <row r="1869" spans="1:14" x14ac:dyDescent="0.2">
      <c r="A1869" s="38"/>
      <c r="B1869" s="5"/>
      <c r="C1869" s="172"/>
      <c r="D1869" s="173"/>
      <c r="E1869" s="173"/>
      <c r="F1869" s="173"/>
      <c r="G1869" s="173"/>
      <c r="H1869" s="173"/>
      <c r="I1869" s="173">
        <v>1603237</v>
      </c>
      <c r="J1869" s="173"/>
      <c r="K1869" s="174">
        <v>1603237</v>
      </c>
      <c r="L1869" s="6"/>
      <c r="M1869" s="71" t="s">
        <v>436</v>
      </c>
      <c r="N1869" s="176" t="s">
        <v>513</v>
      </c>
    </row>
    <row r="1870" spans="1:14" ht="15" thickBot="1" x14ac:dyDescent="0.25">
      <c r="A1870" s="38"/>
      <c r="B1870" s="5"/>
      <c r="C1870" s="172"/>
      <c r="D1870" s="173"/>
      <c r="E1870" s="173"/>
      <c r="F1870" s="173"/>
      <c r="G1870" s="173"/>
      <c r="H1870" s="173"/>
      <c r="I1870" s="173">
        <v>4000000</v>
      </c>
      <c r="J1870" s="173"/>
      <c r="K1870" s="174">
        <v>4000000</v>
      </c>
      <c r="L1870" s="6"/>
      <c r="M1870" s="71" t="s">
        <v>438</v>
      </c>
      <c r="N1870" s="176" t="s">
        <v>513</v>
      </c>
    </row>
    <row r="1871" spans="1:14" ht="15" x14ac:dyDescent="0.2">
      <c r="A1871" s="286" t="s">
        <v>0</v>
      </c>
      <c r="B1871" s="287"/>
      <c r="C1871" s="287"/>
      <c r="D1871" s="287"/>
      <c r="E1871" s="287"/>
      <c r="F1871" s="287"/>
      <c r="G1871" s="287"/>
      <c r="H1871" s="287"/>
      <c r="I1871" s="287"/>
      <c r="J1871" s="287"/>
      <c r="K1871" s="287"/>
      <c r="L1871" s="287"/>
      <c r="M1871" s="287"/>
      <c r="N1871" s="288"/>
    </row>
    <row r="1872" spans="1:14" ht="15" x14ac:dyDescent="0.2">
      <c r="A1872" s="279" t="s">
        <v>1</v>
      </c>
      <c r="B1872" s="280"/>
      <c r="C1872" s="280"/>
      <c r="D1872" s="280"/>
      <c r="E1872" s="280"/>
      <c r="F1872" s="280"/>
      <c r="G1872" s="280"/>
      <c r="H1872" s="280"/>
      <c r="I1872" s="280"/>
      <c r="J1872" s="280"/>
      <c r="K1872" s="280"/>
      <c r="L1872" s="280"/>
      <c r="M1872" s="280"/>
      <c r="N1872" s="281"/>
    </row>
    <row r="1873" spans="1:14" ht="15" x14ac:dyDescent="0.2">
      <c r="A1873" s="279" t="s">
        <v>2</v>
      </c>
      <c r="B1873" s="280"/>
      <c r="C1873" s="280"/>
      <c r="D1873" s="280"/>
      <c r="E1873" s="280"/>
      <c r="F1873" s="280"/>
      <c r="G1873" s="280"/>
      <c r="H1873" s="280"/>
      <c r="I1873" s="280"/>
      <c r="J1873" s="280"/>
      <c r="K1873" s="280"/>
      <c r="L1873" s="280"/>
      <c r="M1873" s="280"/>
      <c r="N1873" s="281"/>
    </row>
    <row r="1874" spans="1:14" ht="15" x14ac:dyDescent="0.2">
      <c r="A1874" s="279" t="s">
        <v>3</v>
      </c>
      <c r="B1874" s="280"/>
      <c r="C1874" s="280"/>
      <c r="D1874" s="280"/>
      <c r="E1874" s="280"/>
      <c r="F1874" s="280"/>
      <c r="G1874" s="280"/>
      <c r="H1874" s="280"/>
      <c r="I1874" s="280"/>
      <c r="J1874" s="280"/>
      <c r="K1874" s="280"/>
      <c r="L1874" s="280"/>
      <c r="M1874" s="280"/>
      <c r="N1874" s="281"/>
    </row>
    <row r="1875" spans="1:14" ht="15" x14ac:dyDescent="0.2">
      <c r="A1875" s="279" t="s">
        <v>4</v>
      </c>
      <c r="B1875" s="280"/>
      <c r="C1875" s="280"/>
      <c r="D1875" s="280"/>
      <c r="E1875" s="280"/>
      <c r="F1875" s="280"/>
      <c r="G1875" s="280"/>
      <c r="H1875" s="280"/>
      <c r="I1875" s="280"/>
      <c r="J1875" s="280"/>
      <c r="K1875" s="280"/>
      <c r="L1875" s="280"/>
      <c r="M1875" s="280"/>
      <c r="N1875" s="281"/>
    </row>
    <row r="1876" spans="1:14" ht="15.75" thickBot="1" x14ac:dyDescent="0.25">
      <c r="A1876" s="282">
        <v>2023</v>
      </c>
      <c r="B1876" s="283"/>
      <c r="C1876" s="283"/>
      <c r="D1876" s="283"/>
      <c r="E1876" s="283"/>
      <c r="F1876" s="283"/>
      <c r="G1876" s="283"/>
      <c r="H1876" s="283"/>
      <c r="I1876" s="283"/>
      <c r="J1876" s="283"/>
      <c r="K1876" s="283"/>
      <c r="L1876" s="283"/>
      <c r="M1876" s="283"/>
      <c r="N1876" s="284"/>
    </row>
    <row r="1877" spans="1:14" ht="43.5" x14ac:dyDescent="0.25">
      <c r="A1877" s="212" t="s">
        <v>5</v>
      </c>
      <c r="B1877" s="212" t="s">
        <v>6</v>
      </c>
      <c r="C1877" s="285" t="s">
        <v>7</v>
      </c>
      <c r="D1877" s="285"/>
      <c r="E1877" s="285"/>
      <c r="F1877" s="285"/>
      <c r="G1877" s="285"/>
      <c r="H1877" s="285"/>
      <c r="I1877" s="285"/>
      <c r="J1877" s="285"/>
      <c r="K1877" s="213" t="s">
        <v>8</v>
      </c>
      <c r="L1877" s="214" t="s">
        <v>10</v>
      </c>
      <c r="M1877" s="215" t="s">
        <v>11</v>
      </c>
      <c r="N1877" s="216" t="s">
        <v>9</v>
      </c>
    </row>
    <row r="1878" spans="1:14" ht="15" x14ac:dyDescent="0.25">
      <c r="A1878" s="5"/>
      <c r="B1878" s="5"/>
      <c r="C1878" s="2" t="s">
        <v>12</v>
      </c>
      <c r="D1878" s="2" t="s">
        <v>13</v>
      </c>
      <c r="E1878" s="2" t="s">
        <v>14</v>
      </c>
      <c r="F1878" s="2" t="s">
        <v>15</v>
      </c>
      <c r="G1878" s="2" t="s">
        <v>16</v>
      </c>
      <c r="H1878" s="2" t="s">
        <v>17</v>
      </c>
      <c r="I1878" s="2" t="s">
        <v>18</v>
      </c>
      <c r="J1878" s="2" t="s">
        <v>19</v>
      </c>
      <c r="K1878" s="4" t="s">
        <v>20</v>
      </c>
      <c r="L1878" s="6" t="s">
        <v>22</v>
      </c>
      <c r="M1878" s="5"/>
    </row>
    <row r="1879" spans="1:14" x14ac:dyDescent="0.2">
      <c r="A1879" s="38"/>
      <c r="B1879" s="5"/>
      <c r="C1879" s="172"/>
      <c r="D1879" s="173"/>
      <c r="E1879" s="173"/>
      <c r="F1879" s="173"/>
      <c r="G1879" s="173"/>
      <c r="H1879" s="173"/>
      <c r="I1879" s="173">
        <v>4000000</v>
      </c>
      <c r="J1879" s="173"/>
      <c r="K1879" s="174">
        <v>4000000</v>
      </c>
      <c r="L1879" s="6"/>
      <c r="M1879" s="71" t="s">
        <v>440</v>
      </c>
      <c r="N1879" s="176" t="s">
        <v>513</v>
      </c>
    </row>
    <row r="1880" spans="1:14" x14ac:dyDescent="0.2">
      <c r="A1880" s="38"/>
      <c r="B1880" s="5"/>
      <c r="C1880" s="172"/>
      <c r="D1880" s="173"/>
      <c r="E1880" s="173"/>
      <c r="F1880" s="173"/>
      <c r="G1880" s="173"/>
      <c r="H1880" s="173"/>
      <c r="I1880" s="173">
        <v>836061</v>
      </c>
      <c r="J1880" s="173"/>
      <c r="K1880" s="174">
        <v>836061</v>
      </c>
      <c r="L1880" s="6"/>
      <c r="M1880" s="71" t="s">
        <v>444</v>
      </c>
      <c r="N1880" s="176" t="s">
        <v>513</v>
      </c>
    </row>
    <row r="1881" spans="1:14" x14ac:dyDescent="0.2">
      <c r="A1881" s="38"/>
      <c r="B1881" s="5"/>
      <c r="C1881" s="172"/>
      <c r="D1881" s="173"/>
      <c r="E1881" s="173"/>
      <c r="F1881" s="173"/>
      <c r="G1881" s="173"/>
      <c r="H1881" s="173"/>
      <c r="I1881" s="173">
        <v>11006300</v>
      </c>
      <c r="J1881" s="173"/>
      <c r="K1881" s="174">
        <v>11006300</v>
      </c>
      <c r="L1881" s="6"/>
      <c r="M1881" s="71" t="s">
        <v>125</v>
      </c>
      <c r="N1881" s="176" t="s">
        <v>513</v>
      </c>
    </row>
    <row r="1882" spans="1:14" x14ac:dyDescent="0.2">
      <c r="A1882" s="38"/>
      <c r="B1882" s="5"/>
      <c r="C1882" s="172"/>
      <c r="D1882" s="173"/>
      <c r="E1882" s="173"/>
      <c r="F1882" s="173"/>
      <c r="G1882" s="173"/>
      <c r="H1882" s="173"/>
      <c r="I1882" s="173">
        <v>1950000</v>
      </c>
      <c r="J1882" s="173"/>
      <c r="K1882" s="174">
        <v>1950000</v>
      </c>
      <c r="L1882" s="6"/>
      <c r="M1882" s="71" t="s">
        <v>33</v>
      </c>
      <c r="N1882" s="176" t="s">
        <v>513</v>
      </c>
    </row>
    <row r="1883" spans="1:14" x14ac:dyDescent="0.2">
      <c r="A1883" s="38"/>
      <c r="B1883" s="5"/>
      <c r="C1883" s="172"/>
      <c r="D1883" s="173"/>
      <c r="E1883" s="173"/>
      <c r="F1883" s="173"/>
      <c r="G1883" s="173"/>
      <c r="H1883" s="173"/>
      <c r="I1883" s="173">
        <v>140900</v>
      </c>
      <c r="J1883" s="173"/>
      <c r="K1883" s="174">
        <v>140900</v>
      </c>
      <c r="L1883" s="6"/>
      <c r="M1883" s="175" t="s">
        <v>446</v>
      </c>
      <c r="N1883" s="176" t="s">
        <v>513</v>
      </c>
    </row>
    <row r="1884" spans="1:14" x14ac:dyDescent="0.2">
      <c r="A1884" s="38"/>
      <c r="B1884" s="5"/>
      <c r="C1884" s="172"/>
      <c r="D1884" s="173"/>
      <c r="E1884" s="173"/>
      <c r="F1884" s="173"/>
      <c r="G1884" s="173"/>
      <c r="H1884" s="173">
        <v>20000000</v>
      </c>
      <c r="I1884" s="173"/>
      <c r="J1884" s="173"/>
      <c r="K1884" s="174">
        <v>20000000</v>
      </c>
      <c r="L1884" s="6"/>
      <c r="M1884" s="175" t="s">
        <v>510</v>
      </c>
      <c r="N1884" s="176" t="s">
        <v>513</v>
      </c>
    </row>
    <row r="1885" spans="1:14" x14ac:dyDescent="0.2">
      <c r="A1885" s="38"/>
      <c r="B1885" s="5"/>
      <c r="C1885" s="172"/>
      <c r="D1885" s="173"/>
      <c r="E1885" s="173"/>
      <c r="F1885" s="173"/>
      <c r="G1885" s="173"/>
      <c r="H1885" s="173">
        <v>700000</v>
      </c>
      <c r="I1885" s="173"/>
      <c r="J1885" s="173"/>
      <c r="K1885" s="174">
        <v>700000</v>
      </c>
      <c r="L1885" s="6"/>
      <c r="M1885" s="175" t="s">
        <v>511</v>
      </c>
      <c r="N1885" s="176" t="s">
        <v>513</v>
      </c>
    </row>
    <row r="1886" spans="1:14" ht="15" x14ac:dyDescent="0.25">
      <c r="A1886" s="49" t="s">
        <v>168</v>
      </c>
      <c r="B1886" s="50" t="s">
        <v>170</v>
      </c>
      <c r="C1886" s="22">
        <f t="shared" ref="C1886:J1886" si="28">SUM(C1773:C1885)</f>
        <v>112291181.5</v>
      </c>
      <c r="D1886" s="22">
        <f t="shared" si="28"/>
        <v>11632985</v>
      </c>
      <c r="E1886" s="22">
        <f t="shared" si="28"/>
        <v>11450000</v>
      </c>
      <c r="F1886" s="22">
        <f t="shared" si="28"/>
        <v>499065500</v>
      </c>
      <c r="G1886" s="22">
        <f t="shared" si="28"/>
        <v>0</v>
      </c>
      <c r="H1886" s="22">
        <f t="shared" si="28"/>
        <v>658380799</v>
      </c>
      <c r="I1886" s="22">
        <f t="shared" si="28"/>
        <v>59322915.299999997</v>
      </c>
      <c r="J1886" s="22">
        <f t="shared" si="28"/>
        <v>20039050</v>
      </c>
      <c r="K1886" s="22">
        <f>SUM(C1886:J1886)</f>
        <v>1372182430.8</v>
      </c>
      <c r="L1886" s="22" t="s">
        <v>22</v>
      </c>
      <c r="M1886" s="39"/>
      <c r="N1886" s="14" t="s">
        <v>22</v>
      </c>
    </row>
    <row r="1887" spans="1:14" ht="15" x14ac:dyDescent="0.25">
      <c r="A1887" s="7" t="s">
        <v>171</v>
      </c>
      <c r="B1887" s="8" t="s">
        <v>172</v>
      </c>
      <c r="C1887" s="169"/>
      <c r="D1887" s="170"/>
      <c r="E1887" s="170"/>
      <c r="F1887" s="170">
        <v>40000</v>
      </c>
      <c r="G1887" s="170"/>
      <c r="H1887" s="170"/>
      <c r="I1887" s="170"/>
      <c r="J1887" s="170"/>
      <c r="K1887" s="171">
        <v>40000</v>
      </c>
      <c r="L1887" s="6"/>
      <c r="M1887" s="70" t="s">
        <v>303</v>
      </c>
      <c r="N1887" s="176" t="s">
        <v>513</v>
      </c>
    </row>
    <row r="1888" spans="1:14" x14ac:dyDescent="0.2">
      <c r="A1888" s="38"/>
      <c r="B1888" s="5"/>
      <c r="C1888" s="172"/>
      <c r="D1888" s="173"/>
      <c r="E1888" s="173"/>
      <c r="F1888" s="173">
        <v>100000</v>
      </c>
      <c r="G1888" s="173"/>
      <c r="H1888" s="173"/>
      <c r="I1888" s="173"/>
      <c r="J1888" s="173"/>
      <c r="K1888" s="174">
        <v>100000</v>
      </c>
      <c r="L1888" s="6"/>
      <c r="M1888" s="71" t="s">
        <v>57</v>
      </c>
      <c r="N1888" s="176" t="s">
        <v>513</v>
      </c>
    </row>
    <row r="1889" spans="1:14" x14ac:dyDescent="0.2">
      <c r="A1889" s="38"/>
      <c r="B1889" s="5"/>
      <c r="C1889" s="172"/>
      <c r="D1889" s="173"/>
      <c r="E1889" s="173"/>
      <c r="F1889" s="173">
        <v>50000</v>
      </c>
      <c r="G1889" s="173"/>
      <c r="H1889" s="173"/>
      <c r="I1889" s="173"/>
      <c r="J1889" s="173"/>
      <c r="K1889" s="174">
        <v>50000</v>
      </c>
      <c r="L1889" s="6"/>
      <c r="M1889" s="71" t="s">
        <v>330</v>
      </c>
      <c r="N1889" s="176" t="s">
        <v>513</v>
      </c>
    </row>
    <row r="1890" spans="1:14" x14ac:dyDescent="0.2">
      <c r="A1890" s="38"/>
      <c r="B1890" s="5"/>
      <c r="C1890" s="172"/>
      <c r="D1890" s="173"/>
      <c r="E1890" s="173"/>
      <c r="F1890" s="173">
        <v>200000</v>
      </c>
      <c r="G1890" s="173"/>
      <c r="H1890" s="173"/>
      <c r="I1890" s="173"/>
      <c r="J1890" s="173"/>
      <c r="K1890" s="174">
        <v>200000</v>
      </c>
      <c r="L1890" s="6"/>
      <c r="M1890" s="71" t="s">
        <v>343</v>
      </c>
      <c r="N1890" s="176" t="s">
        <v>513</v>
      </c>
    </row>
    <row r="1891" spans="1:14" x14ac:dyDescent="0.2">
      <c r="A1891" s="38"/>
      <c r="B1891" s="5"/>
      <c r="C1891" s="172"/>
      <c r="D1891" s="173"/>
      <c r="E1891" s="173"/>
      <c r="F1891" s="173">
        <v>2600000</v>
      </c>
      <c r="G1891" s="173"/>
      <c r="H1891" s="173"/>
      <c r="I1891" s="173"/>
      <c r="J1891" s="173"/>
      <c r="K1891" s="174">
        <v>2600000</v>
      </c>
      <c r="L1891" s="6"/>
      <c r="M1891" s="71" t="s">
        <v>344</v>
      </c>
      <c r="N1891" s="176" t="s">
        <v>513</v>
      </c>
    </row>
    <row r="1892" spans="1:14" x14ac:dyDescent="0.2">
      <c r="A1892" s="38"/>
      <c r="B1892" s="5"/>
      <c r="C1892" s="172"/>
      <c r="D1892" s="173"/>
      <c r="E1892" s="173"/>
      <c r="F1892" s="173">
        <v>200000</v>
      </c>
      <c r="G1892" s="173"/>
      <c r="H1892" s="173"/>
      <c r="I1892" s="173"/>
      <c r="J1892" s="173"/>
      <c r="K1892" s="174">
        <v>200000</v>
      </c>
      <c r="L1892" s="6"/>
      <c r="M1892" s="71" t="s">
        <v>345</v>
      </c>
      <c r="N1892" s="176" t="s">
        <v>513</v>
      </c>
    </row>
    <row r="1893" spans="1:14" x14ac:dyDescent="0.2">
      <c r="A1893" s="38"/>
      <c r="B1893" s="5"/>
      <c r="C1893" s="172"/>
      <c r="D1893" s="173"/>
      <c r="E1893" s="173"/>
      <c r="F1893" s="173">
        <v>30000</v>
      </c>
      <c r="G1893" s="173"/>
      <c r="H1893" s="173"/>
      <c r="I1893" s="173"/>
      <c r="J1893" s="173"/>
      <c r="K1893" s="174">
        <v>30000</v>
      </c>
      <c r="L1893" s="6"/>
      <c r="M1893" s="71" t="s">
        <v>465</v>
      </c>
      <c r="N1893" s="176" t="s">
        <v>513</v>
      </c>
    </row>
    <row r="1894" spans="1:14" x14ac:dyDescent="0.2">
      <c r="A1894" s="38"/>
      <c r="B1894" s="5"/>
      <c r="C1894" s="172"/>
      <c r="D1894" s="173"/>
      <c r="E1894" s="173"/>
      <c r="F1894" s="173"/>
      <c r="G1894" s="173"/>
      <c r="H1894" s="173">
        <v>750000</v>
      </c>
      <c r="I1894" s="173"/>
      <c r="J1894" s="173"/>
      <c r="K1894" s="174">
        <v>750000</v>
      </c>
      <c r="L1894" s="6"/>
      <c r="M1894" s="71" t="s">
        <v>91</v>
      </c>
      <c r="N1894" s="176" t="s">
        <v>513</v>
      </c>
    </row>
    <row r="1895" spans="1:14" x14ac:dyDescent="0.2">
      <c r="A1895" s="38"/>
      <c r="B1895" s="5"/>
      <c r="C1895" s="172"/>
      <c r="D1895" s="173"/>
      <c r="E1895" s="173"/>
      <c r="F1895" s="173"/>
      <c r="G1895" s="173"/>
      <c r="H1895" s="173">
        <v>400000</v>
      </c>
      <c r="I1895" s="173"/>
      <c r="J1895" s="173"/>
      <c r="K1895" s="174">
        <v>400000</v>
      </c>
      <c r="L1895" s="6"/>
      <c r="M1895" s="71" t="s">
        <v>288</v>
      </c>
      <c r="N1895" s="176" t="s">
        <v>513</v>
      </c>
    </row>
    <row r="1896" spans="1:14" x14ac:dyDescent="0.2">
      <c r="A1896" s="38"/>
      <c r="B1896" s="5"/>
      <c r="C1896" s="172"/>
      <c r="D1896" s="173"/>
      <c r="E1896" s="173"/>
      <c r="F1896" s="173"/>
      <c r="G1896" s="173"/>
      <c r="H1896" s="173">
        <v>700000</v>
      </c>
      <c r="I1896" s="173"/>
      <c r="J1896" s="173"/>
      <c r="K1896" s="174">
        <v>700000</v>
      </c>
      <c r="L1896" s="6"/>
      <c r="M1896" s="71" t="s">
        <v>289</v>
      </c>
      <c r="N1896" s="176" t="s">
        <v>513</v>
      </c>
    </row>
    <row r="1897" spans="1:14" x14ac:dyDescent="0.2">
      <c r="A1897" s="38"/>
      <c r="B1897" s="5"/>
      <c r="C1897" s="172"/>
      <c r="D1897" s="173"/>
      <c r="E1897" s="173"/>
      <c r="F1897" s="173"/>
      <c r="G1897" s="173"/>
      <c r="H1897" s="173">
        <v>150000</v>
      </c>
      <c r="I1897" s="173"/>
      <c r="J1897" s="173"/>
      <c r="K1897" s="174">
        <v>150000</v>
      </c>
      <c r="L1897" s="6"/>
      <c r="M1897" s="71" t="s">
        <v>37</v>
      </c>
      <c r="N1897" s="176" t="s">
        <v>513</v>
      </c>
    </row>
    <row r="1898" spans="1:14" x14ac:dyDescent="0.2">
      <c r="A1898" s="38"/>
      <c r="B1898" s="5"/>
      <c r="C1898" s="172"/>
      <c r="D1898" s="173"/>
      <c r="E1898" s="173"/>
      <c r="F1898" s="173"/>
      <c r="G1898" s="173"/>
      <c r="H1898" s="173">
        <v>3627605</v>
      </c>
      <c r="I1898" s="173"/>
      <c r="J1898" s="173"/>
      <c r="K1898" s="174">
        <v>3627605</v>
      </c>
      <c r="L1898" s="6"/>
      <c r="M1898" s="71" t="s">
        <v>60</v>
      </c>
      <c r="N1898" s="176" t="s">
        <v>513</v>
      </c>
    </row>
    <row r="1899" spans="1:14" x14ac:dyDescent="0.2">
      <c r="A1899" s="38"/>
      <c r="B1899" s="5"/>
      <c r="C1899" s="172"/>
      <c r="D1899" s="173"/>
      <c r="E1899" s="173"/>
      <c r="F1899" s="173"/>
      <c r="G1899" s="173"/>
      <c r="H1899" s="173">
        <v>250000</v>
      </c>
      <c r="I1899" s="173"/>
      <c r="J1899" s="173"/>
      <c r="K1899" s="174">
        <v>250000</v>
      </c>
      <c r="L1899" s="6"/>
      <c r="M1899" s="71" t="s">
        <v>92</v>
      </c>
      <c r="N1899" s="176" t="s">
        <v>513</v>
      </c>
    </row>
    <row r="1900" spans="1:14" x14ac:dyDescent="0.2">
      <c r="A1900" s="38"/>
      <c r="B1900" s="5"/>
      <c r="C1900" s="172"/>
      <c r="D1900" s="173"/>
      <c r="E1900" s="173"/>
      <c r="F1900" s="173"/>
      <c r="G1900" s="173"/>
      <c r="H1900" s="173">
        <v>800000</v>
      </c>
      <c r="I1900" s="173"/>
      <c r="J1900" s="173"/>
      <c r="K1900" s="174">
        <v>800000</v>
      </c>
      <c r="L1900" s="6"/>
      <c r="M1900" s="71" t="s">
        <v>469</v>
      </c>
      <c r="N1900" s="176" t="s">
        <v>513</v>
      </c>
    </row>
    <row r="1901" spans="1:14" x14ac:dyDescent="0.2">
      <c r="A1901" s="38"/>
      <c r="B1901" s="5"/>
      <c r="C1901" s="172"/>
      <c r="D1901" s="173"/>
      <c r="E1901" s="173"/>
      <c r="F1901" s="173"/>
      <c r="G1901" s="173"/>
      <c r="H1901" s="173">
        <v>1000000</v>
      </c>
      <c r="I1901" s="173"/>
      <c r="J1901" s="173"/>
      <c r="K1901" s="174">
        <v>1000000</v>
      </c>
      <c r="L1901" s="6"/>
      <c r="M1901" s="71" t="s">
        <v>470</v>
      </c>
      <c r="N1901" s="176" t="s">
        <v>513</v>
      </c>
    </row>
    <row r="1902" spans="1:14" x14ac:dyDescent="0.2">
      <c r="A1902" s="38"/>
      <c r="B1902" s="5"/>
      <c r="C1902" s="172"/>
      <c r="D1902" s="173"/>
      <c r="E1902" s="173"/>
      <c r="F1902" s="173"/>
      <c r="G1902" s="173"/>
      <c r="H1902" s="173">
        <v>875000</v>
      </c>
      <c r="I1902" s="173"/>
      <c r="J1902" s="173"/>
      <c r="K1902" s="174">
        <v>875000</v>
      </c>
      <c r="L1902" s="6"/>
      <c r="M1902" s="71" t="s">
        <v>474</v>
      </c>
      <c r="N1902" s="176" t="s">
        <v>513</v>
      </c>
    </row>
    <row r="1903" spans="1:14" x14ac:dyDescent="0.2">
      <c r="A1903" s="38"/>
      <c r="B1903" s="5"/>
      <c r="C1903" s="172"/>
      <c r="D1903" s="173"/>
      <c r="E1903" s="173"/>
      <c r="F1903" s="173"/>
      <c r="G1903" s="173"/>
      <c r="H1903" s="173">
        <v>200000</v>
      </c>
      <c r="I1903" s="173"/>
      <c r="J1903" s="173"/>
      <c r="K1903" s="174">
        <v>200000</v>
      </c>
      <c r="L1903" s="6"/>
      <c r="M1903" s="71" t="s">
        <v>471</v>
      </c>
      <c r="N1903" s="176" t="s">
        <v>513</v>
      </c>
    </row>
    <row r="1904" spans="1:14" x14ac:dyDescent="0.2">
      <c r="A1904" s="38"/>
      <c r="B1904" s="5"/>
      <c r="C1904" s="172"/>
      <c r="D1904" s="173"/>
      <c r="E1904" s="173"/>
      <c r="F1904" s="173"/>
      <c r="G1904" s="173"/>
      <c r="H1904" s="173">
        <v>900000</v>
      </c>
      <c r="I1904" s="173"/>
      <c r="J1904" s="173"/>
      <c r="K1904" s="174">
        <v>900000</v>
      </c>
      <c r="L1904" s="6"/>
      <c r="M1904" s="71" t="s">
        <v>472</v>
      </c>
      <c r="N1904" s="176" t="s">
        <v>513</v>
      </c>
    </row>
    <row r="1905" spans="1:14" ht="28.5" x14ac:dyDescent="0.2">
      <c r="A1905" s="38"/>
      <c r="B1905" s="5"/>
      <c r="C1905" s="172"/>
      <c r="D1905" s="173"/>
      <c r="E1905" s="173"/>
      <c r="F1905" s="173"/>
      <c r="G1905" s="173"/>
      <c r="H1905" s="173">
        <v>10000</v>
      </c>
      <c r="I1905" s="173"/>
      <c r="J1905" s="173"/>
      <c r="K1905" s="174">
        <v>10000</v>
      </c>
      <c r="L1905" s="6"/>
      <c r="M1905" s="71" t="s">
        <v>83</v>
      </c>
      <c r="N1905" s="176" t="s">
        <v>513</v>
      </c>
    </row>
    <row r="1906" spans="1:14" x14ac:dyDescent="0.2">
      <c r="A1906" s="38"/>
      <c r="B1906" s="5"/>
      <c r="C1906" s="172"/>
      <c r="D1906" s="173"/>
      <c r="E1906" s="173"/>
      <c r="F1906" s="173"/>
      <c r="G1906" s="173"/>
      <c r="H1906" s="173">
        <v>500000</v>
      </c>
      <c r="I1906" s="173"/>
      <c r="J1906" s="173"/>
      <c r="K1906" s="174">
        <v>500000</v>
      </c>
      <c r="L1906" s="6"/>
      <c r="M1906" s="71" t="s">
        <v>290</v>
      </c>
      <c r="N1906" s="176" t="s">
        <v>513</v>
      </c>
    </row>
    <row r="1907" spans="1:14" x14ac:dyDescent="0.2">
      <c r="A1907" s="38"/>
      <c r="B1907" s="5"/>
      <c r="C1907" s="172"/>
      <c r="D1907" s="173"/>
      <c r="E1907" s="173"/>
      <c r="F1907" s="173"/>
      <c r="G1907" s="173"/>
      <c r="H1907" s="173">
        <v>75000</v>
      </c>
      <c r="I1907" s="173"/>
      <c r="J1907" s="173"/>
      <c r="K1907" s="174">
        <v>75000</v>
      </c>
      <c r="L1907" s="6"/>
      <c r="M1907" s="71" t="s">
        <v>367</v>
      </c>
      <c r="N1907" s="176" t="s">
        <v>513</v>
      </c>
    </row>
    <row r="1908" spans="1:14" x14ac:dyDescent="0.2">
      <c r="A1908" s="38"/>
      <c r="B1908" s="5"/>
      <c r="C1908" s="172"/>
      <c r="D1908" s="173"/>
      <c r="E1908" s="173"/>
      <c r="F1908" s="173"/>
      <c r="G1908" s="173"/>
      <c r="H1908" s="173">
        <v>2600000</v>
      </c>
      <c r="I1908" s="173"/>
      <c r="J1908" s="173"/>
      <c r="K1908" s="174">
        <v>2600000</v>
      </c>
      <c r="L1908" s="6"/>
      <c r="M1908" s="71" t="s">
        <v>40</v>
      </c>
      <c r="N1908" s="176" t="s">
        <v>513</v>
      </c>
    </row>
    <row r="1909" spans="1:14" x14ac:dyDescent="0.2">
      <c r="A1909" s="38"/>
      <c r="B1909" s="5"/>
      <c r="C1909" s="172"/>
      <c r="D1909" s="173"/>
      <c r="E1909" s="173"/>
      <c r="F1909" s="173"/>
      <c r="G1909" s="173"/>
      <c r="H1909" s="173">
        <v>90000</v>
      </c>
      <c r="I1909" s="173"/>
      <c r="J1909" s="173"/>
      <c r="K1909" s="174">
        <v>90000</v>
      </c>
      <c r="L1909" s="6"/>
      <c r="M1909" s="71" t="s">
        <v>294</v>
      </c>
      <c r="N1909" s="176" t="s">
        <v>513</v>
      </c>
    </row>
    <row r="1910" spans="1:14" x14ac:dyDescent="0.2">
      <c r="A1910" s="38"/>
      <c r="B1910" s="5"/>
      <c r="C1910" s="172">
        <v>750000</v>
      </c>
      <c r="D1910" s="173"/>
      <c r="E1910" s="173"/>
      <c r="F1910" s="173"/>
      <c r="G1910" s="173"/>
      <c r="H1910" s="173"/>
      <c r="I1910" s="173"/>
      <c r="J1910" s="173"/>
      <c r="K1910" s="174">
        <v>750000</v>
      </c>
      <c r="L1910" s="6"/>
      <c r="M1910" s="71" t="s">
        <v>51</v>
      </c>
      <c r="N1910" s="176" t="s">
        <v>513</v>
      </c>
    </row>
    <row r="1911" spans="1:14" x14ac:dyDescent="0.2">
      <c r="A1911" s="38"/>
      <c r="B1911" s="5"/>
      <c r="C1911" s="172">
        <v>300000</v>
      </c>
      <c r="D1911" s="173"/>
      <c r="E1911" s="173"/>
      <c r="F1911" s="173"/>
      <c r="G1911" s="173"/>
      <c r="H1911" s="173"/>
      <c r="I1911" s="173"/>
      <c r="J1911" s="173"/>
      <c r="K1911" s="174">
        <v>300000</v>
      </c>
      <c r="L1911" s="6"/>
      <c r="M1911" s="71" t="s">
        <v>390</v>
      </c>
      <c r="N1911" s="176" t="s">
        <v>513</v>
      </c>
    </row>
    <row r="1912" spans="1:14" x14ac:dyDescent="0.2">
      <c r="A1912" s="38"/>
      <c r="B1912" s="5"/>
      <c r="C1912" s="172">
        <v>1730000</v>
      </c>
      <c r="D1912" s="173"/>
      <c r="E1912" s="173"/>
      <c r="F1912" s="173"/>
      <c r="G1912" s="173"/>
      <c r="H1912" s="173"/>
      <c r="I1912" s="173"/>
      <c r="J1912" s="173"/>
      <c r="K1912" s="174">
        <v>1730000</v>
      </c>
      <c r="L1912" s="6"/>
      <c r="M1912" s="71" t="s">
        <v>41</v>
      </c>
      <c r="N1912" s="176" t="s">
        <v>513</v>
      </c>
    </row>
    <row r="1913" spans="1:14" x14ac:dyDescent="0.2">
      <c r="A1913" s="38"/>
      <c r="B1913" s="5"/>
      <c r="C1913" s="172">
        <v>50000</v>
      </c>
      <c r="D1913" s="173"/>
      <c r="E1913" s="173"/>
      <c r="F1913" s="173"/>
      <c r="G1913" s="173"/>
      <c r="H1913" s="173"/>
      <c r="I1913" s="173"/>
      <c r="J1913" s="173"/>
      <c r="K1913" s="174">
        <v>50000</v>
      </c>
      <c r="L1913" s="6"/>
      <c r="M1913" s="71" t="s">
        <v>64</v>
      </c>
      <c r="N1913" s="176" t="s">
        <v>513</v>
      </c>
    </row>
    <row r="1914" spans="1:14" x14ac:dyDescent="0.2">
      <c r="A1914" s="38"/>
      <c r="B1914" s="5"/>
      <c r="C1914" s="172">
        <v>3425000</v>
      </c>
      <c r="D1914" s="173"/>
      <c r="E1914" s="173"/>
      <c r="F1914" s="173"/>
      <c r="G1914" s="173"/>
      <c r="H1914" s="173"/>
      <c r="I1914" s="173"/>
      <c r="J1914" s="173"/>
      <c r="K1914" s="174">
        <v>3425000</v>
      </c>
      <c r="L1914" s="6"/>
      <c r="M1914" s="71" t="s">
        <v>27</v>
      </c>
      <c r="N1914" s="176" t="s">
        <v>513</v>
      </c>
    </row>
    <row r="1915" spans="1:14" x14ac:dyDescent="0.2">
      <c r="A1915" s="38"/>
      <c r="B1915" s="5"/>
      <c r="C1915" s="172">
        <v>50000</v>
      </c>
      <c r="D1915" s="173"/>
      <c r="E1915" s="173"/>
      <c r="F1915" s="173"/>
      <c r="G1915" s="173"/>
      <c r="H1915" s="173"/>
      <c r="I1915" s="173"/>
      <c r="J1915" s="173"/>
      <c r="K1915" s="174">
        <v>50000</v>
      </c>
      <c r="L1915" s="6"/>
      <c r="M1915" s="71" t="s">
        <v>103</v>
      </c>
      <c r="N1915" s="176" t="s">
        <v>513</v>
      </c>
    </row>
    <row r="1916" spans="1:14" x14ac:dyDescent="0.2">
      <c r="A1916" s="38"/>
      <c r="B1916" s="5"/>
      <c r="C1916" s="172"/>
      <c r="D1916" s="173"/>
      <c r="E1916" s="173"/>
      <c r="F1916" s="173"/>
      <c r="G1916" s="173"/>
      <c r="H1916" s="173"/>
      <c r="I1916" s="173"/>
      <c r="J1916" s="173">
        <v>50000</v>
      </c>
      <c r="K1916" s="174">
        <v>50000</v>
      </c>
      <c r="L1916" s="6"/>
      <c r="M1916" s="71" t="s">
        <v>67</v>
      </c>
      <c r="N1916" s="176" t="s">
        <v>513</v>
      </c>
    </row>
    <row r="1917" spans="1:14" x14ac:dyDescent="0.2">
      <c r="A1917" s="38"/>
      <c r="B1917" s="5"/>
      <c r="C1917" s="172"/>
      <c r="D1917" s="173">
        <v>465000</v>
      </c>
      <c r="E1917" s="173"/>
      <c r="F1917" s="173"/>
      <c r="G1917" s="173"/>
      <c r="H1917" s="173"/>
      <c r="I1917" s="173"/>
      <c r="J1917" s="173"/>
      <c r="K1917" s="174">
        <v>465000</v>
      </c>
      <c r="L1917" s="6"/>
      <c r="M1917" s="71" t="s">
        <v>400</v>
      </c>
      <c r="N1917" s="176" t="s">
        <v>513</v>
      </c>
    </row>
    <row r="1918" spans="1:14" x14ac:dyDescent="0.2">
      <c r="A1918" s="38"/>
      <c r="B1918" s="5"/>
      <c r="C1918" s="172"/>
      <c r="D1918" s="173">
        <v>500000</v>
      </c>
      <c r="E1918" s="173"/>
      <c r="F1918" s="173"/>
      <c r="G1918" s="173"/>
      <c r="H1918" s="173"/>
      <c r="I1918" s="173"/>
      <c r="J1918" s="173"/>
      <c r="K1918" s="174">
        <v>500000</v>
      </c>
      <c r="L1918" s="6"/>
      <c r="M1918" s="71" t="s">
        <v>68</v>
      </c>
      <c r="N1918" s="176" t="s">
        <v>513</v>
      </c>
    </row>
    <row r="1919" spans="1:14" x14ac:dyDescent="0.2">
      <c r="A1919" s="38"/>
      <c r="B1919" s="5"/>
      <c r="C1919" s="172"/>
      <c r="D1919" s="173"/>
      <c r="E1919" s="173">
        <v>50000</v>
      </c>
      <c r="F1919" s="173"/>
      <c r="G1919" s="173"/>
      <c r="H1919" s="173"/>
      <c r="I1919" s="173"/>
      <c r="J1919" s="173"/>
      <c r="K1919" s="174">
        <v>50000</v>
      </c>
      <c r="L1919" s="6"/>
      <c r="M1919" s="71" t="s">
        <v>414</v>
      </c>
      <c r="N1919" s="176" t="s">
        <v>513</v>
      </c>
    </row>
    <row r="1920" spans="1:14" x14ac:dyDescent="0.2">
      <c r="A1920" s="38"/>
      <c r="B1920" s="5"/>
      <c r="C1920" s="172"/>
      <c r="D1920" s="173"/>
      <c r="E1920" s="173">
        <v>450000</v>
      </c>
      <c r="F1920" s="173"/>
      <c r="G1920" s="173"/>
      <c r="H1920" s="173"/>
      <c r="I1920" s="173"/>
      <c r="J1920" s="173"/>
      <c r="K1920" s="174">
        <v>450000</v>
      </c>
      <c r="L1920" s="6"/>
      <c r="M1920" s="71" t="s">
        <v>415</v>
      </c>
      <c r="N1920" s="176" t="s">
        <v>513</v>
      </c>
    </row>
    <row r="1921" spans="1:14" x14ac:dyDescent="0.2">
      <c r="A1921" s="38"/>
      <c r="B1921" s="5"/>
      <c r="C1921" s="172"/>
      <c r="D1921" s="173"/>
      <c r="E1921" s="173">
        <v>30000</v>
      </c>
      <c r="F1921" s="173"/>
      <c r="G1921" s="173"/>
      <c r="H1921" s="173"/>
      <c r="I1921" s="173"/>
      <c r="J1921" s="173"/>
      <c r="K1921" s="174">
        <v>30000</v>
      </c>
      <c r="L1921" s="6"/>
      <c r="M1921" s="71" t="s">
        <v>73</v>
      </c>
      <c r="N1921" s="176" t="s">
        <v>513</v>
      </c>
    </row>
    <row r="1922" spans="1:14" x14ac:dyDescent="0.2">
      <c r="A1922" s="38"/>
      <c r="B1922" s="5"/>
      <c r="C1922" s="172"/>
      <c r="D1922" s="173"/>
      <c r="E1922" s="173"/>
      <c r="F1922" s="173"/>
      <c r="G1922" s="173"/>
      <c r="H1922" s="173"/>
      <c r="I1922" s="173">
        <v>500000</v>
      </c>
      <c r="J1922" s="173"/>
      <c r="K1922" s="174">
        <v>500000</v>
      </c>
      <c r="L1922" s="6"/>
      <c r="M1922" s="71" t="s">
        <v>75</v>
      </c>
      <c r="N1922" s="176" t="s">
        <v>513</v>
      </c>
    </row>
    <row r="1923" spans="1:14" x14ac:dyDescent="0.2">
      <c r="A1923" s="38"/>
      <c r="B1923" s="5"/>
      <c r="C1923" s="172"/>
      <c r="D1923" s="173"/>
      <c r="E1923" s="173"/>
      <c r="F1923" s="173"/>
      <c r="G1923" s="173"/>
      <c r="H1923" s="173"/>
      <c r="I1923" s="173">
        <v>300000</v>
      </c>
      <c r="J1923" s="173"/>
      <c r="K1923" s="174">
        <v>300000</v>
      </c>
      <c r="L1923" s="6"/>
      <c r="M1923" s="71" t="s">
        <v>426</v>
      </c>
      <c r="N1923" s="176" t="s">
        <v>513</v>
      </c>
    </row>
    <row r="1924" spans="1:14" x14ac:dyDescent="0.2">
      <c r="A1924" s="38"/>
      <c r="B1924" s="5"/>
      <c r="C1924" s="172"/>
      <c r="D1924" s="173"/>
      <c r="E1924" s="173"/>
      <c r="F1924" s="173"/>
      <c r="G1924" s="173"/>
      <c r="H1924" s="173"/>
      <c r="I1924" s="173">
        <v>600000</v>
      </c>
      <c r="J1924" s="173"/>
      <c r="K1924" s="174">
        <v>600000</v>
      </c>
      <c r="L1924" s="6"/>
      <c r="M1924" s="71" t="s">
        <v>427</v>
      </c>
      <c r="N1924" s="176" t="s">
        <v>513</v>
      </c>
    </row>
    <row r="1925" spans="1:14" x14ac:dyDescent="0.2">
      <c r="A1925" s="38"/>
      <c r="B1925" s="5"/>
      <c r="C1925" s="172"/>
      <c r="D1925" s="173"/>
      <c r="E1925" s="173"/>
      <c r="F1925" s="173"/>
      <c r="G1925" s="173"/>
      <c r="H1925" s="173"/>
      <c r="I1925" s="173">
        <v>550000</v>
      </c>
      <c r="J1925" s="173"/>
      <c r="K1925" s="174">
        <v>550000</v>
      </c>
      <c r="L1925" s="6"/>
      <c r="M1925" s="71" t="s">
        <v>428</v>
      </c>
      <c r="N1925" s="176" t="s">
        <v>513</v>
      </c>
    </row>
    <row r="1926" spans="1:14" x14ac:dyDescent="0.2">
      <c r="A1926" s="38"/>
      <c r="B1926" s="5"/>
      <c r="C1926" s="172"/>
      <c r="D1926" s="173"/>
      <c r="E1926" s="173"/>
      <c r="F1926" s="173"/>
      <c r="G1926" s="173"/>
      <c r="H1926" s="173"/>
      <c r="I1926" s="173">
        <v>3000000</v>
      </c>
      <c r="J1926" s="173"/>
      <c r="K1926" s="174">
        <v>3000000</v>
      </c>
      <c r="L1926" s="6"/>
      <c r="M1926" s="71" t="s">
        <v>296</v>
      </c>
      <c r="N1926" s="176" t="s">
        <v>513</v>
      </c>
    </row>
    <row r="1927" spans="1:14" x14ac:dyDescent="0.2">
      <c r="A1927" s="38"/>
      <c r="B1927" s="5"/>
      <c r="C1927" s="172"/>
      <c r="D1927" s="173"/>
      <c r="E1927" s="173"/>
      <c r="F1927" s="173"/>
      <c r="G1927" s="173"/>
      <c r="H1927" s="173"/>
      <c r="I1927" s="173">
        <v>5000000</v>
      </c>
      <c r="J1927" s="173"/>
      <c r="K1927" s="174">
        <v>5000000</v>
      </c>
      <c r="L1927" s="6"/>
      <c r="M1927" s="71" t="s">
        <v>46</v>
      </c>
      <c r="N1927" s="176" t="s">
        <v>513</v>
      </c>
    </row>
    <row r="1928" spans="1:14" x14ac:dyDescent="0.2">
      <c r="A1928" s="38"/>
      <c r="B1928" s="5"/>
      <c r="C1928" s="172"/>
      <c r="D1928" s="173"/>
      <c r="E1928" s="173"/>
      <c r="F1928" s="173"/>
      <c r="G1928" s="173"/>
      <c r="H1928" s="173"/>
      <c r="I1928" s="173">
        <v>1200000</v>
      </c>
      <c r="J1928" s="173"/>
      <c r="K1928" s="174">
        <v>1200000</v>
      </c>
      <c r="L1928" s="6"/>
      <c r="M1928" s="71" t="s">
        <v>429</v>
      </c>
      <c r="N1928" s="176" t="s">
        <v>513</v>
      </c>
    </row>
    <row r="1929" spans="1:14" x14ac:dyDescent="0.2">
      <c r="A1929" s="38"/>
      <c r="B1929" s="5"/>
      <c r="C1929" s="172"/>
      <c r="D1929" s="173"/>
      <c r="E1929" s="173"/>
      <c r="F1929" s="173"/>
      <c r="G1929" s="173"/>
      <c r="H1929" s="173"/>
      <c r="I1929" s="173">
        <v>1200000</v>
      </c>
      <c r="J1929" s="173"/>
      <c r="K1929" s="174">
        <v>1200000</v>
      </c>
      <c r="L1929" s="6"/>
      <c r="M1929" s="71" t="s">
        <v>47</v>
      </c>
      <c r="N1929" s="176" t="s">
        <v>513</v>
      </c>
    </row>
    <row r="1930" spans="1:14" x14ac:dyDescent="0.2">
      <c r="A1930" s="38"/>
      <c r="B1930" s="5"/>
      <c r="C1930" s="172"/>
      <c r="D1930" s="173"/>
      <c r="E1930" s="173"/>
      <c r="F1930" s="173"/>
      <c r="G1930" s="173"/>
      <c r="H1930" s="173"/>
      <c r="I1930" s="173">
        <v>800000</v>
      </c>
      <c r="J1930" s="173"/>
      <c r="K1930" s="174">
        <v>800000</v>
      </c>
      <c r="L1930" s="6"/>
      <c r="M1930" s="71" t="s">
        <v>430</v>
      </c>
      <c r="N1930" s="176" t="s">
        <v>513</v>
      </c>
    </row>
    <row r="1931" spans="1:14" x14ac:dyDescent="0.2">
      <c r="A1931" s="38"/>
      <c r="B1931" s="5"/>
      <c r="C1931" s="172"/>
      <c r="D1931" s="173"/>
      <c r="E1931" s="173"/>
      <c r="F1931" s="173"/>
      <c r="G1931" s="173"/>
      <c r="H1931" s="173"/>
      <c r="I1931" s="173">
        <v>500000</v>
      </c>
      <c r="J1931" s="173"/>
      <c r="K1931" s="174">
        <v>500000</v>
      </c>
      <c r="L1931" s="6"/>
      <c r="M1931" s="71" t="s">
        <v>77</v>
      </c>
      <c r="N1931" s="176" t="s">
        <v>513</v>
      </c>
    </row>
    <row r="1932" spans="1:14" x14ac:dyDescent="0.2">
      <c r="A1932" s="38"/>
      <c r="B1932" s="5"/>
      <c r="C1932" s="172"/>
      <c r="D1932" s="173"/>
      <c r="E1932" s="173"/>
      <c r="F1932" s="173"/>
      <c r="G1932" s="173"/>
      <c r="H1932" s="173"/>
      <c r="I1932" s="173">
        <v>1800000</v>
      </c>
      <c r="J1932" s="173"/>
      <c r="K1932" s="174">
        <v>1800000</v>
      </c>
      <c r="L1932" s="6"/>
      <c r="M1932" s="71" t="s">
        <v>87</v>
      </c>
      <c r="N1932" s="176" t="s">
        <v>513</v>
      </c>
    </row>
    <row r="1933" spans="1:14" x14ac:dyDescent="0.2">
      <c r="A1933" s="38"/>
      <c r="B1933" s="5"/>
      <c r="C1933" s="172"/>
      <c r="D1933" s="173"/>
      <c r="E1933" s="173"/>
      <c r="F1933" s="173"/>
      <c r="G1933" s="173"/>
      <c r="H1933" s="173"/>
      <c r="I1933" s="173">
        <v>230000</v>
      </c>
      <c r="J1933" s="173"/>
      <c r="K1933" s="174">
        <v>230000</v>
      </c>
      <c r="L1933" s="6"/>
      <c r="M1933" s="71" t="s">
        <v>434</v>
      </c>
      <c r="N1933" s="176" t="s">
        <v>513</v>
      </c>
    </row>
    <row r="1934" spans="1:14" x14ac:dyDescent="0.2">
      <c r="A1934" s="38"/>
      <c r="B1934" s="5"/>
      <c r="C1934" s="172"/>
      <c r="D1934" s="173"/>
      <c r="E1934" s="173"/>
      <c r="F1934" s="173"/>
      <c r="G1934" s="173"/>
      <c r="H1934" s="173"/>
      <c r="I1934" s="173">
        <v>500000</v>
      </c>
      <c r="J1934" s="173"/>
      <c r="K1934" s="174">
        <v>500000</v>
      </c>
      <c r="L1934" s="6"/>
      <c r="M1934" s="71" t="s">
        <v>439</v>
      </c>
      <c r="N1934" s="176" t="s">
        <v>513</v>
      </c>
    </row>
    <row r="1935" spans="1:14" x14ac:dyDescent="0.2">
      <c r="A1935" s="38"/>
      <c r="B1935" s="5"/>
      <c r="C1935" s="172"/>
      <c r="D1935" s="173"/>
      <c r="E1935" s="173"/>
      <c r="F1935" s="173"/>
      <c r="G1935" s="173"/>
      <c r="H1935" s="173"/>
      <c r="I1935" s="173">
        <v>1000000</v>
      </c>
      <c r="J1935" s="173"/>
      <c r="K1935" s="174">
        <v>1000000</v>
      </c>
      <c r="L1935" s="6"/>
      <c r="M1935" s="71" t="s">
        <v>442</v>
      </c>
      <c r="N1935" s="176" t="s">
        <v>513</v>
      </c>
    </row>
    <row r="1936" spans="1:14" x14ac:dyDescent="0.2">
      <c r="A1936" s="38"/>
      <c r="B1936" s="5"/>
      <c r="C1936" s="172"/>
      <c r="D1936" s="173"/>
      <c r="E1936" s="173"/>
      <c r="F1936" s="173"/>
      <c r="G1936" s="173"/>
      <c r="H1936" s="173"/>
      <c r="I1936" s="173">
        <v>200000</v>
      </c>
      <c r="J1936" s="173"/>
      <c r="K1936" s="174">
        <v>200000</v>
      </c>
      <c r="L1936" s="6"/>
      <c r="M1936" s="71" t="s">
        <v>31</v>
      </c>
      <c r="N1936" s="176" t="s">
        <v>513</v>
      </c>
    </row>
    <row r="1937" spans="1:1017" x14ac:dyDescent="0.2">
      <c r="A1937" s="38"/>
      <c r="B1937" s="5"/>
      <c r="C1937" s="172"/>
      <c r="D1937" s="173"/>
      <c r="E1937" s="173"/>
      <c r="F1937" s="173"/>
      <c r="G1937" s="173"/>
      <c r="H1937" s="173"/>
      <c r="I1937" s="173">
        <v>1500000</v>
      </c>
      <c r="J1937" s="173"/>
      <c r="K1937" s="174">
        <v>1500000</v>
      </c>
      <c r="L1937" s="6"/>
      <c r="M1937" s="71" t="s">
        <v>32</v>
      </c>
      <c r="N1937" s="176" t="s">
        <v>513</v>
      </c>
    </row>
    <row r="1938" spans="1:1017" x14ac:dyDescent="0.2">
      <c r="A1938" s="38"/>
      <c r="B1938" s="5"/>
      <c r="C1938" s="172"/>
      <c r="D1938" s="173"/>
      <c r="E1938" s="173"/>
      <c r="F1938" s="173"/>
      <c r="G1938" s="173"/>
      <c r="H1938" s="173"/>
      <c r="I1938" s="173">
        <v>150000</v>
      </c>
      <c r="J1938" s="173"/>
      <c r="K1938" s="174">
        <v>150000</v>
      </c>
      <c r="L1938" s="6"/>
      <c r="M1938" s="71" t="s">
        <v>33</v>
      </c>
      <c r="N1938" s="176" t="s">
        <v>513</v>
      </c>
    </row>
    <row r="1939" spans="1:1017" x14ac:dyDescent="0.2">
      <c r="A1939" s="38"/>
      <c r="B1939" s="5"/>
      <c r="C1939" s="72"/>
      <c r="K1939" s="44"/>
      <c r="L1939" s="6"/>
      <c r="M1939" s="71"/>
      <c r="N1939" s="176" t="s">
        <v>513</v>
      </c>
    </row>
    <row r="1940" spans="1:1017" x14ac:dyDescent="0.2">
      <c r="A1940" s="38"/>
      <c r="B1940" s="5"/>
      <c r="C1940" s="72"/>
      <c r="K1940" s="45"/>
      <c r="L1940" s="6"/>
      <c r="M1940" s="71"/>
      <c r="N1940" s="176" t="s">
        <v>513</v>
      </c>
    </row>
    <row r="1941" spans="1:1017" ht="15" x14ac:dyDescent="0.25">
      <c r="A1941" s="49" t="s">
        <v>171</v>
      </c>
      <c r="B1941" s="26" t="s">
        <v>173</v>
      </c>
      <c r="C1941" s="22">
        <f t="shared" ref="C1941:J1941" si="29">SUM(C1887:C1940)</f>
        <v>6305000</v>
      </c>
      <c r="D1941" s="22">
        <f t="shared" si="29"/>
        <v>965000</v>
      </c>
      <c r="E1941" s="22">
        <f t="shared" si="29"/>
        <v>530000</v>
      </c>
      <c r="F1941" s="22">
        <f t="shared" si="29"/>
        <v>3220000</v>
      </c>
      <c r="G1941" s="22">
        <f t="shared" si="29"/>
        <v>0</v>
      </c>
      <c r="H1941" s="22">
        <f t="shared" si="29"/>
        <v>12927605</v>
      </c>
      <c r="I1941" s="22">
        <f t="shared" si="29"/>
        <v>19030000</v>
      </c>
      <c r="J1941" s="22">
        <f t="shared" si="29"/>
        <v>50000</v>
      </c>
      <c r="K1941" s="22">
        <f>SUM(C1941:J1941)</f>
        <v>43027605</v>
      </c>
      <c r="L1941" s="22" t="s">
        <v>22</v>
      </c>
      <c r="M1941" s="39"/>
      <c r="N1941" s="14" t="s">
        <v>22</v>
      </c>
    </row>
    <row r="1942" spans="1:1017" s="88" customFormat="1" ht="26.25" x14ac:dyDescent="0.2">
      <c r="A1942" s="276" t="s">
        <v>174</v>
      </c>
      <c r="B1942" s="277"/>
      <c r="C1942" s="277"/>
      <c r="D1942" s="277"/>
      <c r="E1942" s="277"/>
      <c r="F1942" s="277"/>
      <c r="G1942" s="277"/>
      <c r="H1942" s="277"/>
      <c r="I1942" s="277"/>
      <c r="J1942" s="277"/>
      <c r="K1942" s="277"/>
      <c r="L1942" s="277"/>
      <c r="M1942" s="278"/>
      <c r="N1942" s="219"/>
      <c r="O1942" s="94"/>
      <c r="P1942" s="94"/>
      <c r="Q1942" s="94"/>
      <c r="R1942" s="94"/>
      <c r="S1942" s="94"/>
      <c r="T1942" s="94"/>
      <c r="U1942" s="94"/>
      <c r="V1942" s="94"/>
      <c r="W1942" s="94"/>
      <c r="X1942" s="94"/>
      <c r="Y1942" s="94"/>
      <c r="Z1942" s="94"/>
      <c r="AA1942" s="94"/>
      <c r="AB1942" s="94"/>
      <c r="AC1942" s="94"/>
      <c r="AD1942" s="94"/>
      <c r="AE1942" s="94"/>
      <c r="AF1942" s="94"/>
      <c r="AG1942" s="94"/>
      <c r="AH1942" s="94"/>
      <c r="AI1942" s="94"/>
      <c r="AJ1942" s="94"/>
      <c r="AK1942" s="94"/>
      <c r="AL1942" s="94"/>
      <c r="AM1942" s="94"/>
      <c r="AN1942" s="94"/>
      <c r="AO1942" s="94"/>
      <c r="AP1942" s="94"/>
      <c r="AQ1942" s="94"/>
      <c r="AR1942" s="94"/>
      <c r="AS1942" s="94"/>
      <c r="AT1942" s="94"/>
      <c r="AU1942" s="94"/>
      <c r="AV1942" s="94"/>
      <c r="AW1942" s="94"/>
      <c r="AX1942" s="94"/>
      <c r="AY1942" s="94"/>
      <c r="AZ1942" s="94"/>
      <c r="BA1942" s="94"/>
      <c r="BB1942" s="94"/>
      <c r="BC1942" s="94"/>
      <c r="BD1942" s="94"/>
      <c r="BE1942" s="94"/>
      <c r="BF1942" s="94"/>
      <c r="BG1942" s="94"/>
      <c r="BH1942" s="94"/>
      <c r="BI1942" s="94"/>
      <c r="BJ1942" s="94"/>
      <c r="BK1942" s="94"/>
      <c r="BL1942" s="94"/>
      <c r="BM1942" s="94"/>
      <c r="BN1942" s="94"/>
      <c r="BO1942" s="94"/>
      <c r="BP1942" s="94"/>
      <c r="BQ1942" s="94"/>
      <c r="BR1942" s="94"/>
      <c r="BS1942" s="94"/>
      <c r="BT1942" s="94"/>
      <c r="BU1942" s="94"/>
      <c r="BV1942" s="94"/>
      <c r="BW1942" s="94"/>
      <c r="BX1942" s="94"/>
      <c r="BY1942" s="94"/>
      <c r="BZ1942" s="94"/>
      <c r="CA1942" s="94"/>
      <c r="CB1942" s="94"/>
      <c r="CC1942" s="94"/>
      <c r="CD1942" s="94"/>
      <c r="CE1942" s="94"/>
      <c r="CF1942" s="94"/>
      <c r="CG1942" s="94"/>
      <c r="CH1942" s="94"/>
      <c r="CI1942" s="94"/>
      <c r="CJ1942" s="94"/>
      <c r="CK1942" s="94"/>
      <c r="CL1942" s="94"/>
      <c r="CM1942" s="94"/>
      <c r="CN1942" s="94"/>
      <c r="CO1942" s="94"/>
      <c r="CP1942" s="94"/>
      <c r="CQ1942" s="94"/>
      <c r="CR1942" s="94"/>
      <c r="CS1942" s="94"/>
      <c r="CT1942" s="94"/>
      <c r="CU1942" s="94"/>
      <c r="CV1942" s="94"/>
      <c r="CW1942" s="94"/>
      <c r="CX1942" s="94"/>
      <c r="CY1942" s="94"/>
      <c r="CZ1942" s="94"/>
      <c r="DA1942" s="94"/>
      <c r="DB1942" s="94"/>
      <c r="DC1942" s="94"/>
      <c r="DD1942" s="94"/>
      <c r="DE1942" s="94"/>
      <c r="DF1942" s="94"/>
      <c r="DG1942" s="94"/>
      <c r="DH1942" s="94"/>
      <c r="DI1942" s="94"/>
      <c r="DJ1942" s="94"/>
      <c r="DK1942" s="94"/>
      <c r="DL1942" s="94"/>
      <c r="DM1942" s="94"/>
      <c r="DN1942" s="94"/>
      <c r="DO1942" s="94"/>
      <c r="DP1942" s="94"/>
      <c r="DQ1942" s="94"/>
      <c r="DR1942" s="94"/>
      <c r="DS1942" s="94"/>
      <c r="DT1942" s="94"/>
      <c r="DU1942" s="94"/>
      <c r="DV1942" s="94"/>
      <c r="DW1942" s="94"/>
      <c r="DX1942" s="94"/>
      <c r="DY1942" s="94"/>
      <c r="DZ1942" s="94"/>
      <c r="EA1942" s="94"/>
      <c r="EB1942" s="94"/>
      <c r="EC1942" s="94"/>
      <c r="ED1942" s="94"/>
      <c r="EE1942" s="94"/>
      <c r="EF1942" s="94"/>
      <c r="EG1942" s="94"/>
      <c r="EH1942" s="94"/>
      <c r="EI1942" s="94"/>
      <c r="EJ1942" s="94"/>
      <c r="EK1942" s="94"/>
      <c r="EL1942" s="94"/>
      <c r="EM1942" s="94"/>
      <c r="EN1942" s="94"/>
      <c r="EO1942" s="94"/>
      <c r="EP1942" s="94"/>
      <c r="EQ1942" s="94"/>
      <c r="ER1942" s="94"/>
      <c r="ES1942" s="94"/>
      <c r="ET1942" s="94"/>
      <c r="EU1942" s="94"/>
      <c r="EV1942" s="94"/>
      <c r="EW1942" s="94"/>
      <c r="EX1942" s="94"/>
      <c r="EY1942" s="94"/>
      <c r="EZ1942" s="94"/>
      <c r="FA1942" s="94"/>
      <c r="FB1942" s="94"/>
      <c r="FC1942" s="94"/>
      <c r="FD1942" s="94"/>
      <c r="FE1942" s="94"/>
      <c r="FF1942" s="94"/>
      <c r="FG1942" s="94"/>
      <c r="FH1942" s="94"/>
      <c r="FI1942" s="94"/>
      <c r="FJ1942" s="94"/>
      <c r="FK1942" s="94"/>
      <c r="FL1942" s="94"/>
      <c r="FM1942" s="94"/>
      <c r="FN1942" s="94"/>
      <c r="FO1942" s="94"/>
      <c r="FP1942" s="94"/>
      <c r="FQ1942" s="94"/>
      <c r="FR1942" s="94"/>
      <c r="FS1942" s="94"/>
      <c r="FT1942" s="94"/>
      <c r="FU1942" s="94"/>
      <c r="FV1942" s="94"/>
      <c r="FW1942" s="94"/>
      <c r="FX1942" s="94"/>
      <c r="FY1942" s="94"/>
      <c r="FZ1942" s="94"/>
      <c r="GA1942" s="94"/>
      <c r="GB1942" s="94"/>
      <c r="GC1942" s="94"/>
      <c r="GD1942" s="94"/>
      <c r="GE1942" s="94"/>
      <c r="GF1942" s="94"/>
      <c r="GG1942" s="94"/>
      <c r="GH1942" s="94"/>
      <c r="GI1942" s="94"/>
      <c r="GJ1942" s="94"/>
      <c r="GK1942" s="94"/>
      <c r="GL1942" s="94"/>
      <c r="GM1942" s="94"/>
      <c r="GN1942" s="94"/>
      <c r="GO1942" s="94"/>
      <c r="GP1942" s="94"/>
      <c r="GQ1942" s="94"/>
      <c r="GR1942" s="94"/>
      <c r="GS1942" s="94"/>
      <c r="GT1942" s="94"/>
      <c r="GU1942" s="94"/>
      <c r="GV1942" s="94"/>
      <c r="GW1942" s="94"/>
      <c r="GX1942" s="94"/>
      <c r="GY1942" s="94"/>
      <c r="GZ1942" s="94"/>
      <c r="HA1942" s="94"/>
      <c r="HB1942" s="94"/>
      <c r="HC1942" s="94"/>
      <c r="HD1942" s="94"/>
      <c r="HE1942" s="94"/>
      <c r="HF1942" s="94"/>
      <c r="HG1942" s="94"/>
      <c r="HH1942" s="94"/>
      <c r="HI1942" s="94"/>
      <c r="HJ1942" s="94"/>
      <c r="HK1942" s="94"/>
      <c r="HL1942" s="94"/>
      <c r="HM1942" s="94"/>
      <c r="HN1942" s="94"/>
      <c r="HO1942" s="94"/>
      <c r="HP1942" s="94"/>
      <c r="HQ1942" s="94"/>
      <c r="HR1942" s="94"/>
      <c r="HS1942" s="94"/>
      <c r="HT1942" s="94"/>
      <c r="HU1942" s="94"/>
      <c r="HV1942" s="94"/>
      <c r="HW1942" s="94"/>
      <c r="HX1942" s="94"/>
      <c r="HY1942" s="94"/>
      <c r="HZ1942" s="94"/>
      <c r="IA1942" s="94"/>
      <c r="IB1942" s="94"/>
      <c r="IC1942" s="94"/>
      <c r="ID1942" s="94"/>
      <c r="IE1942" s="94"/>
      <c r="IF1942" s="94"/>
      <c r="IG1942" s="94"/>
      <c r="IH1942" s="94"/>
      <c r="II1942" s="94"/>
      <c r="IJ1942" s="94"/>
      <c r="IK1942" s="94"/>
      <c r="IL1942" s="94"/>
      <c r="IM1942" s="94"/>
      <c r="IN1942" s="94"/>
      <c r="IO1942" s="94"/>
      <c r="IP1942" s="94"/>
      <c r="IQ1942" s="94"/>
      <c r="IR1942" s="94"/>
      <c r="IS1942" s="94"/>
      <c r="IT1942" s="94"/>
      <c r="IU1942" s="94"/>
      <c r="IV1942" s="94"/>
      <c r="IW1942" s="94"/>
      <c r="IX1942" s="94"/>
      <c r="IY1942" s="94"/>
      <c r="IZ1942" s="94"/>
      <c r="JA1942" s="94"/>
      <c r="JB1942" s="94"/>
      <c r="JC1942" s="94"/>
      <c r="JD1942" s="94"/>
      <c r="JE1942" s="94"/>
      <c r="JF1942" s="94"/>
      <c r="JG1942" s="94"/>
      <c r="JH1942" s="94"/>
      <c r="JI1942" s="94"/>
      <c r="JJ1942" s="94"/>
      <c r="JK1942" s="94"/>
      <c r="JL1942" s="94"/>
      <c r="JM1942" s="94"/>
      <c r="JN1942" s="94"/>
      <c r="JO1942" s="94"/>
      <c r="JP1942" s="94"/>
      <c r="JQ1942" s="94"/>
      <c r="JR1942" s="94"/>
      <c r="JS1942" s="94"/>
      <c r="JT1942" s="94"/>
      <c r="JU1942" s="94"/>
      <c r="JV1942" s="94"/>
      <c r="JW1942" s="94"/>
      <c r="JX1942" s="94"/>
      <c r="JY1942" s="94"/>
      <c r="JZ1942" s="94"/>
      <c r="KA1942" s="94"/>
      <c r="KB1942" s="94"/>
      <c r="KC1942" s="94"/>
      <c r="KD1942" s="94"/>
      <c r="KE1942" s="94"/>
      <c r="KF1942" s="94"/>
      <c r="KG1942" s="94"/>
      <c r="KH1942" s="94"/>
      <c r="KI1942" s="94"/>
      <c r="KJ1942" s="94"/>
      <c r="KK1942" s="94"/>
      <c r="KL1942" s="94"/>
      <c r="KM1942" s="94"/>
      <c r="KN1942" s="94"/>
      <c r="KO1942" s="94"/>
      <c r="KP1942" s="94"/>
      <c r="KQ1942" s="94"/>
      <c r="KR1942" s="94"/>
      <c r="KS1942" s="94"/>
      <c r="KT1942" s="94"/>
      <c r="KU1942" s="94"/>
      <c r="KV1942" s="94"/>
      <c r="KW1942" s="94"/>
      <c r="KX1942" s="94"/>
      <c r="KY1942" s="94"/>
      <c r="KZ1942" s="94"/>
      <c r="LA1942" s="94"/>
      <c r="LB1942" s="94"/>
      <c r="LC1942" s="94"/>
      <c r="LD1942" s="94"/>
      <c r="LE1942" s="94"/>
      <c r="LF1942" s="94"/>
      <c r="LG1942" s="94"/>
      <c r="LH1942" s="94"/>
      <c r="LI1942" s="94"/>
      <c r="LJ1942" s="94"/>
      <c r="LK1942" s="94"/>
      <c r="LL1942" s="94"/>
      <c r="LM1942" s="94"/>
      <c r="LN1942" s="94"/>
      <c r="LO1942" s="94"/>
      <c r="LP1942" s="94"/>
      <c r="LQ1942" s="94"/>
      <c r="LR1942" s="94"/>
      <c r="LS1942" s="94"/>
      <c r="LT1942" s="94"/>
      <c r="LU1942" s="94"/>
      <c r="LV1942" s="94"/>
      <c r="LW1942" s="94"/>
      <c r="LX1942" s="94"/>
      <c r="LY1942" s="94"/>
      <c r="LZ1942" s="94"/>
      <c r="MA1942" s="94"/>
      <c r="MB1942" s="94"/>
      <c r="MC1942" s="94"/>
      <c r="MD1942" s="94"/>
      <c r="ME1942" s="94"/>
      <c r="MF1942" s="94"/>
      <c r="MG1942" s="94"/>
      <c r="MH1942" s="94"/>
      <c r="MI1942" s="94"/>
      <c r="MJ1942" s="94"/>
      <c r="MK1942" s="94"/>
      <c r="ML1942" s="94"/>
      <c r="MM1942" s="94"/>
      <c r="MN1942" s="94"/>
      <c r="MO1942" s="94"/>
      <c r="MP1942" s="94"/>
      <c r="MQ1942" s="94"/>
      <c r="MR1942" s="94"/>
      <c r="MS1942" s="94"/>
      <c r="MT1942" s="94"/>
      <c r="MU1942" s="94"/>
      <c r="MV1942" s="94"/>
      <c r="MW1942" s="94"/>
      <c r="MX1942" s="94"/>
      <c r="MY1942" s="94"/>
      <c r="MZ1942" s="94"/>
      <c r="NA1942" s="94"/>
      <c r="NB1942" s="94"/>
      <c r="NC1942" s="94"/>
      <c r="ND1942" s="94"/>
      <c r="NE1942" s="94"/>
      <c r="NF1942" s="94"/>
      <c r="NG1942" s="94"/>
      <c r="NH1942" s="94"/>
      <c r="NI1942" s="94"/>
      <c r="NJ1942" s="94"/>
      <c r="NK1942" s="94"/>
      <c r="NL1942" s="94"/>
      <c r="NM1942" s="94"/>
      <c r="NN1942" s="94"/>
      <c r="NO1942" s="94"/>
      <c r="NP1942" s="94"/>
      <c r="NQ1942" s="94"/>
      <c r="NR1942" s="94"/>
      <c r="NS1942" s="94"/>
      <c r="NT1942" s="94"/>
      <c r="NU1942" s="94"/>
      <c r="NV1942" s="94"/>
      <c r="NW1942" s="94"/>
      <c r="NX1942" s="94"/>
      <c r="NY1942" s="94"/>
      <c r="NZ1942" s="94"/>
      <c r="OA1942" s="94"/>
      <c r="OB1942" s="94"/>
      <c r="OC1942" s="94"/>
      <c r="OD1942" s="94"/>
      <c r="OE1942" s="94"/>
      <c r="OF1942" s="94"/>
      <c r="OG1942" s="94"/>
      <c r="OH1942" s="94"/>
      <c r="OI1942" s="94"/>
      <c r="OJ1942" s="94"/>
      <c r="OK1942" s="94"/>
      <c r="OL1942" s="94"/>
      <c r="OM1942" s="94"/>
      <c r="ON1942" s="94"/>
      <c r="OO1942" s="94"/>
      <c r="OP1942" s="94"/>
      <c r="OQ1942" s="94"/>
      <c r="OR1942" s="94"/>
      <c r="OS1942" s="94"/>
      <c r="OT1942" s="94"/>
      <c r="OU1942" s="94"/>
      <c r="OV1942" s="94"/>
      <c r="OW1942" s="94"/>
      <c r="OX1942" s="94"/>
      <c r="OY1942" s="94"/>
      <c r="OZ1942" s="94"/>
      <c r="PA1942" s="94"/>
      <c r="PB1942" s="94"/>
      <c r="PC1942" s="94"/>
      <c r="PD1942" s="94"/>
      <c r="PE1942" s="94"/>
      <c r="PF1942" s="94"/>
      <c r="PG1942" s="94"/>
      <c r="PH1942" s="94"/>
      <c r="PI1942" s="94"/>
      <c r="PJ1942" s="94"/>
      <c r="PK1942" s="94"/>
      <c r="PL1942" s="94"/>
      <c r="PM1942" s="94"/>
      <c r="PN1942" s="94"/>
      <c r="PO1942" s="94"/>
      <c r="PP1942" s="94"/>
      <c r="PQ1942" s="94"/>
      <c r="PR1942" s="94"/>
      <c r="PS1942" s="94"/>
      <c r="PT1942" s="94"/>
      <c r="PU1942" s="94"/>
      <c r="PV1942" s="94"/>
      <c r="PW1942" s="94"/>
      <c r="PX1942" s="94"/>
      <c r="PY1942" s="94"/>
      <c r="PZ1942" s="94"/>
      <c r="QA1942" s="94"/>
      <c r="QB1942" s="94"/>
      <c r="QC1942" s="94"/>
      <c r="QD1942" s="94"/>
      <c r="QE1942" s="94"/>
      <c r="QF1942" s="94"/>
      <c r="QG1942" s="94"/>
      <c r="QH1942" s="94"/>
      <c r="QI1942" s="94"/>
      <c r="QJ1942" s="94"/>
      <c r="QK1942" s="94"/>
      <c r="QL1942" s="94"/>
      <c r="QM1942" s="94"/>
      <c r="QN1942" s="94"/>
      <c r="QO1942" s="94"/>
      <c r="QP1942" s="94"/>
      <c r="QQ1942" s="94"/>
      <c r="QR1942" s="94"/>
      <c r="QS1942" s="94"/>
      <c r="QT1942" s="94"/>
      <c r="QU1942" s="94"/>
      <c r="QV1942" s="94"/>
      <c r="QW1942" s="94"/>
      <c r="QX1942" s="94"/>
      <c r="QY1942" s="94"/>
      <c r="QZ1942" s="94"/>
      <c r="RA1942" s="94"/>
      <c r="RB1942" s="94"/>
      <c r="RC1942" s="94"/>
      <c r="RD1942" s="94"/>
      <c r="RE1942" s="94"/>
      <c r="RF1942" s="94"/>
      <c r="RG1942" s="94"/>
      <c r="RH1942" s="94"/>
      <c r="RI1942" s="94"/>
      <c r="RJ1942" s="94"/>
      <c r="RK1942" s="94"/>
      <c r="RL1942" s="94"/>
      <c r="RM1942" s="94"/>
      <c r="RN1942" s="94"/>
      <c r="RO1942" s="94"/>
      <c r="RP1942" s="94"/>
      <c r="RQ1942" s="94"/>
      <c r="RR1942" s="94"/>
      <c r="RS1942" s="94"/>
      <c r="RT1942" s="94"/>
      <c r="RU1942" s="94"/>
      <c r="RV1942" s="94"/>
      <c r="RW1942" s="94"/>
      <c r="RX1942" s="94"/>
      <c r="RY1942" s="94"/>
      <c r="RZ1942" s="94"/>
      <c r="SA1942" s="94"/>
      <c r="SB1942" s="94"/>
      <c r="SC1942" s="94"/>
      <c r="SD1942" s="94"/>
      <c r="SE1942" s="94"/>
      <c r="SF1942" s="94"/>
      <c r="SG1942" s="94"/>
      <c r="SH1942" s="94"/>
      <c r="SI1942" s="94"/>
      <c r="SJ1942" s="94"/>
      <c r="SK1942" s="94"/>
      <c r="SL1942" s="94"/>
      <c r="SM1942" s="94"/>
      <c r="SN1942" s="94"/>
      <c r="SO1942" s="94"/>
      <c r="SP1942" s="94"/>
      <c r="SQ1942" s="94"/>
      <c r="SR1942" s="94"/>
      <c r="SS1942" s="94"/>
      <c r="ST1942" s="94"/>
      <c r="SU1942" s="94"/>
      <c r="SV1942" s="94"/>
      <c r="SW1942" s="94"/>
      <c r="SX1942" s="94"/>
      <c r="SY1942" s="94"/>
      <c r="SZ1942" s="94"/>
      <c r="TA1942" s="94"/>
      <c r="TB1942" s="94"/>
      <c r="TC1942" s="94"/>
      <c r="TD1942" s="94"/>
      <c r="TE1942" s="94"/>
      <c r="TF1942" s="94"/>
      <c r="TG1942" s="94"/>
      <c r="TH1942" s="94"/>
      <c r="TI1942" s="94"/>
      <c r="TJ1942" s="94"/>
      <c r="TK1942" s="94"/>
      <c r="TL1942" s="94"/>
      <c r="TM1942" s="94"/>
      <c r="TN1942" s="94"/>
      <c r="TO1942" s="94"/>
      <c r="TP1942" s="94"/>
      <c r="TQ1942" s="94"/>
      <c r="TR1942" s="94"/>
      <c r="TS1942" s="94"/>
      <c r="TT1942" s="94"/>
      <c r="TU1942" s="94"/>
      <c r="TV1942" s="94"/>
      <c r="TW1942" s="94"/>
      <c r="TX1942" s="94"/>
      <c r="TY1942" s="94"/>
      <c r="TZ1942" s="94"/>
      <c r="UA1942" s="94"/>
      <c r="UB1942" s="94"/>
      <c r="UC1942" s="94"/>
      <c r="UD1942" s="94"/>
      <c r="UE1942" s="94"/>
      <c r="UF1942" s="94"/>
      <c r="UG1942" s="94"/>
      <c r="UH1942" s="94"/>
      <c r="UI1942" s="94"/>
      <c r="UJ1942" s="94"/>
      <c r="UK1942" s="94"/>
      <c r="UL1942" s="94"/>
      <c r="UM1942" s="94"/>
      <c r="UN1942" s="94"/>
      <c r="UO1942" s="94"/>
      <c r="UP1942" s="94"/>
      <c r="UQ1942" s="94"/>
      <c r="UR1942" s="94"/>
      <c r="US1942" s="94"/>
      <c r="UT1942" s="94"/>
      <c r="UU1942" s="94"/>
      <c r="UV1942" s="94"/>
      <c r="UW1942" s="94"/>
      <c r="UX1942" s="94"/>
      <c r="UY1942" s="94"/>
      <c r="UZ1942" s="94"/>
      <c r="VA1942" s="94"/>
      <c r="VB1942" s="94"/>
      <c r="VC1942" s="94"/>
      <c r="VD1942" s="94"/>
      <c r="VE1942" s="94"/>
      <c r="VF1942" s="94"/>
      <c r="VG1942" s="94"/>
      <c r="VH1942" s="94"/>
      <c r="VI1942" s="94"/>
      <c r="VJ1942" s="94"/>
      <c r="VK1942" s="94"/>
      <c r="VL1942" s="94"/>
      <c r="VM1942" s="94"/>
      <c r="VN1942" s="94"/>
      <c r="VO1942" s="94"/>
      <c r="VP1942" s="94"/>
      <c r="VQ1942" s="94"/>
      <c r="VR1942" s="94"/>
      <c r="VS1942" s="94"/>
      <c r="VT1942" s="94"/>
      <c r="VU1942" s="94"/>
      <c r="VV1942" s="94"/>
      <c r="VW1942" s="94"/>
      <c r="VX1942" s="94"/>
      <c r="VY1942" s="94"/>
      <c r="VZ1942" s="94"/>
      <c r="WA1942" s="94"/>
      <c r="WB1942" s="94"/>
      <c r="WC1942" s="94"/>
      <c r="WD1942" s="94"/>
      <c r="WE1942" s="94"/>
      <c r="WF1942" s="94"/>
      <c r="WG1942" s="94"/>
      <c r="WH1942" s="94"/>
      <c r="WI1942" s="94"/>
      <c r="WJ1942" s="94"/>
      <c r="WK1942" s="94"/>
      <c r="WL1942" s="94"/>
      <c r="WM1942" s="94"/>
      <c r="WN1942" s="94"/>
      <c r="WO1942" s="94"/>
      <c r="WP1942" s="94"/>
      <c r="WQ1942" s="94"/>
      <c r="WR1942" s="94"/>
      <c r="WS1942" s="94"/>
      <c r="WT1942" s="94"/>
      <c r="WU1942" s="94"/>
      <c r="WV1942" s="94"/>
      <c r="WW1942" s="94"/>
      <c r="WX1942" s="94"/>
      <c r="WY1942" s="94"/>
      <c r="WZ1942" s="94"/>
      <c r="XA1942" s="94"/>
      <c r="XB1942" s="94"/>
      <c r="XC1942" s="94"/>
      <c r="XD1942" s="94"/>
      <c r="XE1942" s="94"/>
      <c r="XF1942" s="94"/>
      <c r="XG1942" s="94"/>
      <c r="XH1942" s="94"/>
      <c r="XI1942" s="94"/>
      <c r="XJ1942" s="94"/>
      <c r="XK1942" s="94"/>
      <c r="XL1942" s="94"/>
      <c r="XM1942" s="94"/>
      <c r="XN1942" s="94"/>
      <c r="XO1942" s="94"/>
      <c r="XP1942" s="94"/>
      <c r="XQ1942" s="94"/>
      <c r="XR1942" s="94"/>
      <c r="XS1942" s="94"/>
      <c r="XT1942" s="94"/>
      <c r="XU1942" s="94"/>
      <c r="XV1942" s="94"/>
      <c r="XW1942" s="94"/>
      <c r="XX1942" s="94"/>
      <c r="XY1942" s="94"/>
      <c r="XZ1942" s="94"/>
      <c r="YA1942" s="94"/>
      <c r="YB1942" s="94"/>
      <c r="YC1942" s="94"/>
      <c r="YD1942" s="94"/>
      <c r="YE1942" s="94"/>
      <c r="YF1942" s="94"/>
      <c r="YG1942" s="94"/>
      <c r="YH1942" s="94"/>
      <c r="YI1942" s="94"/>
      <c r="YJ1942" s="94"/>
      <c r="YK1942" s="94"/>
      <c r="YL1942" s="94"/>
      <c r="YM1942" s="94"/>
      <c r="YN1942" s="94"/>
      <c r="YO1942" s="94"/>
      <c r="YP1942" s="94"/>
      <c r="YQ1942" s="94"/>
      <c r="YR1942" s="94"/>
      <c r="YS1942" s="94"/>
      <c r="YT1942" s="94"/>
      <c r="YU1942" s="94"/>
      <c r="YV1942" s="94"/>
      <c r="YW1942" s="94"/>
      <c r="YX1942" s="94"/>
      <c r="YY1942" s="94"/>
      <c r="YZ1942" s="94"/>
      <c r="ZA1942" s="94"/>
      <c r="ZB1942" s="94"/>
      <c r="ZC1942" s="94"/>
      <c r="ZD1942" s="94"/>
      <c r="ZE1942" s="94"/>
      <c r="ZF1942" s="94"/>
      <c r="ZG1942" s="94"/>
      <c r="ZH1942" s="94"/>
      <c r="ZI1942" s="94"/>
      <c r="ZJ1942" s="94"/>
      <c r="ZK1942" s="94"/>
      <c r="ZL1942" s="94"/>
      <c r="ZM1942" s="94"/>
      <c r="ZN1942" s="94"/>
      <c r="ZO1942" s="94"/>
      <c r="ZP1942" s="94"/>
      <c r="ZQ1942" s="94"/>
      <c r="ZR1942" s="94"/>
      <c r="ZS1942" s="94"/>
      <c r="ZT1942" s="94"/>
      <c r="ZU1942" s="94"/>
      <c r="ZV1942" s="94"/>
      <c r="ZW1942" s="94"/>
      <c r="ZX1942" s="94"/>
      <c r="ZY1942" s="94"/>
      <c r="ZZ1942" s="94"/>
      <c r="AAA1942" s="94"/>
      <c r="AAB1942" s="94"/>
      <c r="AAC1942" s="94"/>
      <c r="AAD1942" s="94"/>
      <c r="AAE1942" s="94"/>
      <c r="AAF1942" s="94"/>
      <c r="AAG1942" s="94"/>
      <c r="AAH1942" s="94"/>
      <c r="AAI1942" s="94"/>
      <c r="AAJ1942" s="94"/>
      <c r="AAK1942" s="94"/>
      <c r="AAL1942" s="94"/>
      <c r="AAM1942" s="94"/>
      <c r="AAN1942" s="94"/>
      <c r="AAO1942" s="94"/>
      <c r="AAP1942" s="94"/>
      <c r="AAQ1942" s="94"/>
      <c r="AAR1942" s="94"/>
      <c r="AAS1942" s="94"/>
      <c r="AAT1942" s="94"/>
      <c r="AAU1942" s="94"/>
      <c r="AAV1942" s="94"/>
      <c r="AAW1942" s="94"/>
      <c r="AAX1942" s="94"/>
      <c r="AAY1942" s="94"/>
      <c r="AAZ1942" s="94"/>
      <c r="ABA1942" s="94"/>
      <c r="ABB1942" s="94"/>
      <c r="ABC1942" s="94"/>
      <c r="ABD1942" s="94"/>
      <c r="ABE1942" s="94"/>
      <c r="ABF1942" s="94"/>
      <c r="ABG1942" s="94"/>
      <c r="ABH1942" s="94"/>
      <c r="ABI1942" s="94"/>
      <c r="ABJ1942" s="94"/>
      <c r="ABK1942" s="94"/>
      <c r="ABL1942" s="94"/>
      <c r="ABM1942" s="94"/>
      <c r="ABN1942" s="94"/>
      <c r="ABO1942" s="94"/>
      <c r="ABP1942" s="94"/>
      <c r="ABQ1942" s="94"/>
      <c r="ABR1942" s="94"/>
      <c r="ABS1942" s="94"/>
      <c r="ABT1942" s="94"/>
      <c r="ABU1942" s="94"/>
      <c r="ABV1942" s="94"/>
      <c r="ABW1942" s="94"/>
      <c r="ABX1942" s="94"/>
      <c r="ABY1942" s="94"/>
      <c r="ABZ1942" s="94"/>
      <c r="ACA1942" s="94"/>
      <c r="ACB1942" s="94"/>
      <c r="ACC1942" s="94"/>
      <c r="ACD1942" s="94"/>
      <c r="ACE1942" s="94"/>
      <c r="ACF1942" s="94"/>
      <c r="ACG1942" s="94"/>
      <c r="ACH1942" s="94"/>
      <c r="ACI1942" s="94"/>
      <c r="ACJ1942" s="94"/>
      <c r="ACK1942" s="94"/>
      <c r="ACL1942" s="94"/>
      <c r="ACM1942" s="94"/>
      <c r="ACN1942" s="94"/>
      <c r="ACO1942" s="94"/>
      <c r="ACP1942" s="94"/>
      <c r="ACQ1942" s="94"/>
      <c r="ACR1942" s="94"/>
      <c r="ACS1942" s="94"/>
      <c r="ACT1942" s="94"/>
      <c r="ACU1942" s="94"/>
      <c r="ACV1942" s="94"/>
      <c r="ACW1942" s="94"/>
      <c r="ACX1942" s="94"/>
      <c r="ACY1942" s="94"/>
      <c r="ACZ1942" s="94"/>
      <c r="ADA1942" s="94"/>
      <c r="ADB1942" s="94"/>
      <c r="ADC1942" s="94"/>
      <c r="ADD1942" s="94"/>
      <c r="ADE1942" s="94"/>
      <c r="ADF1942" s="94"/>
      <c r="ADG1942" s="94"/>
      <c r="ADH1942" s="94"/>
      <c r="ADI1942" s="94"/>
      <c r="ADJ1942" s="94"/>
      <c r="ADK1942" s="94"/>
      <c r="ADL1942" s="94"/>
      <c r="ADM1942" s="94"/>
      <c r="ADN1942" s="94"/>
      <c r="ADO1942" s="94"/>
      <c r="ADP1942" s="94"/>
      <c r="ADQ1942" s="94"/>
      <c r="ADR1942" s="94"/>
      <c r="ADS1942" s="94"/>
      <c r="ADT1942" s="94"/>
      <c r="ADU1942" s="94"/>
      <c r="ADV1942" s="94"/>
      <c r="ADW1942" s="94"/>
      <c r="ADX1942" s="94"/>
      <c r="ADY1942" s="94"/>
      <c r="ADZ1942" s="94"/>
      <c r="AEA1942" s="94"/>
      <c r="AEB1942" s="94"/>
      <c r="AEC1942" s="94"/>
      <c r="AED1942" s="94"/>
      <c r="AEE1942" s="94"/>
      <c r="AEF1942" s="94"/>
      <c r="AEG1942" s="94"/>
      <c r="AEH1942" s="94"/>
      <c r="AEI1942" s="94"/>
      <c r="AEJ1942" s="94"/>
      <c r="AEK1942" s="94"/>
      <c r="AEL1942" s="94"/>
      <c r="AEM1942" s="94"/>
      <c r="AEN1942" s="94"/>
      <c r="AEO1942" s="94"/>
      <c r="AEP1942" s="94"/>
      <c r="AEQ1942" s="94"/>
      <c r="AER1942" s="94"/>
      <c r="AES1942" s="94"/>
      <c r="AET1942" s="94"/>
      <c r="AEU1942" s="94"/>
      <c r="AEV1942" s="94"/>
      <c r="AEW1942" s="94"/>
      <c r="AEX1942" s="94"/>
      <c r="AEY1942" s="94"/>
      <c r="AEZ1942" s="94"/>
      <c r="AFA1942" s="94"/>
      <c r="AFB1942" s="94"/>
      <c r="AFC1942" s="94"/>
      <c r="AFD1942" s="94"/>
      <c r="AFE1942" s="94"/>
      <c r="AFF1942" s="94"/>
      <c r="AFG1942" s="94"/>
      <c r="AFH1942" s="94"/>
      <c r="AFI1942" s="94"/>
      <c r="AFJ1942" s="94"/>
      <c r="AFK1942" s="94"/>
      <c r="AFL1942" s="94"/>
      <c r="AFM1942" s="94"/>
      <c r="AFN1942" s="94"/>
      <c r="AFO1942" s="94"/>
      <c r="AFP1942" s="94"/>
      <c r="AFQ1942" s="94"/>
      <c r="AFR1942" s="94"/>
      <c r="AFS1942" s="94"/>
      <c r="AFT1942" s="94"/>
      <c r="AFU1942" s="94"/>
      <c r="AFV1942" s="94"/>
      <c r="AFW1942" s="94"/>
      <c r="AFX1942" s="94"/>
      <c r="AFY1942" s="94"/>
      <c r="AFZ1942" s="94"/>
      <c r="AGA1942" s="94"/>
      <c r="AGB1942" s="94"/>
      <c r="AGC1942" s="94"/>
      <c r="AGD1942" s="94"/>
      <c r="AGE1942" s="94"/>
      <c r="AGF1942" s="94"/>
      <c r="AGG1942" s="94"/>
      <c r="AGH1942" s="94"/>
      <c r="AGI1942" s="94"/>
      <c r="AGJ1942" s="94"/>
      <c r="AGK1942" s="94"/>
      <c r="AGL1942" s="94"/>
      <c r="AGM1942" s="94"/>
      <c r="AGN1942" s="94"/>
      <c r="AGO1942" s="94"/>
      <c r="AGP1942" s="94"/>
      <c r="AGQ1942" s="94"/>
      <c r="AGR1942" s="94"/>
      <c r="AGS1942" s="94"/>
      <c r="AGT1942" s="94"/>
      <c r="AGU1942" s="94"/>
      <c r="AGV1942" s="94"/>
      <c r="AGW1942" s="94"/>
      <c r="AGX1942" s="94"/>
      <c r="AGY1942" s="94"/>
      <c r="AGZ1942" s="94"/>
      <c r="AHA1942" s="94"/>
      <c r="AHB1942" s="94"/>
      <c r="AHC1942" s="94"/>
      <c r="AHD1942" s="94"/>
      <c r="AHE1942" s="94"/>
      <c r="AHF1942" s="94"/>
      <c r="AHG1942" s="94"/>
      <c r="AHH1942" s="94"/>
      <c r="AHI1942" s="94"/>
      <c r="AHJ1942" s="94"/>
      <c r="AHK1942" s="94"/>
      <c r="AHL1942" s="94"/>
      <c r="AHM1942" s="94"/>
      <c r="AHN1942" s="94"/>
      <c r="AHO1942" s="94"/>
      <c r="AHP1942" s="94"/>
      <c r="AHQ1942" s="94"/>
      <c r="AHR1942" s="94"/>
      <c r="AHS1942" s="94"/>
      <c r="AHT1942" s="94"/>
      <c r="AHU1942" s="94"/>
      <c r="AHV1942" s="94"/>
      <c r="AHW1942" s="94"/>
      <c r="AHX1942" s="94"/>
      <c r="AHY1942" s="94"/>
      <c r="AHZ1942" s="94"/>
      <c r="AIA1942" s="94"/>
      <c r="AIB1942" s="94"/>
      <c r="AIC1942" s="94"/>
      <c r="AID1942" s="94"/>
      <c r="AIE1942" s="94"/>
      <c r="AIF1942" s="94"/>
      <c r="AIG1942" s="94"/>
      <c r="AIH1942" s="94"/>
      <c r="AII1942" s="94"/>
      <c r="AIJ1942" s="94"/>
      <c r="AIK1942" s="94"/>
      <c r="AIL1942" s="94"/>
      <c r="AIM1942" s="94"/>
      <c r="AIN1942" s="94"/>
      <c r="AIO1942" s="94"/>
      <c r="AIP1942" s="94"/>
      <c r="AIQ1942" s="94"/>
      <c r="AIR1942" s="94"/>
      <c r="AIS1942" s="94"/>
      <c r="AIT1942" s="94"/>
      <c r="AIU1942" s="94"/>
      <c r="AIV1942" s="94"/>
      <c r="AIW1942" s="94"/>
      <c r="AIX1942" s="94"/>
      <c r="AIY1942" s="94"/>
      <c r="AIZ1942" s="94"/>
      <c r="AJA1942" s="94"/>
      <c r="AJB1942" s="94"/>
      <c r="AJC1942" s="94"/>
      <c r="AJD1942" s="94"/>
      <c r="AJE1942" s="94"/>
      <c r="AJF1942" s="94"/>
      <c r="AJG1942" s="94"/>
      <c r="AJH1942" s="94"/>
      <c r="AJI1942" s="94"/>
      <c r="AJJ1942" s="94"/>
      <c r="AJK1942" s="94"/>
      <c r="AJL1942" s="94"/>
      <c r="AJM1942" s="94"/>
      <c r="AJN1942" s="94"/>
      <c r="AJO1942" s="94"/>
      <c r="AJP1942" s="94"/>
      <c r="AJQ1942" s="94"/>
      <c r="AJR1942" s="94"/>
      <c r="AJS1942" s="94"/>
      <c r="AJT1942" s="94"/>
      <c r="AJU1942" s="94"/>
      <c r="AJV1942" s="94"/>
      <c r="AJW1942" s="94"/>
      <c r="AJX1942" s="94"/>
      <c r="AJY1942" s="94"/>
      <c r="AJZ1942" s="94"/>
      <c r="AKA1942" s="94"/>
      <c r="AKB1942" s="94"/>
      <c r="AKC1942" s="94"/>
      <c r="AKD1942" s="94"/>
      <c r="AKE1942" s="94"/>
      <c r="AKF1942" s="94"/>
      <c r="AKG1942" s="94"/>
      <c r="AKH1942" s="94"/>
      <c r="AKI1942" s="94"/>
      <c r="AKJ1942" s="94"/>
      <c r="AKK1942" s="94"/>
      <c r="AKL1942" s="94"/>
      <c r="AKM1942" s="94"/>
      <c r="AKN1942" s="94"/>
      <c r="AKO1942" s="94"/>
      <c r="AKP1942" s="94"/>
      <c r="AKQ1942" s="94"/>
      <c r="AKR1942" s="94"/>
      <c r="AKS1942" s="94"/>
      <c r="AKT1942" s="94"/>
      <c r="AKU1942" s="94"/>
      <c r="AKV1942" s="94"/>
      <c r="AKW1942" s="94"/>
      <c r="AKX1942" s="94"/>
      <c r="AKY1942" s="94"/>
      <c r="AKZ1942" s="94"/>
      <c r="ALA1942" s="94"/>
      <c r="ALB1942" s="94"/>
      <c r="ALC1942" s="94"/>
      <c r="ALD1942" s="94"/>
      <c r="ALE1942" s="94"/>
      <c r="ALF1942" s="94"/>
      <c r="ALG1942" s="94"/>
      <c r="ALH1942" s="94"/>
      <c r="ALI1942" s="94"/>
      <c r="ALJ1942" s="94"/>
      <c r="ALK1942" s="94"/>
      <c r="ALL1942" s="94"/>
      <c r="ALM1942" s="94"/>
      <c r="ALN1942" s="94"/>
      <c r="ALO1942" s="94"/>
      <c r="ALP1942" s="94"/>
      <c r="ALQ1942" s="94"/>
      <c r="ALR1942" s="94"/>
      <c r="ALS1942" s="94"/>
      <c r="ALT1942" s="94"/>
      <c r="ALU1942" s="94"/>
      <c r="ALV1942" s="94"/>
      <c r="ALW1942" s="94"/>
      <c r="ALX1942" s="94"/>
      <c r="ALY1942" s="94"/>
      <c r="ALZ1942" s="94"/>
      <c r="AMA1942" s="94"/>
      <c r="AMB1942" s="94"/>
      <c r="AMC1942" s="94"/>
    </row>
    <row r="1943" spans="1:1017" ht="15" x14ac:dyDescent="0.25">
      <c r="A1943" s="7" t="s">
        <v>175</v>
      </c>
      <c r="B1943" s="8" t="s">
        <v>176</v>
      </c>
      <c r="C1943" s="169"/>
      <c r="D1943" s="170"/>
      <c r="E1943" s="170"/>
      <c r="F1943" s="170"/>
      <c r="G1943" s="170"/>
      <c r="H1943" s="170">
        <v>3500000</v>
      </c>
      <c r="I1943" s="170"/>
      <c r="J1943" s="170"/>
      <c r="K1943" s="171">
        <v>3500000</v>
      </c>
      <c r="L1943" s="6"/>
      <c r="M1943" s="70" t="s">
        <v>60</v>
      </c>
      <c r="N1943" s="176" t="s">
        <v>513</v>
      </c>
    </row>
    <row r="1944" spans="1:1017" ht="15" x14ac:dyDescent="0.25">
      <c r="A1944" s="7"/>
      <c r="B1944" s="8"/>
      <c r="C1944" s="172"/>
      <c r="D1944" s="173"/>
      <c r="E1944" s="173"/>
      <c r="F1944" s="173"/>
      <c r="G1944" s="173"/>
      <c r="H1944" s="173">
        <v>5000000</v>
      </c>
      <c r="I1944" s="173"/>
      <c r="J1944" s="173"/>
      <c r="K1944" s="174">
        <v>5000000</v>
      </c>
      <c r="L1944" s="6"/>
      <c r="M1944" s="71" t="s">
        <v>351</v>
      </c>
      <c r="N1944" s="176" t="s">
        <v>513</v>
      </c>
    </row>
    <row r="1945" spans="1:1017" ht="15" x14ac:dyDescent="0.25">
      <c r="A1945" s="7"/>
      <c r="B1945" s="8"/>
      <c r="C1945" s="172"/>
      <c r="D1945" s="173"/>
      <c r="E1945" s="173"/>
      <c r="F1945" s="173"/>
      <c r="G1945" s="173"/>
      <c r="H1945" s="173">
        <v>300000</v>
      </c>
      <c r="I1945" s="173"/>
      <c r="J1945" s="173"/>
      <c r="K1945" s="174">
        <v>300000</v>
      </c>
      <c r="L1945" s="6"/>
      <c r="M1945" s="71" t="s">
        <v>61</v>
      </c>
      <c r="N1945" s="176" t="s">
        <v>513</v>
      </c>
    </row>
    <row r="1946" spans="1:1017" ht="15" x14ac:dyDescent="0.25">
      <c r="A1946" s="7"/>
      <c r="B1946" s="8"/>
      <c r="C1946" s="172"/>
      <c r="D1946" s="173"/>
      <c r="E1946" s="173"/>
      <c r="F1946" s="173"/>
      <c r="G1946" s="173"/>
      <c r="H1946" s="173">
        <v>500000</v>
      </c>
      <c r="I1946" s="173"/>
      <c r="J1946" s="173"/>
      <c r="K1946" s="174">
        <v>500000</v>
      </c>
      <c r="L1946" s="6"/>
      <c r="M1946" s="71" t="s">
        <v>40</v>
      </c>
      <c r="N1946" s="176" t="s">
        <v>513</v>
      </c>
    </row>
    <row r="1947" spans="1:1017" ht="15" x14ac:dyDescent="0.25">
      <c r="A1947" s="7"/>
      <c r="B1947" s="8"/>
      <c r="C1947" s="172"/>
      <c r="D1947" s="173"/>
      <c r="E1947" s="173"/>
      <c r="F1947" s="173"/>
      <c r="G1947" s="173"/>
      <c r="H1947" s="173">
        <v>250000</v>
      </c>
      <c r="I1947" s="173"/>
      <c r="J1947" s="173"/>
      <c r="K1947" s="174">
        <v>250000</v>
      </c>
      <c r="L1947" s="6"/>
      <c r="M1947" s="71" t="s">
        <v>94</v>
      </c>
      <c r="N1947" s="176" t="s">
        <v>513</v>
      </c>
    </row>
    <row r="1948" spans="1:1017" ht="15" x14ac:dyDescent="0.25">
      <c r="A1948" s="7"/>
      <c r="B1948" s="8"/>
      <c r="C1948" s="172"/>
      <c r="D1948" s="173"/>
      <c r="E1948" s="173"/>
      <c r="F1948" s="173"/>
      <c r="G1948" s="173"/>
      <c r="H1948" s="173">
        <v>755000</v>
      </c>
      <c r="I1948" s="173"/>
      <c r="J1948" s="173"/>
      <c r="K1948" s="174">
        <v>755000</v>
      </c>
      <c r="L1948" s="6"/>
      <c r="M1948" s="71" t="s">
        <v>294</v>
      </c>
      <c r="N1948" s="176" t="s">
        <v>513</v>
      </c>
    </row>
    <row r="1949" spans="1:1017" ht="15" x14ac:dyDescent="0.25">
      <c r="A1949" s="7"/>
      <c r="B1949" s="8"/>
      <c r="C1949" s="172"/>
      <c r="D1949" s="173"/>
      <c r="E1949" s="173"/>
      <c r="F1949" s="173"/>
      <c r="G1949" s="173"/>
      <c r="H1949" s="173">
        <v>600000</v>
      </c>
      <c r="I1949" s="173"/>
      <c r="J1949" s="173"/>
      <c r="K1949" s="174">
        <v>600000</v>
      </c>
      <c r="L1949" s="6"/>
      <c r="M1949" s="71" t="s">
        <v>95</v>
      </c>
      <c r="N1949" s="176" t="s">
        <v>513</v>
      </c>
    </row>
    <row r="1950" spans="1:1017" ht="15" x14ac:dyDescent="0.25">
      <c r="A1950" s="7"/>
      <c r="B1950" s="8"/>
      <c r="C1950" s="172">
        <v>200000</v>
      </c>
      <c r="D1950" s="173"/>
      <c r="E1950" s="173"/>
      <c r="F1950" s="173"/>
      <c r="G1950" s="173"/>
      <c r="H1950" s="173"/>
      <c r="I1950" s="173"/>
      <c r="J1950" s="173"/>
      <c r="K1950" s="174">
        <v>200000</v>
      </c>
      <c r="L1950" s="6"/>
      <c r="M1950" s="71" t="s">
        <v>51</v>
      </c>
      <c r="N1950" s="176" t="s">
        <v>513</v>
      </c>
    </row>
    <row r="1951" spans="1:1017" ht="15" x14ac:dyDescent="0.25">
      <c r="A1951" s="7"/>
      <c r="B1951" s="8"/>
      <c r="C1951" s="172">
        <v>300000</v>
      </c>
      <c r="D1951" s="173"/>
      <c r="E1951" s="173"/>
      <c r="F1951" s="173"/>
      <c r="G1951" s="173"/>
      <c r="H1951" s="173"/>
      <c r="I1951" s="173"/>
      <c r="J1951" s="173"/>
      <c r="K1951" s="174">
        <v>300000</v>
      </c>
      <c r="L1951" s="6"/>
      <c r="M1951" s="71" t="s">
        <v>41</v>
      </c>
      <c r="N1951" s="176" t="s">
        <v>513</v>
      </c>
    </row>
    <row r="1952" spans="1:1017" ht="15" x14ac:dyDescent="0.25">
      <c r="A1952" s="7"/>
      <c r="B1952" s="8"/>
      <c r="C1952" s="172">
        <v>100000</v>
      </c>
      <c r="D1952" s="173"/>
      <c r="E1952" s="173"/>
      <c r="F1952" s="173"/>
      <c r="G1952" s="173"/>
      <c r="H1952" s="173"/>
      <c r="I1952" s="173"/>
      <c r="J1952" s="173"/>
      <c r="K1952" s="174">
        <v>100000</v>
      </c>
      <c r="L1952" s="6"/>
      <c r="M1952" s="71" t="s">
        <v>97</v>
      </c>
      <c r="N1952" s="176" t="s">
        <v>513</v>
      </c>
    </row>
    <row r="1953" spans="1:14" ht="15" x14ac:dyDescent="0.25">
      <c r="A1953" s="7"/>
      <c r="B1953" s="8"/>
      <c r="C1953" s="172"/>
      <c r="D1953" s="173"/>
      <c r="E1953" s="173"/>
      <c r="F1953" s="173"/>
      <c r="G1953" s="173"/>
      <c r="H1953" s="173"/>
      <c r="I1953" s="173">
        <v>500000</v>
      </c>
      <c r="J1953" s="173"/>
      <c r="K1953" s="174">
        <v>500000</v>
      </c>
      <c r="L1953" s="6"/>
      <c r="M1953" s="71" t="s">
        <v>75</v>
      </c>
      <c r="N1953" s="176" t="s">
        <v>513</v>
      </c>
    </row>
    <row r="1954" spans="1:14" ht="15" x14ac:dyDescent="0.25">
      <c r="A1954" s="7"/>
      <c r="B1954" s="8"/>
      <c r="C1954" s="172"/>
      <c r="D1954" s="173"/>
      <c r="E1954" s="173"/>
      <c r="F1954" s="173"/>
      <c r="G1954" s="173"/>
      <c r="H1954" s="173"/>
      <c r="I1954" s="173">
        <v>100000</v>
      </c>
      <c r="J1954" s="173"/>
      <c r="K1954" s="174">
        <v>100000</v>
      </c>
      <c r="L1954" s="6"/>
      <c r="M1954" s="71" t="s">
        <v>33</v>
      </c>
      <c r="N1954" s="176" t="s">
        <v>513</v>
      </c>
    </row>
    <row r="1955" spans="1:14" ht="15" x14ac:dyDescent="0.25">
      <c r="A1955" s="49" t="s">
        <v>175</v>
      </c>
      <c r="B1955" s="26" t="s">
        <v>177</v>
      </c>
      <c r="C1955" s="22">
        <f t="shared" ref="C1955:J1955" si="30">SUM(C1943:C1954)</f>
        <v>600000</v>
      </c>
      <c r="D1955" s="22">
        <f t="shared" si="30"/>
        <v>0</v>
      </c>
      <c r="E1955" s="22">
        <f t="shared" si="30"/>
        <v>0</v>
      </c>
      <c r="F1955" s="22">
        <f t="shared" si="30"/>
        <v>0</v>
      </c>
      <c r="G1955" s="22">
        <f t="shared" si="30"/>
        <v>0</v>
      </c>
      <c r="H1955" s="22">
        <f t="shared" si="30"/>
        <v>10905000</v>
      </c>
      <c r="I1955" s="22">
        <f t="shared" si="30"/>
        <v>600000</v>
      </c>
      <c r="J1955" s="22">
        <f t="shared" si="30"/>
        <v>0</v>
      </c>
      <c r="K1955" s="22">
        <f>SUM(C1955:J1955)</f>
        <v>12105000</v>
      </c>
      <c r="L1955" s="22" t="s">
        <v>22</v>
      </c>
      <c r="M1955" s="52"/>
      <c r="N1955" s="14" t="s">
        <v>22</v>
      </c>
    </row>
    <row r="1956" spans="1:14" ht="15" x14ac:dyDescent="0.25">
      <c r="A1956" s="7" t="s">
        <v>178</v>
      </c>
      <c r="B1956" s="8" t="s">
        <v>179</v>
      </c>
      <c r="C1956" s="169"/>
      <c r="D1956" s="170"/>
      <c r="E1956" s="170"/>
      <c r="F1956" s="170">
        <v>50000</v>
      </c>
      <c r="G1956" s="170"/>
      <c r="H1956" s="170"/>
      <c r="I1956" s="170"/>
      <c r="J1956" s="170"/>
      <c r="K1956" s="171">
        <v>50000</v>
      </c>
      <c r="L1956" s="6"/>
      <c r="M1956" s="70" t="s">
        <v>323</v>
      </c>
      <c r="N1956" s="176" t="s">
        <v>513</v>
      </c>
    </row>
    <row r="1957" spans="1:14" ht="15" x14ac:dyDescent="0.25">
      <c r="A1957" s="7"/>
      <c r="B1957" s="8"/>
      <c r="C1957" s="172"/>
      <c r="D1957" s="173"/>
      <c r="E1957" s="173"/>
      <c r="F1957" s="173">
        <v>200000</v>
      </c>
      <c r="G1957" s="173"/>
      <c r="H1957" s="173"/>
      <c r="I1957" s="173"/>
      <c r="J1957" s="173"/>
      <c r="K1957" s="174">
        <v>200000</v>
      </c>
      <c r="L1957" s="6"/>
      <c r="M1957" s="71" t="s">
        <v>343</v>
      </c>
      <c r="N1957" s="176" t="s">
        <v>513</v>
      </c>
    </row>
    <row r="1958" spans="1:14" ht="15" x14ac:dyDescent="0.25">
      <c r="A1958" s="7"/>
      <c r="B1958" s="8"/>
      <c r="C1958" s="172"/>
      <c r="D1958" s="173"/>
      <c r="E1958" s="173"/>
      <c r="F1958" s="173">
        <v>2300000</v>
      </c>
      <c r="G1958" s="173"/>
      <c r="H1958" s="173"/>
      <c r="I1958" s="173"/>
      <c r="J1958" s="173"/>
      <c r="K1958" s="174">
        <v>2300000</v>
      </c>
      <c r="L1958" s="6"/>
      <c r="M1958" s="71" t="s">
        <v>344</v>
      </c>
      <c r="N1958" s="176" t="s">
        <v>513</v>
      </c>
    </row>
    <row r="1959" spans="1:14" ht="15" x14ac:dyDescent="0.25">
      <c r="A1959" s="7"/>
      <c r="B1959" s="8"/>
      <c r="C1959" s="172"/>
      <c r="D1959" s="173"/>
      <c r="E1959" s="173"/>
      <c r="F1959" s="173">
        <v>100000</v>
      </c>
      <c r="G1959" s="173"/>
      <c r="H1959" s="173"/>
      <c r="I1959" s="173"/>
      <c r="J1959" s="173"/>
      <c r="K1959" s="174">
        <v>100000</v>
      </c>
      <c r="L1959" s="6"/>
      <c r="M1959" s="71" t="s">
        <v>345</v>
      </c>
      <c r="N1959" s="176" t="s">
        <v>513</v>
      </c>
    </row>
    <row r="1960" spans="1:14" ht="15" x14ac:dyDescent="0.25">
      <c r="A1960" s="7"/>
      <c r="B1960" s="8"/>
      <c r="C1960" s="172"/>
      <c r="D1960" s="173"/>
      <c r="E1960" s="173"/>
      <c r="F1960" s="173">
        <v>100000</v>
      </c>
      <c r="G1960" s="173"/>
      <c r="H1960" s="173"/>
      <c r="I1960" s="173"/>
      <c r="J1960" s="173"/>
      <c r="K1960" s="174">
        <v>100000</v>
      </c>
      <c r="L1960" s="6"/>
      <c r="M1960" s="71" t="s">
        <v>346</v>
      </c>
      <c r="N1960" s="176" t="s">
        <v>513</v>
      </c>
    </row>
    <row r="1961" spans="1:14" ht="15" x14ac:dyDescent="0.25">
      <c r="A1961" s="7"/>
      <c r="B1961" s="8"/>
      <c r="C1961" s="172"/>
      <c r="D1961" s="173"/>
      <c r="E1961" s="173"/>
      <c r="F1961" s="173">
        <v>10000</v>
      </c>
      <c r="G1961" s="173"/>
      <c r="H1961" s="173"/>
      <c r="I1961" s="173"/>
      <c r="J1961" s="173"/>
      <c r="K1961" s="174">
        <v>10000</v>
      </c>
      <c r="L1961" s="6"/>
      <c r="M1961" s="71" t="s">
        <v>465</v>
      </c>
      <c r="N1961" s="176" t="s">
        <v>513</v>
      </c>
    </row>
    <row r="1962" spans="1:14" ht="15" x14ac:dyDescent="0.25">
      <c r="A1962" s="7"/>
      <c r="B1962" s="8"/>
      <c r="C1962" s="172"/>
      <c r="D1962" s="173"/>
      <c r="E1962" s="173"/>
      <c r="F1962" s="173">
        <v>810000</v>
      </c>
      <c r="G1962" s="173"/>
      <c r="H1962" s="173"/>
      <c r="I1962" s="173"/>
      <c r="J1962" s="173"/>
      <c r="K1962" s="174">
        <v>810000</v>
      </c>
      <c r="L1962" s="6"/>
      <c r="M1962" s="71" t="s">
        <v>347</v>
      </c>
      <c r="N1962" s="176" t="s">
        <v>513</v>
      </c>
    </row>
    <row r="1963" spans="1:14" ht="15" x14ac:dyDescent="0.25">
      <c r="A1963" s="7"/>
      <c r="B1963" s="8"/>
      <c r="C1963" s="172"/>
      <c r="D1963" s="173"/>
      <c r="E1963" s="173"/>
      <c r="F1963" s="173"/>
      <c r="G1963" s="173"/>
      <c r="H1963" s="173">
        <v>300000</v>
      </c>
      <c r="I1963" s="173"/>
      <c r="J1963" s="173"/>
      <c r="K1963" s="174">
        <v>300000</v>
      </c>
      <c r="L1963" s="6"/>
      <c r="M1963" s="71" t="s">
        <v>288</v>
      </c>
      <c r="N1963" s="176" t="s">
        <v>513</v>
      </c>
    </row>
    <row r="1964" spans="1:14" ht="15" x14ac:dyDescent="0.25">
      <c r="A1964" s="7"/>
      <c r="B1964" s="8"/>
      <c r="C1964" s="172"/>
      <c r="D1964" s="173"/>
      <c r="E1964" s="173"/>
      <c r="F1964" s="173"/>
      <c r="G1964" s="173"/>
      <c r="H1964" s="173">
        <v>846000</v>
      </c>
      <c r="I1964" s="173"/>
      <c r="J1964" s="173"/>
      <c r="K1964" s="174">
        <v>846000</v>
      </c>
      <c r="L1964" s="6"/>
      <c r="M1964" s="71" t="s">
        <v>60</v>
      </c>
      <c r="N1964" s="176" t="s">
        <v>513</v>
      </c>
    </row>
    <row r="1965" spans="1:14" ht="15" x14ac:dyDescent="0.25">
      <c r="A1965" s="7"/>
      <c r="B1965" s="8"/>
      <c r="C1965" s="172"/>
      <c r="D1965" s="173"/>
      <c r="E1965" s="173"/>
      <c r="F1965" s="173"/>
      <c r="G1965" s="173"/>
      <c r="H1965" s="173">
        <v>500000</v>
      </c>
      <c r="I1965" s="173"/>
      <c r="J1965" s="173"/>
      <c r="K1965" s="174">
        <v>500000</v>
      </c>
      <c r="L1965" s="6"/>
      <c r="M1965" s="71" t="s">
        <v>92</v>
      </c>
      <c r="N1965" s="176" t="s">
        <v>513</v>
      </c>
    </row>
    <row r="1966" spans="1:14" ht="15" x14ac:dyDescent="0.25">
      <c r="A1966" s="7"/>
      <c r="B1966" s="8"/>
      <c r="C1966" s="172"/>
      <c r="D1966" s="173"/>
      <c r="E1966" s="173"/>
      <c r="F1966" s="173"/>
      <c r="G1966" s="173"/>
      <c r="H1966" s="173">
        <v>785000</v>
      </c>
      <c r="I1966" s="173"/>
      <c r="J1966" s="173"/>
      <c r="K1966" s="174">
        <v>785000</v>
      </c>
      <c r="L1966" s="6"/>
      <c r="M1966" s="71" t="s">
        <v>474</v>
      </c>
      <c r="N1966" s="176" t="s">
        <v>513</v>
      </c>
    </row>
    <row r="1967" spans="1:14" ht="15" x14ac:dyDescent="0.25">
      <c r="A1967" s="7"/>
      <c r="B1967" s="8"/>
      <c r="C1967" s="172"/>
      <c r="D1967" s="173"/>
      <c r="E1967" s="173"/>
      <c r="F1967" s="173"/>
      <c r="G1967" s="173"/>
      <c r="H1967" s="173">
        <v>300000</v>
      </c>
      <c r="I1967" s="173"/>
      <c r="J1967" s="173"/>
      <c r="K1967" s="174">
        <v>300000</v>
      </c>
      <c r="L1967" s="6"/>
      <c r="M1967" s="71" t="s">
        <v>472</v>
      </c>
      <c r="N1967" s="176" t="s">
        <v>513</v>
      </c>
    </row>
    <row r="1968" spans="1:14" ht="15" x14ac:dyDescent="0.25">
      <c r="A1968" s="7"/>
      <c r="B1968" s="8"/>
      <c r="C1968" s="172"/>
      <c r="D1968" s="173"/>
      <c r="E1968" s="173"/>
      <c r="F1968" s="173"/>
      <c r="G1968" s="173"/>
      <c r="H1968" s="173">
        <v>70000</v>
      </c>
      <c r="I1968" s="173"/>
      <c r="J1968" s="173"/>
      <c r="K1968" s="174">
        <v>70000</v>
      </c>
      <c r="L1968" s="6"/>
      <c r="M1968" s="71" t="s">
        <v>367</v>
      </c>
      <c r="N1968" s="176" t="s">
        <v>513</v>
      </c>
    </row>
    <row r="1969" spans="1:14" ht="15" x14ac:dyDescent="0.25">
      <c r="A1969" s="7"/>
      <c r="B1969" s="8"/>
      <c r="C1969" s="172"/>
      <c r="D1969" s="173"/>
      <c r="E1969" s="173"/>
      <c r="F1969" s="173"/>
      <c r="G1969" s="173"/>
      <c r="H1969" s="173">
        <v>150000</v>
      </c>
      <c r="I1969" s="173"/>
      <c r="J1969" s="173"/>
      <c r="K1969" s="174">
        <v>150000</v>
      </c>
      <c r="L1969" s="6"/>
      <c r="M1969" s="71" t="s">
        <v>61</v>
      </c>
      <c r="N1969" s="176" t="s">
        <v>513</v>
      </c>
    </row>
    <row r="1970" spans="1:14" ht="15" x14ac:dyDescent="0.25">
      <c r="A1970" s="7"/>
      <c r="B1970" s="8"/>
      <c r="C1970" s="172"/>
      <c r="D1970" s="173"/>
      <c r="E1970" s="173"/>
      <c r="F1970" s="173"/>
      <c r="G1970" s="173"/>
      <c r="H1970" s="173">
        <v>50000</v>
      </c>
      <c r="I1970" s="173"/>
      <c r="J1970" s="173"/>
      <c r="K1970" s="174">
        <v>50000</v>
      </c>
      <c r="L1970" s="6"/>
      <c r="M1970" s="71" t="s">
        <v>375</v>
      </c>
      <c r="N1970" s="176" t="s">
        <v>513</v>
      </c>
    </row>
    <row r="1971" spans="1:14" ht="15" x14ac:dyDescent="0.25">
      <c r="A1971" s="7"/>
      <c r="B1971" s="8"/>
      <c r="C1971" s="172"/>
      <c r="D1971" s="173"/>
      <c r="E1971" s="173"/>
      <c r="F1971" s="173"/>
      <c r="G1971" s="173"/>
      <c r="H1971" s="173">
        <v>1500000</v>
      </c>
      <c r="I1971" s="173"/>
      <c r="J1971" s="173"/>
      <c r="K1971" s="174">
        <v>1500000</v>
      </c>
      <c r="L1971" s="6"/>
      <c r="M1971" s="71" t="s">
        <v>40</v>
      </c>
      <c r="N1971" s="176" t="s">
        <v>513</v>
      </c>
    </row>
    <row r="1972" spans="1:14" ht="15" x14ac:dyDescent="0.25">
      <c r="A1972" s="7"/>
      <c r="B1972" s="8"/>
      <c r="C1972" s="172"/>
      <c r="D1972" s="173"/>
      <c r="E1972" s="173"/>
      <c r="F1972" s="173"/>
      <c r="G1972" s="173"/>
      <c r="H1972" s="173">
        <v>10000</v>
      </c>
      <c r="I1972" s="173"/>
      <c r="J1972" s="173"/>
      <c r="K1972" s="174">
        <v>10000</v>
      </c>
      <c r="L1972" s="6"/>
      <c r="M1972" s="71" t="s">
        <v>94</v>
      </c>
      <c r="N1972" s="176" t="s">
        <v>513</v>
      </c>
    </row>
    <row r="1973" spans="1:14" ht="15" x14ac:dyDescent="0.25">
      <c r="A1973" s="7"/>
      <c r="B1973" s="8"/>
      <c r="C1973" s="172"/>
      <c r="D1973" s="173"/>
      <c r="E1973" s="173"/>
      <c r="F1973" s="173"/>
      <c r="G1973" s="173"/>
      <c r="H1973" s="173">
        <v>1150000</v>
      </c>
      <c r="I1973" s="173"/>
      <c r="J1973" s="173"/>
      <c r="K1973" s="174">
        <v>1150000</v>
      </c>
      <c r="L1973" s="6"/>
      <c r="M1973" s="71" t="s">
        <v>294</v>
      </c>
      <c r="N1973" s="176" t="s">
        <v>513</v>
      </c>
    </row>
    <row r="1974" spans="1:14" ht="15" x14ac:dyDescent="0.25">
      <c r="A1974" s="7"/>
      <c r="B1974" s="8"/>
      <c r="C1974" s="172">
        <v>100000</v>
      </c>
      <c r="D1974" s="173"/>
      <c r="E1974" s="173"/>
      <c r="F1974" s="173"/>
      <c r="G1974" s="173"/>
      <c r="H1974" s="173"/>
      <c r="I1974" s="173"/>
      <c r="J1974" s="173"/>
      <c r="K1974" s="174">
        <v>100000</v>
      </c>
      <c r="L1974" s="6"/>
      <c r="M1974" s="71" t="s">
        <v>51</v>
      </c>
      <c r="N1974" s="176" t="s">
        <v>513</v>
      </c>
    </row>
    <row r="1975" spans="1:14" ht="15" x14ac:dyDescent="0.25">
      <c r="A1975" s="7"/>
      <c r="B1975" s="8"/>
      <c r="C1975" s="172">
        <v>350000</v>
      </c>
      <c r="D1975" s="173"/>
      <c r="E1975" s="173"/>
      <c r="F1975" s="173"/>
      <c r="G1975" s="173"/>
      <c r="H1975" s="173"/>
      <c r="I1975" s="173"/>
      <c r="J1975" s="173"/>
      <c r="K1975" s="174">
        <v>350000</v>
      </c>
      <c r="L1975" s="6"/>
      <c r="M1975" s="71" t="s">
        <v>390</v>
      </c>
      <c r="N1975" s="176" t="s">
        <v>513</v>
      </c>
    </row>
    <row r="1976" spans="1:14" ht="15" x14ac:dyDescent="0.25">
      <c r="A1976" s="7"/>
      <c r="B1976" s="8"/>
      <c r="C1976" s="172">
        <v>1592000</v>
      </c>
      <c r="D1976" s="173"/>
      <c r="E1976" s="173"/>
      <c r="F1976" s="173"/>
      <c r="G1976" s="173"/>
      <c r="H1976" s="173"/>
      <c r="I1976" s="173"/>
      <c r="J1976" s="173"/>
      <c r="K1976" s="174">
        <v>1592000</v>
      </c>
      <c r="L1976" s="6"/>
      <c r="M1976" s="71" t="s">
        <v>41</v>
      </c>
      <c r="N1976" s="176" t="s">
        <v>513</v>
      </c>
    </row>
    <row r="1977" spans="1:14" ht="15" x14ac:dyDescent="0.25">
      <c r="A1977" s="7"/>
      <c r="B1977" s="8"/>
      <c r="C1977" s="172">
        <v>300000</v>
      </c>
      <c r="D1977" s="173"/>
      <c r="E1977" s="173"/>
      <c r="F1977" s="173"/>
      <c r="G1977" s="173"/>
      <c r="H1977" s="173"/>
      <c r="I1977" s="173"/>
      <c r="J1977" s="173"/>
      <c r="K1977" s="174">
        <v>300000</v>
      </c>
      <c r="L1977" s="6"/>
      <c r="M1977" s="71" t="s">
        <v>64</v>
      </c>
      <c r="N1977" s="176" t="s">
        <v>513</v>
      </c>
    </row>
    <row r="1978" spans="1:14" x14ac:dyDescent="0.2">
      <c r="A1978" s="38"/>
      <c r="B1978" s="5"/>
      <c r="C1978" s="172">
        <v>2596656</v>
      </c>
      <c r="D1978" s="173"/>
      <c r="E1978" s="173"/>
      <c r="F1978" s="173"/>
      <c r="G1978" s="173"/>
      <c r="H1978" s="173"/>
      <c r="I1978" s="173"/>
      <c r="J1978" s="173"/>
      <c r="K1978" s="174">
        <v>2596656</v>
      </c>
      <c r="L1978" s="6"/>
      <c r="M1978" s="71" t="s">
        <v>27</v>
      </c>
      <c r="N1978" s="176" t="s">
        <v>513</v>
      </c>
    </row>
    <row r="1979" spans="1:14" ht="15" thickBot="1" x14ac:dyDescent="0.25">
      <c r="A1979" s="38"/>
      <c r="B1979" s="5"/>
      <c r="C1979" s="172">
        <v>1050000</v>
      </c>
      <c r="D1979" s="173"/>
      <c r="E1979" s="173"/>
      <c r="F1979" s="173"/>
      <c r="G1979" s="173"/>
      <c r="H1979" s="173"/>
      <c r="I1979" s="173"/>
      <c r="J1979" s="173"/>
      <c r="K1979" s="174">
        <v>1050000</v>
      </c>
      <c r="L1979" s="6"/>
      <c r="M1979" s="71" t="s">
        <v>97</v>
      </c>
      <c r="N1979" s="176" t="s">
        <v>513</v>
      </c>
    </row>
    <row r="1980" spans="1:14" ht="15" x14ac:dyDescent="0.2">
      <c r="A1980" s="286" t="s">
        <v>0</v>
      </c>
      <c r="B1980" s="287"/>
      <c r="C1980" s="287"/>
      <c r="D1980" s="287"/>
      <c r="E1980" s="287"/>
      <c r="F1980" s="287"/>
      <c r="G1980" s="287"/>
      <c r="H1980" s="287"/>
      <c r="I1980" s="287"/>
      <c r="J1980" s="287"/>
      <c r="K1980" s="287"/>
      <c r="L1980" s="287"/>
      <c r="M1980" s="287"/>
      <c r="N1980" s="288"/>
    </row>
    <row r="1981" spans="1:14" ht="15" x14ac:dyDescent="0.2">
      <c r="A1981" s="279" t="s">
        <v>1</v>
      </c>
      <c r="B1981" s="280"/>
      <c r="C1981" s="280"/>
      <c r="D1981" s="280"/>
      <c r="E1981" s="280"/>
      <c r="F1981" s="280"/>
      <c r="G1981" s="280"/>
      <c r="H1981" s="280"/>
      <c r="I1981" s="280"/>
      <c r="J1981" s="280"/>
      <c r="K1981" s="280"/>
      <c r="L1981" s="280"/>
      <c r="M1981" s="280"/>
      <c r="N1981" s="281"/>
    </row>
    <row r="1982" spans="1:14" ht="15" x14ac:dyDescent="0.2">
      <c r="A1982" s="279" t="s">
        <v>2</v>
      </c>
      <c r="B1982" s="280"/>
      <c r="C1982" s="280"/>
      <c r="D1982" s="280"/>
      <c r="E1982" s="280"/>
      <c r="F1982" s="280"/>
      <c r="G1982" s="280"/>
      <c r="H1982" s="280"/>
      <c r="I1982" s="280"/>
      <c r="J1982" s="280"/>
      <c r="K1982" s="280"/>
      <c r="L1982" s="280"/>
      <c r="M1982" s="280"/>
      <c r="N1982" s="281"/>
    </row>
    <row r="1983" spans="1:14" ht="15" x14ac:dyDescent="0.2">
      <c r="A1983" s="279" t="s">
        <v>3</v>
      </c>
      <c r="B1983" s="280"/>
      <c r="C1983" s="280"/>
      <c r="D1983" s="280"/>
      <c r="E1983" s="280"/>
      <c r="F1983" s="280"/>
      <c r="G1983" s="280"/>
      <c r="H1983" s="280"/>
      <c r="I1983" s="280"/>
      <c r="J1983" s="280"/>
      <c r="K1983" s="280"/>
      <c r="L1983" s="280"/>
      <c r="M1983" s="280"/>
      <c r="N1983" s="281"/>
    </row>
    <row r="1984" spans="1:14" ht="15" x14ac:dyDescent="0.2">
      <c r="A1984" s="279" t="s">
        <v>4</v>
      </c>
      <c r="B1984" s="280"/>
      <c r="C1984" s="280"/>
      <c r="D1984" s="280"/>
      <c r="E1984" s="280"/>
      <c r="F1984" s="280"/>
      <c r="G1984" s="280"/>
      <c r="H1984" s="280"/>
      <c r="I1984" s="280"/>
      <c r="J1984" s="280"/>
      <c r="K1984" s="280"/>
      <c r="L1984" s="280"/>
      <c r="M1984" s="280"/>
      <c r="N1984" s="281"/>
    </row>
    <row r="1985" spans="1:14" ht="15.75" thickBot="1" x14ac:dyDescent="0.25">
      <c r="A1985" s="282">
        <v>2023</v>
      </c>
      <c r="B1985" s="283"/>
      <c r="C1985" s="283"/>
      <c r="D1985" s="283"/>
      <c r="E1985" s="283"/>
      <c r="F1985" s="283"/>
      <c r="G1985" s="283"/>
      <c r="H1985" s="283"/>
      <c r="I1985" s="283"/>
      <c r="J1985" s="283"/>
      <c r="K1985" s="283"/>
      <c r="L1985" s="283"/>
      <c r="M1985" s="283"/>
      <c r="N1985" s="284"/>
    </row>
    <row r="1986" spans="1:14" ht="43.5" x14ac:dyDescent="0.25">
      <c r="A1986" s="212" t="s">
        <v>5</v>
      </c>
      <c r="B1986" s="212" t="s">
        <v>6</v>
      </c>
      <c r="C1986" s="285" t="s">
        <v>7</v>
      </c>
      <c r="D1986" s="285"/>
      <c r="E1986" s="285"/>
      <c r="F1986" s="285"/>
      <c r="G1986" s="285"/>
      <c r="H1986" s="285"/>
      <c r="I1986" s="285"/>
      <c r="J1986" s="285"/>
      <c r="K1986" s="213" t="s">
        <v>8</v>
      </c>
      <c r="L1986" s="214" t="s">
        <v>10</v>
      </c>
      <c r="M1986" s="215" t="s">
        <v>11</v>
      </c>
      <c r="N1986" s="216" t="s">
        <v>9</v>
      </c>
    </row>
    <row r="1987" spans="1:14" ht="15" x14ac:dyDescent="0.25">
      <c r="A1987" s="5"/>
      <c r="B1987" s="5"/>
      <c r="C1987" s="2" t="s">
        <v>12</v>
      </c>
      <c r="D1987" s="2" t="s">
        <v>13</v>
      </c>
      <c r="E1987" s="2" t="s">
        <v>14</v>
      </c>
      <c r="F1987" s="2" t="s">
        <v>15</v>
      </c>
      <c r="G1987" s="2" t="s">
        <v>16</v>
      </c>
      <c r="H1987" s="2" t="s">
        <v>17</v>
      </c>
      <c r="I1987" s="2" t="s">
        <v>18</v>
      </c>
      <c r="J1987" s="2" t="s">
        <v>19</v>
      </c>
      <c r="K1987" s="4" t="s">
        <v>20</v>
      </c>
      <c r="L1987" s="6" t="s">
        <v>22</v>
      </c>
      <c r="M1987" s="5"/>
    </row>
    <row r="1988" spans="1:14" x14ac:dyDescent="0.2">
      <c r="A1988" s="38"/>
      <c r="B1988" s="5"/>
      <c r="C1988" s="172"/>
      <c r="D1988" s="173"/>
      <c r="E1988" s="173"/>
      <c r="F1988" s="173"/>
      <c r="G1988" s="173"/>
      <c r="H1988" s="173"/>
      <c r="I1988" s="173"/>
      <c r="J1988" s="173">
        <v>200000</v>
      </c>
      <c r="K1988" s="174">
        <v>200000</v>
      </c>
      <c r="L1988" s="6"/>
      <c r="M1988" s="71" t="s">
        <v>67</v>
      </c>
      <c r="N1988" s="176" t="s">
        <v>513</v>
      </c>
    </row>
    <row r="1989" spans="1:14" x14ac:dyDescent="0.2">
      <c r="A1989" s="38"/>
      <c r="B1989" s="5"/>
      <c r="C1989" s="172"/>
      <c r="D1989" s="173">
        <v>4000000</v>
      </c>
      <c r="E1989" s="173"/>
      <c r="F1989" s="173"/>
      <c r="G1989" s="173"/>
      <c r="H1989" s="173"/>
      <c r="I1989" s="173"/>
      <c r="J1989" s="173"/>
      <c r="K1989" s="174">
        <v>4000000</v>
      </c>
      <c r="L1989" s="6"/>
      <c r="M1989" s="71" t="s">
        <v>400</v>
      </c>
      <c r="N1989" s="176" t="s">
        <v>513</v>
      </c>
    </row>
    <row r="1990" spans="1:14" x14ac:dyDescent="0.2">
      <c r="A1990" s="38"/>
      <c r="B1990" s="5"/>
      <c r="C1990" s="172"/>
      <c r="D1990" s="173">
        <v>2000000</v>
      </c>
      <c r="E1990" s="173"/>
      <c r="F1990" s="173"/>
      <c r="G1990" s="173"/>
      <c r="H1990" s="173"/>
      <c r="I1990" s="173"/>
      <c r="J1990" s="173"/>
      <c r="K1990" s="174">
        <v>2000000</v>
      </c>
      <c r="L1990" s="6"/>
      <c r="M1990" s="71" t="s">
        <v>28</v>
      </c>
      <c r="N1990" s="176" t="s">
        <v>513</v>
      </c>
    </row>
    <row r="1991" spans="1:14" x14ac:dyDescent="0.2">
      <c r="A1991" s="38"/>
      <c r="B1991" s="5"/>
      <c r="C1991" s="172"/>
      <c r="D1991" s="173">
        <v>500000</v>
      </c>
      <c r="E1991" s="173"/>
      <c r="F1991" s="173"/>
      <c r="G1991" s="173"/>
      <c r="H1991" s="173"/>
      <c r="I1991" s="173"/>
      <c r="J1991" s="173"/>
      <c r="K1991" s="174">
        <v>500000</v>
      </c>
      <c r="L1991" s="6"/>
      <c r="M1991" s="71" t="s">
        <v>68</v>
      </c>
      <c r="N1991" s="176" t="s">
        <v>513</v>
      </c>
    </row>
    <row r="1992" spans="1:14" x14ac:dyDescent="0.2">
      <c r="A1992" s="38"/>
      <c r="B1992" s="5"/>
      <c r="C1992" s="172"/>
      <c r="D1992" s="173">
        <v>2713390</v>
      </c>
      <c r="E1992" s="173"/>
      <c r="F1992" s="173"/>
      <c r="G1992" s="173"/>
      <c r="H1992" s="173"/>
      <c r="I1992" s="173"/>
      <c r="J1992" s="173"/>
      <c r="K1992" s="174">
        <v>2713390</v>
      </c>
      <c r="L1992" s="6"/>
      <c r="M1992" s="71" t="s">
        <v>123</v>
      </c>
      <c r="N1992" s="176" t="s">
        <v>513</v>
      </c>
    </row>
    <row r="1993" spans="1:14" x14ac:dyDescent="0.2">
      <c r="A1993" s="38"/>
      <c r="B1993" s="5"/>
      <c r="C1993" s="172"/>
      <c r="D1993" s="173"/>
      <c r="E1993" s="173">
        <v>500000</v>
      </c>
      <c r="F1993" s="173"/>
      <c r="G1993" s="173"/>
      <c r="H1993" s="173"/>
      <c r="I1993" s="173"/>
      <c r="J1993" s="173"/>
      <c r="K1993" s="174">
        <v>500000</v>
      </c>
      <c r="L1993" s="6"/>
      <c r="M1993" s="71" t="s">
        <v>295</v>
      </c>
      <c r="N1993" s="176" t="s">
        <v>513</v>
      </c>
    </row>
    <row r="1994" spans="1:14" x14ac:dyDescent="0.2">
      <c r="A1994" s="38"/>
      <c r="B1994" s="5"/>
      <c r="C1994" s="172"/>
      <c r="D1994" s="173"/>
      <c r="E1994" s="173">
        <v>200000</v>
      </c>
      <c r="F1994" s="173"/>
      <c r="G1994" s="173"/>
      <c r="H1994" s="173"/>
      <c r="I1994" s="173"/>
      <c r="J1994" s="173"/>
      <c r="K1994" s="174">
        <v>200000</v>
      </c>
      <c r="L1994" s="6"/>
      <c r="M1994" s="71" t="s">
        <v>414</v>
      </c>
      <c r="N1994" s="176" t="s">
        <v>513</v>
      </c>
    </row>
    <row r="1995" spans="1:14" x14ac:dyDescent="0.2">
      <c r="A1995" s="38"/>
      <c r="B1995" s="5"/>
      <c r="C1995" s="172"/>
      <c r="D1995" s="173"/>
      <c r="E1995" s="173">
        <v>300000</v>
      </c>
      <c r="F1995" s="173"/>
      <c r="G1995" s="173"/>
      <c r="H1995" s="173"/>
      <c r="I1995" s="173"/>
      <c r="J1995" s="173"/>
      <c r="K1995" s="174">
        <v>300000</v>
      </c>
      <c r="L1995" s="6"/>
      <c r="M1995" s="71" t="s">
        <v>415</v>
      </c>
      <c r="N1995" s="176" t="s">
        <v>513</v>
      </c>
    </row>
    <row r="1996" spans="1:14" x14ac:dyDescent="0.2">
      <c r="A1996" s="38"/>
      <c r="B1996" s="5"/>
      <c r="C1996" s="172"/>
      <c r="D1996" s="173"/>
      <c r="E1996" s="173"/>
      <c r="F1996" s="173"/>
      <c r="G1996" s="173"/>
      <c r="H1996" s="173"/>
      <c r="I1996" s="173">
        <v>500000</v>
      </c>
      <c r="J1996" s="173"/>
      <c r="K1996" s="174">
        <v>500000</v>
      </c>
      <c r="L1996" s="6"/>
      <c r="M1996" s="71" t="s">
        <v>75</v>
      </c>
      <c r="N1996" s="176" t="s">
        <v>513</v>
      </c>
    </row>
    <row r="1997" spans="1:14" x14ac:dyDescent="0.2">
      <c r="A1997" s="38"/>
      <c r="B1997" s="5"/>
      <c r="C1997" s="172"/>
      <c r="D1997" s="173"/>
      <c r="E1997" s="173"/>
      <c r="F1997" s="173"/>
      <c r="G1997" s="173"/>
      <c r="H1997" s="173"/>
      <c r="I1997" s="173">
        <v>1000000</v>
      </c>
      <c r="J1997" s="173"/>
      <c r="K1997" s="174">
        <v>1000000</v>
      </c>
      <c r="L1997" s="6"/>
      <c r="M1997" s="71" t="s">
        <v>76</v>
      </c>
      <c r="N1997" s="176" t="s">
        <v>513</v>
      </c>
    </row>
    <row r="1998" spans="1:14" x14ac:dyDescent="0.2">
      <c r="A1998" s="38"/>
      <c r="B1998" s="5"/>
      <c r="C1998" s="172"/>
      <c r="D1998" s="173"/>
      <c r="E1998" s="173"/>
      <c r="F1998" s="173"/>
      <c r="G1998" s="173"/>
      <c r="H1998" s="173"/>
      <c r="I1998" s="173">
        <v>200000</v>
      </c>
      <c r="J1998" s="173"/>
      <c r="K1998" s="174">
        <v>200000</v>
      </c>
      <c r="L1998" s="6"/>
      <c r="M1998" s="71" t="s">
        <v>426</v>
      </c>
      <c r="N1998" s="176" t="s">
        <v>513</v>
      </c>
    </row>
    <row r="1999" spans="1:14" x14ac:dyDescent="0.2">
      <c r="A1999" s="38"/>
      <c r="B1999" s="5"/>
      <c r="C1999" s="172"/>
      <c r="D1999" s="173"/>
      <c r="E1999" s="173"/>
      <c r="F1999" s="173"/>
      <c r="G1999" s="173"/>
      <c r="H1999" s="173"/>
      <c r="I1999" s="173">
        <v>600000</v>
      </c>
      <c r="J1999" s="173"/>
      <c r="K1999" s="174">
        <v>600000</v>
      </c>
      <c r="L1999" s="6"/>
      <c r="M1999" s="71" t="s">
        <v>427</v>
      </c>
      <c r="N1999" s="176" t="s">
        <v>513</v>
      </c>
    </row>
    <row r="2000" spans="1:14" x14ac:dyDescent="0.2">
      <c r="A2000" s="38"/>
      <c r="B2000" s="5"/>
      <c r="C2000" s="172"/>
      <c r="D2000" s="173"/>
      <c r="E2000" s="173"/>
      <c r="F2000" s="173"/>
      <c r="G2000" s="173"/>
      <c r="H2000" s="173"/>
      <c r="I2000" s="173">
        <v>475000</v>
      </c>
      <c r="J2000" s="173"/>
      <c r="K2000" s="174">
        <v>475000</v>
      </c>
      <c r="L2000" s="6"/>
      <c r="M2000" s="71" t="s">
        <v>428</v>
      </c>
      <c r="N2000" s="176" t="s">
        <v>513</v>
      </c>
    </row>
    <row r="2001" spans="1:14" x14ac:dyDescent="0.2">
      <c r="A2001" s="38"/>
      <c r="B2001" s="5"/>
      <c r="C2001" s="172"/>
      <c r="D2001" s="173"/>
      <c r="E2001" s="173"/>
      <c r="F2001" s="173"/>
      <c r="G2001" s="173"/>
      <c r="H2001" s="173"/>
      <c r="I2001" s="173">
        <v>1268275</v>
      </c>
      <c r="J2001" s="173"/>
      <c r="K2001" s="174">
        <v>1268275</v>
      </c>
      <c r="L2001" s="6"/>
      <c r="M2001" s="71" t="s">
        <v>296</v>
      </c>
      <c r="N2001" s="176" t="s">
        <v>513</v>
      </c>
    </row>
    <row r="2002" spans="1:14" x14ac:dyDescent="0.2">
      <c r="A2002" s="38"/>
      <c r="B2002" s="5"/>
      <c r="C2002" s="172"/>
      <c r="D2002" s="173"/>
      <c r="E2002" s="173"/>
      <c r="F2002" s="173"/>
      <c r="G2002" s="173"/>
      <c r="H2002" s="173"/>
      <c r="I2002" s="173">
        <v>2000000</v>
      </c>
      <c r="J2002" s="173"/>
      <c r="K2002" s="174">
        <v>2000000</v>
      </c>
      <c r="L2002" s="6"/>
      <c r="M2002" s="71" t="s">
        <v>46</v>
      </c>
      <c r="N2002" s="176" t="s">
        <v>513</v>
      </c>
    </row>
    <row r="2003" spans="1:14" x14ac:dyDescent="0.2">
      <c r="A2003" s="38"/>
      <c r="B2003" s="5"/>
      <c r="C2003" s="172"/>
      <c r="D2003" s="173"/>
      <c r="E2003" s="173"/>
      <c r="F2003" s="173"/>
      <c r="G2003" s="173"/>
      <c r="H2003" s="173"/>
      <c r="I2003" s="173">
        <v>600000</v>
      </c>
      <c r="J2003" s="173"/>
      <c r="K2003" s="174">
        <v>600000</v>
      </c>
      <c r="L2003" s="6"/>
      <c r="M2003" s="71" t="s">
        <v>429</v>
      </c>
      <c r="N2003" s="176" t="s">
        <v>513</v>
      </c>
    </row>
    <row r="2004" spans="1:14" x14ac:dyDescent="0.2">
      <c r="A2004" s="38"/>
      <c r="B2004" s="5"/>
      <c r="C2004" s="172"/>
      <c r="D2004" s="173"/>
      <c r="E2004" s="173"/>
      <c r="F2004" s="173"/>
      <c r="G2004" s="173"/>
      <c r="H2004" s="173"/>
      <c r="I2004" s="173">
        <v>300000</v>
      </c>
      <c r="J2004" s="173"/>
      <c r="K2004" s="174">
        <v>300000</v>
      </c>
      <c r="L2004" s="6"/>
      <c r="M2004" s="71" t="s">
        <v>47</v>
      </c>
      <c r="N2004" s="176" t="s">
        <v>513</v>
      </c>
    </row>
    <row r="2005" spans="1:14" x14ac:dyDescent="0.2">
      <c r="A2005" s="38"/>
      <c r="B2005" s="5"/>
      <c r="C2005" s="172"/>
      <c r="D2005" s="173"/>
      <c r="E2005" s="173"/>
      <c r="F2005" s="173"/>
      <c r="G2005" s="173"/>
      <c r="H2005" s="173"/>
      <c r="I2005" s="173">
        <v>100000</v>
      </c>
      <c r="J2005" s="173"/>
      <c r="K2005" s="174">
        <v>100000</v>
      </c>
      <c r="L2005" s="6"/>
      <c r="M2005" s="71" t="s">
        <v>430</v>
      </c>
      <c r="N2005" s="176" t="s">
        <v>513</v>
      </c>
    </row>
    <row r="2006" spans="1:14" x14ac:dyDescent="0.2">
      <c r="A2006" s="38"/>
      <c r="B2006" s="5"/>
      <c r="C2006" s="172"/>
      <c r="D2006" s="173"/>
      <c r="E2006" s="173"/>
      <c r="F2006" s="173"/>
      <c r="G2006" s="173"/>
      <c r="H2006" s="173"/>
      <c r="I2006" s="173">
        <v>550000</v>
      </c>
      <c r="J2006" s="173"/>
      <c r="K2006" s="174">
        <v>550000</v>
      </c>
      <c r="L2006" s="6"/>
      <c r="M2006" s="71" t="s">
        <v>77</v>
      </c>
      <c r="N2006" s="176" t="s">
        <v>513</v>
      </c>
    </row>
    <row r="2007" spans="1:14" x14ac:dyDescent="0.2">
      <c r="A2007" s="38"/>
      <c r="B2007" s="5"/>
      <c r="C2007" s="172"/>
      <c r="D2007" s="173"/>
      <c r="E2007" s="173"/>
      <c r="F2007" s="173"/>
      <c r="G2007" s="173"/>
      <c r="H2007" s="173"/>
      <c r="I2007" s="173">
        <v>111296</v>
      </c>
      <c r="J2007" s="173"/>
      <c r="K2007" s="174">
        <v>111296</v>
      </c>
      <c r="L2007" s="6"/>
      <c r="M2007" s="71" t="s">
        <v>432</v>
      </c>
      <c r="N2007" s="176" t="s">
        <v>513</v>
      </c>
    </row>
    <row r="2008" spans="1:14" x14ac:dyDescent="0.2">
      <c r="A2008" s="38"/>
      <c r="B2008" s="5"/>
      <c r="C2008" s="172"/>
      <c r="D2008" s="173"/>
      <c r="E2008" s="173"/>
      <c r="F2008" s="173"/>
      <c r="G2008" s="173"/>
      <c r="H2008" s="173"/>
      <c r="I2008" s="173">
        <v>1000000</v>
      </c>
      <c r="J2008" s="173"/>
      <c r="K2008" s="174">
        <v>1000000</v>
      </c>
      <c r="L2008" s="6"/>
      <c r="M2008" s="71" t="s">
        <v>87</v>
      </c>
      <c r="N2008" s="176" t="s">
        <v>513</v>
      </c>
    </row>
    <row r="2009" spans="1:14" x14ac:dyDescent="0.2">
      <c r="A2009" s="38"/>
      <c r="B2009" s="5"/>
      <c r="C2009" s="172"/>
      <c r="D2009" s="173"/>
      <c r="E2009" s="173"/>
      <c r="F2009" s="173"/>
      <c r="G2009" s="173"/>
      <c r="H2009" s="173"/>
      <c r="I2009" s="173">
        <v>119400</v>
      </c>
      <c r="J2009" s="173"/>
      <c r="K2009" s="174">
        <v>119400</v>
      </c>
      <c r="L2009" s="6"/>
      <c r="M2009" s="71" t="s">
        <v>99</v>
      </c>
      <c r="N2009" s="176" t="s">
        <v>513</v>
      </c>
    </row>
    <row r="2010" spans="1:14" x14ac:dyDescent="0.2">
      <c r="A2010" s="38"/>
      <c r="B2010" s="5"/>
      <c r="C2010" s="172"/>
      <c r="D2010" s="173"/>
      <c r="E2010" s="173"/>
      <c r="F2010" s="173"/>
      <c r="G2010" s="173"/>
      <c r="H2010" s="173"/>
      <c r="I2010" s="173">
        <v>175000</v>
      </c>
      <c r="J2010" s="173"/>
      <c r="K2010" s="174">
        <v>175000</v>
      </c>
      <c r="L2010" s="6"/>
      <c r="M2010" s="71" t="s">
        <v>434</v>
      </c>
      <c r="N2010" s="176" t="s">
        <v>513</v>
      </c>
    </row>
    <row r="2011" spans="1:14" x14ac:dyDescent="0.2">
      <c r="A2011" s="38"/>
      <c r="B2011" s="5"/>
      <c r="C2011" s="172"/>
      <c r="D2011" s="173"/>
      <c r="E2011" s="173"/>
      <c r="F2011" s="173"/>
      <c r="G2011" s="173"/>
      <c r="H2011" s="173"/>
      <c r="I2011" s="173">
        <v>751970</v>
      </c>
      <c r="J2011" s="173"/>
      <c r="K2011" s="174">
        <v>751970</v>
      </c>
      <c r="L2011" s="6"/>
      <c r="M2011" s="71" t="s">
        <v>439</v>
      </c>
      <c r="N2011" s="176" t="s">
        <v>513</v>
      </c>
    </row>
    <row r="2012" spans="1:14" x14ac:dyDescent="0.2">
      <c r="A2012" s="38"/>
      <c r="B2012" s="5"/>
      <c r="C2012" s="172"/>
      <c r="D2012" s="173"/>
      <c r="E2012" s="173"/>
      <c r="F2012" s="173"/>
      <c r="G2012" s="173"/>
      <c r="H2012" s="173"/>
      <c r="I2012" s="173">
        <v>600000</v>
      </c>
      <c r="J2012" s="173"/>
      <c r="K2012" s="174">
        <v>600000</v>
      </c>
      <c r="L2012" s="6"/>
      <c r="M2012" s="71" t="s">
        <v>32</v>
      </c>
      <c r="N2012" s="176" t="s">
        <v>513</v>
      </c>
    </row>
    <row r="2013" spans="1:14" x14ac:dyDescent="0.2">
      <c r="A2013" s="38"/>
      <c r="B2013" s="5"/>
      <c r="C2013" s="172"/>
      <c r="D2013" s="173"/>
      <c r="E2013" s="173"/>
      <c r="F2013" s="173"/>
      <c r="G2013" s="173"/>
      <c r="H2013" s="173"/>
      <c r="I2013" s="173">
        <v>150000</v>
      </c>
      <c r="J2013" s="173"/>
      <c r="K2013" s="174">
        <v>150000</v>
      </c>
      <c r="L2013" s="6"/>
      <c r="M2013" s="71" t="s">
        <v>33</v>
      </c>
      <c r="N2013" s="176" t="s">
        <v>513</v>
      </c>
    </row>
    <row r="2014" spans="1:14" x14ac:dyDescent="0.2">
      <c r="A2014" s="38"/>
      <c r="B2014" s="5"/>
      <c r="C2014" s="172"/>
      <c r="D2014" s="173"/>
      <c r="E2014" s="173"/>
      <c r="F2014" s="173"/>
      <c r="G2014" s="173"/>
      <c r="H2014" s="173"/>
      <c r="I2014" s="173">
        <v>250000</v>
      </c>
      <c r="J2014" s="173"/>
      <c r="K2014" s="174">
        <v>250000</v>
      </c>
      <c r="L2014" s="6"/>
      <c r="M2014" s="175" t="s">
        <v>484</v>
      </c>
      <c r="N2014" s="176" t="s">
        <v>513</v>
      </c>
    </row>
    <row r="2015" spans="1:14" ht="15" x14ac:dyDescent="0.25">
      <c r="A2015" s="49" t="s">
        <v>178</v>
      </c>
      <c r="B2015" s="26" t="s">
        <v>180</v>
      </c>
      <c r="C2015" s="22">
        <f t="shared" ref="C2015:J2015" si="31">SUM(C1956:C2014)</f>
        <v>5988656</v>
      </c>
      <c r="D2015" s="22">
        <f t="shared" si="31"/>
        <v>9213390</v>
      </c>
      <c r="E2015" s="22">
        <f t="shared" si="31"/>
        <v>1000000</v>
      </c>
      <c r="F2015" s="22">
        <f t="shared" si="31"/>
        <v>3570000</v>
      </c>
      <c r="G2015" s="22">
        <f t="shared" si="31"/>
        <v>0</v>
      </c>
      <c r="H2015" s="22">
        <f t="shared" si="31"/>
        <v>5661000</v>
      </c>
      <c r="I2015" s="22">
        <f t="shared" si="31"/>
        <v>10750941</v>
      </c>
      <c r="J2015" s="22">
        <f t="shared" si="31"/>
        <v>200000</v>
      </c>
      <c r="K2015" s="22">
        <f>SUM(C2015:J2015)</f>
        <v>36383987</v>
      </c>
      <c r="L2015" s="22" t="s">
        <v>22</v>
      </c>
      <c r="M2015" s="51"/>
      <c r="N2015" s="14" t="s">
        <v>22</v>
      </c>
    </row>
    <row r="2016" spans="1:14" ht="15" x14ac:dyDescent="0.25">
      <c r="A2016" s="7" t="s">
        <v>181</v>
      </c>
      <c r="B2016" s="8" t="s">
        <v>182</v>
      </c>
      <c r="C2016" s="169"/>
      <c r="D2016" s="170"/>
      <c r="E2016" s="170"/>
      <c r="F2016" s="170">
        <v>100000</v>
      </c>
      <c r="G2016" s="170"/>
      <c r="H2016" s="170"/>
      <c r="I2016" s="170"/>
      <c r="J2016" s="170"/>
      <c r="K2016" s="171">
        <v>100000</v>
      </c>
      <c r="L2016" s="6"/>
      <c r="M2016" s="70" t="s">
        <v>345</v>
      </c>
      <c r="N2016" s="176" t="s">
        <v>513</v>
      </c>
    </row>
    <row r="2017" spans="1:14" x14ac:dyDescent="0.2">
      <c r="A2017" s="38"/>
      <c r="B2017" s="5"/>
      <c r="C2017" s="172"/>
      <c r="D2017" s="173"/>
      <c r="E2017" s="173"/>
      <c r="F2017" s="173">
        <v>200000</v>
      </c>
      <c r="G2017" s="173"/>
      <c r="H2017" s="173"/>
      <c r="I2017" s="173"/>
      <c r="J2017" s="173"/>
      <c r="K2017" s="174">
        <v>200000</v>
      </c>
      <c r="L2017" s="6"/>
      <c r="M2017" s="71" t="s">
        <v>347</v>
      </c>
      <c r="N2017" s="176" t="s">
        <v>513</v>
      </c>
    </row>
    <row r="2018" spans="1:14" x14ac:dyDescent="0.2">
      <c r="A2018" s="38"/>
      <c r="B2018" s="5"/>
      <c r="C2018" s="172"/>
      <c r="D2018" s="173"/>
      <c r="E2018" s="173"/>
      <c r="F2018" s="173"/>
      <c r="G2018" s="173"/>
      <c r="H2018" s="173">
        <v>150000</v>
      </c>
      <c r="I2018" s="173"/>
      <c r="J2018" s="173"/>
      <c r="K2018" s="174">
        <v>150000</v>
      </c>
      <c r="L2018" s="6"/>
      <c r="M2018" s="71" t="s">
        <v>91</v>
      </c>
      <c r="N2018" s="176" t="s">
        <v>513</v>
      </c>
    </row>
    <row r="2019" spans="1:14" x14ac:dyDescent="0.2">
      <c r="A2019" s="38"/>
      <c r="B2019" s="5"/>
      <c r="C2019" s="172"/>
      <c r="D2019" s="173"/>
      <c r="E2019" s="173"/>
      <c r="F2019" s="173"/>
      <c r="G2019" s="173"/>
      <c r="H2019" s="173">
        <v>350000</v>
      </c>
      <c r="I2019" s="173"/>
      <c r="J2019" s="173"/>
      <c r="K2019" s="174">
        <v>350000</v>
      </c>
      <c r="L2019" s="6"/>
      <c r="M2019" s="71" t="s">
        <v>289</v>
      </c>
      <c r="N2019" s="176" t="s">
        <v>513</v>
      </c>
    </row>
    <row r="2020" spans="1:14" x14ac:dyDescent="0.2">
      <c r="A2020" s="38"/>
      <c r="B2020" s="5"/>
      <c r="C2020" s="172"/>
      <c r="D2020" s="173"/>
      <c r="E2020" s="173"/>
      <c r="F2020" s="173"/>
      <c r="G2020" s="173"/>
      <c r="H2020" s="173">
        <v>584600</v>
      </c>
      <c r="I2020" s="173"/>
      <c r="J2020" s="173"/>
      <c r="K2020" s="174">
        <v>584600</v>
      </c>
      <c r="L2020" s="6"/>
      <c r="M2020" s="71" t="s">
        <v>60</v>
      </c>
      <c r="N2020" s="176" t="s">
        <v>513</v>
      </c>
    </row>
    <row r="2021" spans="1:14" x14ac:dyDescent="0.2">
      <c r="A2021" s="38"/>
      <c r="B2021" s="5"/>
      <c r="C2021" s="172"/>
      <c r="D2021" s="173"/>
      <c r="E2021" s="173"/>
      <c r="F2021" s="173"/>
      <c r="G2021" s="173"/>
      <c r="H2021" s="173">
        <v>300000</v>
      </c>
      <c r="I2021" s="173"/>
      <c r="J2021" s="173"/>
      <c r="K2021" s="174">
        <v>300000</v>
      </c>
      <c r="L2021" s="6"/>
      <c r="M2021" s="71" t="s">
        <v>92</v>
      </c>
      <c r="N2021" s="176" t="s">
        <v>513</v>
      </c>
    </row>
    <row r="2022" spans="1:14" x14ac:dyDescent="0.2">
      <c r="A2022" s="38"/>
      <c r="B2022" s="5"/>
      <c r="C2022" s="172"/>
      <c r="D2022" s="173"/>
      <c r="E2022" s="173"/>
      <c r="F2022" s="173"/>
      <c r="G2022" s="173"/>
      <c r="H2022" s="173">
        <v>1800000</v>
      </c>
      <c r="I2022" s="173"/>
      <c r="J2022" s="173"/>
      <c r="K2022" s="174">
        <v>1800000</v>
      </c>
      <c r="L2022" s="6"/>
      <c r="M2022" s="71" t="s">
        <v>469</v>
      </c>
      <c r="N2022" s="176" t="s">
        <v>513</v>
      </c>
    </row>
    <row r="2023" spans="1:14" x14ac:dyDescent="0.2">
      <c r="A2023" s="38"/>
      <c r="B2023" s="5"/>
      <c r="C2023" s="172"/>
      <c r="D2023" s="173"/>
      <c r="E2023" s="173"/>
      <c r="F2023" s="173"/>
      <c r="G2023" s="173"/>
      <c r="H2023" s="173">
        <v>24000000</v>
      </c>
      <c r="I2023" s="173"/>
      <c r="J2023" s="173"/>
      <c r="K2023" s="174">
        <v>24000000</v>
      </c>
      <c r="L2023" s="6"/>
      <c r="M2023" s="71" t="s">
        <v>470</v>
      </c>
      <c r="N2023" s="176" t="s">
        <v>513</v>
      </c>
    </row>
    <row r="2024" spans="1:14" x14ac:dyDescent="0.2">
      <c r="A2024" s="38"/>
      <c r="B2024" s="5"/>
      <c r="C2024" s="172"/>
      <c r="D2024" s="173"/>
      <c r="E2024" s="173"/>
      <c r="F2024" s="173"/>
      <c r="G2024" s="173"/>
      <c r="H2024" s="173">
        <v>5000000</v>
      </c>
      <c r="I2024" s="173"/>
      <c r="J2024" s="173"/>
      <c r="K2024" s="174">
        <v>5000000</v>
      </c>
      <c r="L2024" s="6"/>
      <c r="M2024" s="71" t="s">
        <v>351</v>
      </c>
      <c r="N2024" s="176" t="s">
        <v>513</v>
      </c>
    </row>
    <row r="2025" spans="1:14" x14ac:dyDescent="0.2">
      <c r="A2025" s="38"/>
      <c r="B2025" s="5"/>
      <c r="C2025" s="172"/>
      <c r="D2025" s="173"/>
      <c r="E2025" s="173"/>
      <c r="F2025" s="173"/>
      <c r="G2025" s="173"/>
      <c r="H2025" s="173">
        <v>4528033</v>
      </c>
      <c r="I2025" s="173"/>
      <c r="J2025" s="173"/>
      <c r="K2025" s="174">
        <v>4528033</v>
      </c>
      <c r="L2025" s="6"/>
      <c r="M2025" s="71" t="s">
        <v>471</v>
      </c>
      <c r="N2025" s="176" t="s">
        <v>513</v>
      </c>
    </row>
    <row r="2026" spans="1:14" x14ac:dyDescent="0.2">
      <c r="A2026" s="38"/>
      <c r="B2026" s="5"/>
      <c r="C2026" s="172"/>
      <c r="D2026" s="173"/>
      <c r="E2026" s="173"/>
      <c r="F2026" s="173"/>
      <c r="G2026" s="173"/>
      <c r="H2026" s="173">
        <v>330000</v>
      </c>
      <c r="I2026" s="173"/>
      <c r="J2026" s="173"/>
      <c r="K2026" s="174">
        <v>330000</v>
      </c>
      <c r="L2026" s="6"/>
      <c r="M2026" s="71" t="s">
        <v>472</v>
      </c>
      <c r="N2026" s="176" t="s">
        <v>513</v>
      </c>
    </row>
    <row r="2027" spans="1:14" x14ac:dyDescent="0.2">
      <c r="A2027" s="38"/>
      <c r="B2027" s="5"/>
      <c r="C2027" s="172"/>
      <c r="D2027" s="173"/>
      <c r="E2027" s="173"/>
      <c r="F2027" s="173"/>
      <c r="G2027" s="173"/>
      <c r="H2027" s="173">
        <v>50800</v>
      </c>
      <c r="I2027" s="173"/>
      <c r="J2027" s="173"/>
      <c r="K2027" s="174">
        <v>50800</v>
      </c>
      <c r="L2027" s="6"/>
      <c r="M2027" s="71" t="s">
        <v>38</v>
      </c>
      <c r="N2027" s="176" t="s">
        <v>513</v>
      </c>
    </row>
    <row r="2028" spans="1:14" x14ac:dyDescent="0.2">
      <c r="A2028" s="38"/>
      <c r="B2028" s="5"/>
      <c r="C2028" s="172"/>
      <c r="D2028" s="173"/>
      <c r="E2028" s="173"/>
      <c r="F2028" s="173"/>
      <c r="G2028" s="173"/>
      <c r="H2028" s="173">
        <v>150000</v>
      </c>
      <c r="I2028" s="173"/>
      <c r="J2028" s="173"/>
      <c r="K2028" s="174">
        <v>150000</v>
      </c>
      <c r="L2028" s="6"/>
      <c r="M2028" s="71" t="s">
        <v>61</v>
      </c>
      <c r="N2028" s="176" t="s">
        <v>513</v>
      </c>
    </row>
    <row r="2029" spans="1:14" x14ac:dyDescent="0.2">
      <c r="A2029" s="38"/>
      <c r="B2029" s="5"/>
      <c r="C2029" s="172"/>
      <c r="D2029" s="173"/>
      <c r="E2029" s="173"/>
      <c r="F2029" s="173"/>
      <c r="G2029" s="173"/>
      <c r="H2029" s="173">
        <v>8000000</v>
      </c>
      <c r="I2029" s="173"/>
      <c r="J2029" s="173"/>
      <c r="K2029" s="174">
        <v>8000000</v>
      </c>
      <c r="L2029" s="6"/>
      <c r="M2029" s="71" t="s">
        <v>39</v>
      </c>
      <c r="N2029" s="176" t="s">
        <v>513</v>
      </c>
    </row>
    <row r="2030" spans="1:14" x14ac:dyDescent="0.2">
      <c r="A2030" s="38"/>
      <c r="B2030" s="5"/>
      <c r="C2030" s="172"/>
      <c r="D2030" s="173"/>
      <c r="E2030" s="173"/>
      <c r="F2030" s="173"/>
      <c r="G2030" s="173"/>
      <c r="H2030" s="173">
        <v>70701000.280000001</v>
      </c>
      <c r="I2030" s="173"/>
      <c r="J2030" s="173"/>
      <c r="K2030" s="174">
        <v>70701000.280000001</v>
      </c>
      <c r="L2030" s="6"/>
      <c r="M2030" s="71" t="s">
        <v>40</v>
      </c>
      <c r="N2030" s="176" t="s">
        <v>513</v>
      </c>
    </row>
    <row r="2031" spans="1:14" x14ac:dyDescent="0.2">
      <c r="A2031" s="38"/>
      <c r="B2031" s="5"/>
      <c r="C2031" s="172"/>
      <c r="D2031" s="173"/>
      <c r="E2031" s="173"/>
      <c r="F2031" s="173"/>
      <c r="G2031" s="173"/>
      <c r="H2031" s="173">
        <v>180000</v>
      </c>
      <c r="I2031" s="173"/>
      <c r="J2031" s="173"/>
      <c r="K2031" s="174">
        <v>180000</v>
      </c>
      <c r="L2031" s="6"/>
      <c r="M2031" s="71" t="s">
        <v>294</v>
      </c>
      <c r="N2031" s="176" t="s">
        <v>513</v>
      </c>
    </row>
    <row r="2032" spans="1:14" x14ac:dyDescent="0.2">
      <c r="A2032" s="38"/>
      <c r="B2032" s="5"/>
      <c r="C2032" s="172"/>
      <c r="D2032" s="173"/>
      <c r="E2032" s="173"/>
      <c r="F2032" s="173"/>
      <c r="G2032" s="173"/>
      <c r="H2032" s="173">
        <v>1500000</v>
      </c>
      <c r="I2032" s="173"/>
      <c r="J2032" s="173"/>
      <c r="K2032" s="174">
        <v>1500000</v>
      </c>
      <c r="L2032" s="6"/>
      <c r="M2032" s="71" t="s">
        <v>95</v>
      </c>
      <c r="N2032" s="176" t="s">
        <v>513</v>
      </c>
    </row>
    <row r="2033" spans="1:1017" x14ac:dyDescent="0.2">
      <c r="A2033" s="38"/>
      <c r="B2033" s="5"/>
      <c r="C2033" s="172">
        <v>500000</v>
      </c>
      <c r="D2033" s="173"/>
      <c r="E2033" s="173"/>
      <c r="F2033" s="173"/>
      <c r="G2033" s="173"/>
      <c r="H2033" s="173"/>
      <c r="I2033" s="173"/>
      <c r="J2033" s="173"/>
      <c r="K2033" s="174">
        <v>500000</v>
      </c>
      <c r="L2033" s="6"/>
      <c r="M2033" s="71" t="s">
        <v>41</v>
      </c>
      <c r="N2033" s="176" t="s">
        <v>513</v>
      </c>
    </row>
    <row r="2034" spans="1:1017" x14ac:dyDescent="0.2">
      <c r="A2034" s="38"/>
      <c r="B2034" s="5"/>
      <c r="C2034" s="172">
        <v>175000</v>
      </c>
      <c r="D2034" s="173"/>
      <c r="E2034" s="173"/>
      <c r="F2034" s="173"/>
      <c r="G2034" s="173"/>
      <c r="H2034" s="173"/>
      <c r="I2034" s="173"/>
      <c r="J2034" s="173"/>
      <c r="K2034" s="174">
        <v>175000</v>
      </c>
      <c r="L2034" s="6"/>
      <c r="M2034" s="71" t="s">
        <v>27</v>
      </c>
      <c r="N2034" s="176" t="s">
        <v>513</v>
      </c>
    </row>
    <row r="2035" spans="1:1017" x14ac:dyDescent="0.2">
      <c r="A2035" s="38"/>
      <c r="B2035" s="5"/>
      <c r="C2035" s="172">
        <v>85000</v>
      </c>
      <c r="D2035" s="173"/>
      <c r="E2035" s="173"/>
      <c r="F2035" s="173"/>
      <c r="G2035" s="173"/>
      <c r="H2035" s="173"/>
      <c r="I2035" s="173"/>
      <c r="J2035" s="173"/>
      <c r="K2035" s="174">
        <v>85000</v>
      </c>
      <c r="L2035" s="6"/>
      <c r="M2035" s="71" t="s">
        <v>97</v>
      </c>
      <c r="N2035" s="176" t="s">
        <v>513</v>
      </c>
    </row>
    <row r="2036" spans="1:1017" x14ac:dyDescent="0.2">
      <c r="A2036" s="38"/>
      <c r="B2036" s="5"/>
      <c r="C2036" s="172"/>
      <c r="D2036" s="173"/>
      <c r="E2036" s="173">
        <v>1520000</v>
      </c>
      <c r="F2036" s="173"/>
      <c r="G2036" s="173"/>
      <c r="H2036" s="173"/>
      <c r="I2036" s="173"/>
      <c r="J2036" s="173"/>
      <c r="K2036" s="174">
        <v>1520000</v>
      </c>
      <c r="L2036" s="6"/>
      <c r="M2036" s="71" t="s">
        <v>449</v>
      </c>
      <c r="N2036" s="176" t="s">
        <v>513</v>
      </c>
    </row>
    <row r="2037" spans="1:1017" x14ac:dyDescent="0.2">
      <c r="A2037" s="38"/>
      <c r="B2037" s="5"/>
      <c r="C2037" s="172"/>
      <c r="D2037" s="173"/>
      <c r="E2037" s="173"/>
      <c r="F2037" s="173"/>
      <c r="G2037" s="173"/>
      <c r="H2037" s="173"/>
      <c r="I2037" s="173">
        <v>1000000</v>
      </c>
      <c r="J2037" s="173"/>
      <c r="K2037" s="174">
        <v>1000000</v>
      </c>
      <c r="L2037" s="6"/>
      <c r="M2037" s="71" t="s">
        <v>429</v>
      </c>
      <c r="N2037" s="176" t="s">
        <v>513</v>
      </c>
    </row>
    <row r="2038" spans="1:1017" x14ac:dyDescent="0.2">
      <c r="A2038" s="38"/>
      <c r="B2038" s="5"/>
      <c r="C2038" s="172"/>
      <c r="D2038" s="173"/>
      <c r="E2038" s="173"/>
      <c r="F2038" s="173"/>
      <c r="G2038" s="173"/>
      <c r="H2038" s="173"/>
      <c r="I2038" s="173">
        <v>1700000</v>
      </c>
      <c r="J2038" s="173"/>
      <c r="K2038" s="174">
        <v>1700000</v>
      </c>
      <c r="L2038" s="6"/>
      <c r="M2038" s="71" t="s">
        <v>32</v>
      </c>
      <c r="N2038" s="176" t="s">
        <v>513</v>
      </c>
    </row>
    <row r="2039" spans="1:1017" ht="15" x14ac:dyDescent="0.25">
      <c r="A2039" s="49" t="s">
        <v>181</v>
      </c>
      <c r="B2039" s="26" t="s">
        <v>183</v>
      </c>
      <c r="C2039" s="22">
        <f t="shared" ref="C2039:J2039" si="32">SUM(C2016:C2038)</f>
        <v>760000</v>
      </c>
      <c r="D2039" s="22">
        <f t="shared" si="32"/>
        <v>0</v>
      </c>
      <c r="E2039" s="22">
        <f t="shared" si="32"/>
        <v>1520000</v>
      </c>
      <c r="F2039" s="22">
        <f t="shared" si="32"/>
        <v>300000</v>
      </c>
      <c r="G2039" s="22">
        <f t="shared" si="32"/>
        <v>0</v>
      </c>
      <c r="H2039" s="22">
        <f t="shared" si="32"/>
        <v>117624433.28</v>
      </c>
      <c r="I2039" s="22">
        <f t="shared" si="32"/>
        <v>2700000</v>
      </c>
      <c r="J2039" s="22">
        <f t="shared" si="32"/>
        <v>0</v>
      </c>
      <c r="K2039" s="22">
        <f>SUM(C2039:J2039)</f>
        <v>122904433.28</v>
      </c>
      <c r="L2039" s="22" t="s">
        <v>22</v>
      </c>
      <c r="M2039" s="39"/>
      <c r="N2039" s="14" t="s">
        <v>22</v>
      </c>
    </row>
    <row r="2040" spans="1:1017" s="88" customFormat="1" ht="26.25" x14ac:dyDescent="0.2">
      <c r="A2040" s="276" t="s">
        <v>184</v>
      </c>
      <c r="B2040" s="277"/>
      <c r="C2040" s="277"/>
      <c r="D2040" s="277"/>
      <c r="E2040" s="277"/>
      <c r="F2040" s="277"/>
      <c r="G2040" s="277"/>
      <c r="H2040" s="277"/>
      <c r="I2040" s="277"/>
      <c r="J2040" s="277"/>
      <c r="K2040" s="277"/>
      <c r="L2040" s="277"/>
      <c r="M2040" s="278"/>
      <c r="N2040" s="219"/>
      <c r="O2040" s="94"/>
      <c r="P2040" s="94"/>
      <c r="Q2040" s="94"/>
      <c r="R2040" s="94"/>
      <c r="S2040" s="94"/>
      <c r="T2040" s="94"/>
      <c r="U2040" s="94"/>
      <c r="V2040" s="94"/>
      <c r="W2040" s="94"/>
      <c r="X2040" s="94"/>
      <c r="Y2040" s="94"/>
      <c r="Z2040" s="94"/>
      <c r="AA2040" s="94"/>
      <c r="AB2040" s="94"/>
      <c r="AC2040" s="94"/>
      <c r="AD2040" s="94"/>
      <c r="AE2040" s="94"/>
      <c r="AF2040" s="94"/>
      <c r="AG2040" s="94"/>
      <c r="AH2040" s="94"/>
      <c r="AI2040" s="94"/>
      <c r="AJ2040" s="94"/>
      <c r="AK2040" s="94"/>
      <c r="AL2040" s="94"/>
      <c r="AM2040" s="94"/>
      <c r="AN2040" s="94"/>
      <c r="AO2040" s="94"/>
      <c r="AP2040" s="94"/>
      <c r="AQ2040" s="94"/>
      <c r="AR2040" s="94"/>
      <c r="AS2040" s="94"/>
      <c r="AT2040" s="94"/>
      <c r="AU2040" s="94"/>
      <c r="AV2040" s="94"/>
      <c r="AW2040" s="94"/>
      <c r="AX2040" s="94"/>
      <c r="AY2040" s="94"/>
      <c r="AZ2040" s="94"/>
      <c r="BA2040" s="94"/>
      <c r="BB2040" s="94"/>
      <c r="BC2040" s="94"/>
      <c r="BD2040" s="94"/>
      <c r="BE2040" s="94"/>
      <c r="BF2040" s="94"/>
      <c r="BG2040" s="94"/>
      <c r="BH2040" s="94"/>
      <c r="BI2040" s="94"/>
      <c r="BJ2040" s="94"/>
      <c r="BK2040" s="94"/>
      <c r="BL2040" s="94"/>
      <c r="BM2040" s="94"/>
      <c r="BN2040" s="94"/>
      <c r="BO2040" s="94"/>
      <c r="BP2040" s="94"/>
      <c r="BQ2040" s="94"/>
      <c r="BR2040" s="94"/>
      <c r="BS2040" s="94"/>
      <c r="BT2040" s="94"/>
      <c r="BU2040" s="94"/>
      <c r="BV2040" s="94"/>
      <c r="BW2040" s="94"/>
      <c r="BX2040" s="94"/>
      <c r="BY2040" s="94"/>
      <c r="BZ2040" s="94"/>
      <c r="CA2040" s="94"/>
      <c r="CB2040" s="94"/>
      <c r="CC2040" s="94"/>
      <c r="CD2040" s="94"/>
      <c r="CE2040" s="94"/>
      <c r="CF2040" s="94"/>
      <c r="CG2040" s="94"/>
      <c r="CH2040" s="94"/>
      <c r="CI2040" s="94"/>
      <c r="CJ2040" s="94"/>
      <c r="CK2040" s="94"/>
      <c r="CL2040" s="94"/>
      <c r="CM2040" s="94"/>
      <c r="CN2040" s="94"/>
      <c r="CO2040" s="94"/>
      <c r="CP2040" s="94"/>
      <c r="CQ2040" s="94"/>
      <c r="CR2040" s="94"/>
      <c r="CS2040" s="94"/>
      <c r="CT2040" s="94"/>
      <c r="CU2040" s="94"/>
      <c r="CV2040" s="94"/>
      <c r="CW2040" s="94"/>
      <c r="CX2040" s="94"/>
      <c r="CY2040" s="94"/>
      <c r="CZ2040" s="94"/>
      <c r="DA2040" s="94"/>
      <c r="DB2040" s="94"/>
      <c r="DC2040" s="94"/>
      <c r="DD2040" s="94"/>
      <c r="DE2040" s="94"/>
      <c r="DF2040" s="94"/>
      <c r="DG2040" s="94"/>
      <c r="DH2040" s="94"/>
      <c r="DI2040" s="94"/>
      <c r="DJ2040" s="94"/>
      <c r="DK2040" s="94"/>
      <c r="DL2040" s="94"/>
      <c r="DM2040" s="94"/>
      <c r="DN2040" s="94"/>
      <c r="DO2040" s="94"/>
      <c r="DP2040" s="94"/>
      <c r="DQ2040" s="94"/>
      <c r="DR2040" s="94"/>
      <c r="DS2040" s="94"/>
      <c r="DT2040" s="94"/>
      <c r="DU2040" s="94"/>
      <c r="DV2040" s="94"/>
      <c r="DW2040" s="94"/>
      <c r="DX2040" s="94"/>
      <c r="DY2040" s="94"/>
      <c r="DZ2040" s="94"/>
      <c r="EA2040" s="94"/>
      <c r="EB2040" s="94"/>
      <c r="EC2040" s="94"/>
      <c r="ED2040" s="94"/>
      <c r="EE2040" s="94"/>
      <c r="EF2040" s="94"/>
      <c r="EG2040" s="94"/>
      <c r="EH2040" s="94"/>
      <c r="EI2040" s="94"/>
      <c r="EJ2040" s="94"/>
      <c r="EK2040" s="94"/>
      <c r="EL2040" s="94"/>
      <c r="EM2040" s="94"/>
      <c r="EN2040" s="94"/>
      <c r="EO2040" s="94"/>
      <c r="EP2040" s="94"/>
      <c r="EQ2040" s="94"/>
      <c r="ER2040" s="94"/>
      <c r="ES2040" s="94"/>
      <c r="ET2040" s="94"/>
      <c r="EU2040" s="94"/>
      <c r="EV2040" s="94"/>
      <c r="EW2040" s="94"/>
      <c r="EX2040" s="94"/>
      <c r="EY2040" s="94"/>
      <c r="EZ2040" s="94"/>
      <c r="FA2040" s="94"/>
      <c r="FB2040" s="94"/>
      <c r="FC2040" s="94"/>
      <c r="FD2040" s="94"/>
      <c r="FE2040" s="94"/>
      <c r="FF2040" s="94"/>
      <c r="FG2040" s="94"/>
      <c r="FH2040" s="94"/>
      <c r="FI2040" s="94"/>
      <c r="FJ2040" s="94"/>
      <c r="FK2040" s="94"/>
      <c r="FL2040" s="94"/>
      <c r="FM2040" s="94"/>
      <c r="FN2040" s="94"/>
      <c r="FO2040" s="94"/>
      <c r="FP2040" s="94"/>
      <c r="FQ2040" s="94"/>
      <c r="FR2040" s="94"/>
      <c r="FS2040" s="94"/>
      <c r="FT2040" s="94"/>
      <c r="FU2040" s="94"/>
      <c r="FV2040" s="94"/>
      <c r="FW2040" s="94"/>
      <c r="FX2040" s="94"/>
      <c r="FY2040" s="94"/>
      <c r="FZ2040" s="94"/>
      <c r="GA2040" s="94"/>
      <c r="GB2040" s="94"/>
      <c r="GC2040" s="94"/>
      <c r="GD2040" s="94"/>
      <c r="GE2040" s="94"/>
      <c r="GF2040" s="94"/>
      <c r="GG2040" s="94"/>
      <c r="GH2040" s="94"/>
      <c r="GI2040" s="94"/>
      <c r="GJ2040" s="94"/>
      <c r="GK2040" s="94"/>
      <c r="GL2040" s="94"/>
      <c r="GM2040" s="94"/>
      <c r="GN2040" s="94"/>
      <c r="GO2040" s="94"/>
      <c r="GP2040" s="94"/>
      <c r="GQ2040" s="94"/>
      <c r="GR2040" s="94"/>
      <c r="GS2040" s="94"/>
      <c r="GT2040" s="94"/>
      <c r="GU2040" s="94"/>
      <c r="GV2040" s="94"/>
      <c r="GW2040" s="94"/>
      <c r="GX2040" s="94"/>
      <c r="GY2040" s="94"/>
      <c r="GZ2040" s="94"/>
      <c r="HA2040" s="94"/>
      <c r="HB2040" s="94"/>
      <c r="HC2040" s="94"/>
      <c r="HD2040" s="94"/>
      <c r="HE2040" s="94"/>
      <c r="HF2040" s="94"/>
      <c r="HG2040" s="94"/>
      <c r="HH2040" s="94"/>
      <c r="HI2040" s="94"/>
      <c r="HJ2040" s="94"/>
      <c r="HK2040" s="94"/>
      <c r="HL2040" s="94"/>
      <c r="HM2040" s="94"/>
      <c r="HN2040" s="94"/>
      <c r="HO2040" s="94"/>
      <c r="HP2040" s="94"/>
      <c r="HQ2040" s="94"/>
      <c r="HR2040" s="94"/>
      <c r="HS2040" s="94"/>
      <c r="HT2040" s="94"/>
      <c r="HU2040" s="94"/>
      <c r="HV2040" s="94"/>
      <c r="HW2040" s="94"/>
      <c r="HX2040" s="94"/>
      <c r="HY2040" s="94"/>
      <c r="HZ2040" s="94"/>
      <c r="IA2040" s="94"/>
      <c r="IB2040" s="94"/>
      <c r="IC2040" s="94"/>
      <c r="ID2040" s="94"/>
      <c r="IE2040" s="94"/>
      <c r="IF2040" s="94"/>
      <c r="IG2040" s="94"/>
      <c r="IH2040" s="94"/>
      <c r="II2040" s="94"/>
      <c r="IJ2040" s="94"/>
      <c r="IK2040" s="94"/>
      <c r="IL2040" s="94"/>
      <c r="IM2040" s="94"/>
      <c r="IN2040" s="94"/>
      <c r="IO2040" s="94"/>
      <c r="IP2040" s="94"/>
      <c r="IQ2040" s="94"/>
      <c r="IR2040" s="94"/>
      <c r="IS2040" s="94"/>
      <c r="IT2040" s="94"/>
      <c r="IU2040" s="94"/>
      <c r="IV2040" s="94"/>
      <c r="IW2040" s="94"/>
      <c r="IX2040" s="94"/>
      <c r="IY2040" s="94"/>
      <c r="IZ2040" s="94"/>
      <c r="JA2040" s="94"/>
      <c r="JB2040" s="94"/>
      <c r="JC2040" s="94"/>
      <c r="JD2040" s="94"/>
      <c r="JE2040" s="94"/>
      <c r="JF2040" s="94"/>
      <c r="JG2040" s="94"/>
      <c r="JH2040" s="94"/>
      <c r="JI2040" s="94"/>
      <c r="JJ2040" s="94"/>
      <c r="JK2040" s="94"/>
      <c r="JL2040" s="94"/>
      <c r="JM2040" s="94"/>
      <c r="JN2040" s="94"/>
      <c r="JO2040" s="94"/>
      <c r="JP2040" s="94"/>
      <c r="JQ2040" s="94"/>
      <c r="JR2040" s="94"/>
      <c r="JS2040" s="94"/>
      <c r="JT2040" s="94"/>
      <c r="JU2040" s="94"/>
      <c r="JV2040" s="94"/>
      <c r="JW2040" s="94"/>
      <c r="JX2040" s="94"/>
      <c r="JY2040" s="94"/>
      <c r="JZ2040" s="94"/>
      <c r="KA2040" s="94"/>
      <c r="KB2040" s="94"/>
      <c r="KC2040" s="94"/>
      <c r="KD2040" s="94"/>
      <c r="KE2040" s="94"/>
      <c r="KF2040" s="94"/>
      <c r="KG2040" s="94"/>
      <c r="KH2040" s="94"/>
      <c r="KI2040" s="94"/>
      <c r="KJ2040" s="94"/>
      <c r="KK2040" s="94"/>
      <c r="KL2040" s="94"/>
      <c r="KM2040" s="94"/>
      <c r="KN2040" s="94"/>
      <c r="KO2040" s="94"/>
      <c r="KP2040" s="94"/>
      <c r="KQ2040" s="94"/>
      <c r="KR2040" s="94"/>
      <c r="KS2040" s="94"/>
      <c r="KT2040" s="94"/>
      <c r="KU2040" s="94"/>
      <c r="KV2040" s="94"/>
      <c r="KW2040" s="94"/>
      <c r="KX2040" s="94"/>
      <c r="KY2040" s="94"/>
      <c r="KZ2040" s="94"/>
      <c r="LA2040" s="94"/>
      <c r="LB2040" s="94"/>
      <c r="LC2040" s="94"/>
      <c r="LD2040" s="94"/>
      <c r="LE2040" s="94"/>
      <c r="LF2040" s="94"/>
      <c r="LG2040" s="94"/>
      <c r="LH2040" s="94"/>
      <c r="LI2040" s="94"/>
      <c r="LJ2040" s="94"/>
      <c r="LK2040" s="94"/>
      <c r="LL2040" s="94"/>
      <c r="LM2040" s="94"/>
      <c r="LN2040" s="94"/>
      <c r="LO2040" s="94"/>
      <c r="LP2040" s="94"/>
      <c r="LQ2040" s="94"/>
      <c r="LR2040" s="94"/>
      <c r="LS2040" s="94"/>
      <c r="LT2040" s="94"/>
      <c r="LU2040" s="94"/>
      <c r="LV2040" s="94"/>
      <c r="LW2040" s="94"/>
      <c r="LX2040" s="94"/>
      <c r="LY2040" s="94"/>
      <c r="LZ2040" s="94"/>
      <c r="MA2040" s="94"/>
      <c r="MB2040" s="94"/>
      <c r="MC2040" s="94"/>
      <c r="MD2040" s="94"/>
      <c r="ME2040" s="94"/>
      <c r="MF2040" s="94"/>
      <c r="MG2040" s="94"/>
      <c r="MH2040" s="94"/>
      <c r="MI2040" s="94"/>
      <c r="MJ2040" s="94"/>
      <c r="MK2040" s="94"/>
      <c r="ML2040" s="94"/>
      <c r="MM2040" s="94"/>
      <c r="MN2040" s="94"/>
      <c r="MO2040" s="94"/>
      <c r="MP2040" s="94"/>
      <c r="MQ2040" s="94"/>
      <c r="MR2040" s="94"/>
      <c r="MS2040" s="94"/>
      <c r="MT2040" s="94"/>
      <c r="MU2040" s="94"/>
      <c r="MV2040" s="94"/>
      <c r="MW2040" s="94"/>
      <c r="MX2040" s="94"/>
      <c r="MY2040" s="94"/>
      <c r="MZ2040" s="94"/>
      <c r="NA2040" s="94"/>
      <c r="NB2040" s="94"/>
      <c r="NC2040" s="94"/>
      <c r="ND2040" s="94"/>
      <c r="NE2040" s="94"/>
      <c r="NF2040" s="94"/>
      <c r="NG2040" s="94"/>
      <c r="NH2040" s="94"/>
      <c r="NI2040" s="94"/>
      <c r="NJ2040" s="94"/>
      <c r="NK2040" s="94"/>
      <c r="NL2040" s="94"/>
      <c r="NM2040" s="94"/>
      <c r="NN2040" s="94"/>
      <c r="NO2040" s="94"/>
      <c r="NP2040" s="94"/>
      <c r="NQ2040" s="94"/>
      <c r="NR2040" s="94"/>
      <c r="NS2040" s="94"/>
      <c r="NT2040" s="94"/>
      <c r="NU2040" s="94"/>
      <c r="NV2040" s="94"/>
      <c r="NW2040" s="94"/>
      <c r="NX2040" s="94"/>
      <c r="NY2040" s="94"/>
      <c r="NZ2040" s="94"/>
      <c r="OA2040" s="94"/>
      <c r="OB2040" s="94"/>
      <c r="OC2040" s="94"/>
      <c r="OD2040" s="94"/>
      <c r="OE2040" s="94"/>
      <c r="OF2040" s="94"/>
      <c r="OG2040" s="94"/>
      <c r="OH2040" s="94"/>
      <c r="OI2040" s="94"/>
      <c r="OJ2040" s="94"/>
      <c r="OK2040" s="94"/>
      <c r="OL2040" s="94"/>
      <c r="OM2040" s="94"/>
      <c r="ON2040" s="94"/>
      <c r="OO2040" s="94"/>
      <c r="OP2040" s="94"/>
      <c r="OQ2040" s="94"/>
      <c r="OR2040" s="94"/>
      <c r="OS2040" s="94"/>
      <c r="OT2040" s="94"/>
      <c r="OU2040" s="94"/>
      <c r="OV2040" s="94"/>
      <c r="OW2040" s="94"/>
      <c r="OX2040" s="94"/>
      <c r="OY2040" s="94"/>
      <c r="OZ2040" s="94"/>
      <c r="PA2040" s="94"/>
      <c r="PB2040" s="94"/>
      <c r="PC2040" s="94"/>
      <c r="PD2040" s="94"/>
      <c r="PE2040" s="94"/>
      <c r="PF2040" s="94"/>
      <c r="PG2040" s="94"/>
      <c r="PH2040" s="94"/>
      <c r="PI2040" s="94"/>
      <c r="PJ2040" s="94"/>
      <c r="PK2040" s="94"/>
      <c r="PL2040" s="94"/>
      <c r="PM2040" s="94"/>
      <c r="PN2040" s="94"/>
      <c r="PO2040" s="94"/>
      <c r="PP2040" s="94"/>
      <c r="PQ2040" s="94"/>
      <c r="PR2040" s="94"/>
      <c r="PS2040" s="94"/>
      <c r="PT2040" s="94"/>
      <c r="PU2040" s="94"/>
      <c r="PV2040" s="94"/>
      <c r="PW2040" s="94"/>
      <c r="PX2040" s="94"/>
      <c r="PY2040" s="94"/>
      <c r="PZ2040" s="94"/>
      <c r="QA2040" s="94"/>
      <c r="QB2040" s="94"/>
      <c r="QC2040" s="94"/>
      <c r="QD2040" s="94"/>
      <c r="QE2040" s="94"/>
      <c r="QF2040" s="94"/>
      <c r="QG2040" s="94"/>
      <c r="QH2040" s="94"/>
      <c r="QI2040" s="94"/>
      <c r="QJ2040" s="94"/>
      <c r="QK2040" s="94"/>
      <c r="QL2040" s="94"/>
      <c r="QM2040" s="94"/>
      <c r="QN2040" s="94"/>
      <c r="QO2040" s="94"/>
      <c r="QP2040" s="94"/>
      <c r="QQ2040" s="94"/>
      <c r="QR2040" s="94"/>
      <c r="QS2040" s="94"/>
      <c r="QT2040" s="94"/>
      <c r="QU2040" s="94"/>
      <c r="QV2040" s="94"/>
      <c r="QW2040" s="94"/>
      <c r="QX2040" s="94"/>
      <c r="QY2040" s="94"/>
      <c r="QZ2040" s="94"/>
      <c r="RA2040" s="94"/>
      <c r="RB2040" s="94"/>
      <c r="RC2040" s="94"/>
      <c r="RD2040" s="94"/>
      <c r="RE2040" s="94"/>
      <c r="RF2040" s="94"/>
      <c r="RG2040" s="94"/>
      <c r="RH2040" s="94"/>
      <c r="RI2040" s="94"/>
      <c r="RJ2040" s="94"/>
      <c r="RK2040" s="94"/>
      <c r="RL2040" s="94"/>
      <c r="RM2040" s="94"/>
      <c r="RN2040" s="94"/>
      <c r="RO2040" s="94"/>
      <c r="RP2040" s="94"/>
      <c r="RQ2040" s="94"/>
      <c r="RR2040" s="94"/>
      <c r="RS2040" s="94"/>
      <c r="RT2040" s="94"/>
      <c r="RU2040" s="94"/>
      <c r="RV2040" s="94"/>
      <c r="RW2040" s="94"/>
      <c r="RX2040" s="94"/>
      <c r="RY2040" s="94"/>
      <c r="RZ2040" s="94"/>
      <c r="SA2040" s="94"/>
      <c r="SB2040" s="94"/>
      <c r="SC2040" s="94"/>
      <c r="SD2040" s="94"/>
      <c r="SE2040" s="94"/>
      <c r="SF2040" s="94"/>
      <c r="SG2040" s="94"/>
      <c r="SH2040" s="94"/>
      <c r="SI2040" s="94"/>
      <c r="SJ2040" s="94"/>
      <c r="SK2040" s="94"/>
      <c r="SL2040" s="94"/>
      <c r="SM2040" s="94"/>
      <c r="SN2040" s="94"/>
      <c r="SO2040" s="94"/>
      <c r="SP2040" s="94"/>
      <c r="SQ2040" s="94"/>
      <c r="SR2040" s="94"/>
      <c r="SS2040" s="94"/>
      <c r="ST2040" s="94"/>
      <c r="SU2040" s="94"/>
      <c r="SV2040" s="94"/>
      <c r="SW2040" s="94"/>
      <c r="SX2040" s="94"/>
      <c r="SY2040" s="94"/>
      <c r="SZ2040" s="94"/>
      <c r="TA2040" s="94"/>
      <c r="TB2040" s="94"/>
      <c r="TC2040" s="94"/>
      <c r="TD2040" s="94"/>
      <c r="TE2040" s="94"/>
      <c r="TF2040" s="94"/>
      <c r="TG2040" s="94"/>
      <c r="TH2040" s="94"/>
      <c r="TI2040" s="94"/>
      <c r="TJ2040" s="94"/>
      <c r="TK2040" s="94"/>
      <c r="TL2040" s="94"/>
      <c r="TM2040" s="94"/>
      <c r="TN2040" s="94"/>
      <c r="TO2040" s="94"/>
      <c r="TP2040" s="94"/>
      <c r="TQ2040" s="94"/>
      <c r="TR2040" s="94"/>
      <c r="TS2040" s="94"/>
      <c r="TT2040" s="94"/>
      <c r="TU2040" s="94"/>
      <c r="TV2040" s="94"/>
      <c r="TW2040" s="94"/>
      <c r="TX2040" s="94"/>
      <c r="TY2040" s="94"/>
      <c r="TZ2040" s="94"/>
      <c r="UA2040" s="94"/>
      <c r="UB2040" s="94"/>
      <c r="UC2040" s="94"/>
      <c r="UD2040" s="94"/>
      <c r="UE2040" s="94"/>
      <c r="UF2040" s="94"/>
      <c r="UG2040" s="94"/>
      <c r="UH2040" s="94"/>
      <c r="UI2040" s="94"/>
      <c r="UJ2040" s="94"/>
      <c r="UK2040" s="94"/>
      <c r="UL2040" s="94"/>
      <c r="UM2040" s="94"/>
      <c r="UN2040" s="94"/>
      <c r="UO2040" s="94"/>
      <c r="UP2040" s="94"/>
      <c r="UQ2040" s="94"/>
      <c r="UR2040" s="94"/>
      <c r="US2040" s="94"/>
      <c r="UT2040" s="94"/>
      <c r="UU2040" s="94"/>
      <c r="UV2040" s="94"/>
      <c r="UW2040" s="94"/>
      <c r="UX2040" s="94"/>
      <c r="UY2040" s="94"/>
      <c r="UZ2040" s="94"/>
      <c r="VA2040" s="94"/>
      <c r="VB2040" s="94"/>
      <c r="VC2040" s="94"/>
      <c r="VD2040" s="94"/>
      <c r="VE2040" s="94"/>
      <c r="VF2040" s="94"/>
      <c r="VG2040" s="94"/>
      <c r="VH2040" s="94"/>
      <c r="VI2040" s="94"/>
      <c r="VJ2040" s="94"/>
      <c r="VK2040" s="94"/>
      <c r="VL2040" s="94"/>
      <c r="VM2040" s="94"/>
      <c r="VN2040" s="94"/>
      <c r="VO2040" s="94"/>
      <c r="VP2040" s="94"/>
      <c r="VQ2040" s="94"/>
      <c r="VR2040" s="94"/>
      <c r="VS2040" s="94"/>
      <c r="VT2040" s="94"/>
      <c r="VU2040" s="94"/>
      <c r="VV2040" s="94"/>
      <c r="VW2040" s="94"/>
      <c r="VX2040" s="94"/>
      <c r="VY2040" s="94"/>
      <c r="VZ2040" s="94"/>
      <c r="WA2040" s="94"/>
      <c r="WB2040" s="94"/>
      <c r="WC2040" s="94"/>
      <c r="WD2040" s="94"/>
      <c r="WE2040" s="94"/>
      <c r="WF2040" s="94"/>
      <c r="WG2040" s="94"/>
      <c r="WH2040" s="94"/>
      <c r="WI2040" s="94"/>
      <c r="WJ2040" s="94"/>
      <c r="WK2040" s="94"/>
      <c r="WL2040" s="94"/>
      <c r="WM2040" s="94"/>
      <c r="WN2040" s="94"/>
      <c r="WO2040" s="94"/>
      <c r="WP2040" s="94"/>
      <c r="WQ2040" s="94"/>
      <c r="WR2040" s="94"/>
      <c r="WS2040" s="94"/>
      <c r="WT2040" s="94"/>
      <c r="WU2040" s="94"/>
      <c r="WV2040" s="94"/>
      <c r="WW2040" s="94"/>
      <c r="WX2040" s="94"/>
      <c r="WY2040" s="94"/>
      <c r="WZ2040" s="94"/>
      <c r="XA2040" s="94"/>
      <c r="XB2040" s="94"/>
      <c r="XC2040" s="94"/>
      <c r="XD2040" s="94"/>
      <c r="XE2040" s="94"/>
      <c r="XF2040" s="94"/>
      <c r="XG2040" s="94"/>
      <c r="XH2040" s="94"/>
      <c r="XI2040" s="94"/>
      <c r="XJ2040" s="94"/>
      <c r="XK2040" s="94"/>
      <c r="XL2040" s="94"/>
      <c r="XM2040" s="94"/>
      <c r="XN2040" s="94"/>
      <c r="XO2040" s="94"/>
      <c r="XP2040" s="94"/>
      <c r="XQ2040" s="94"/>
      <c r="XR2040" s="94"/>
      <c r="XS2040" s="94"/>
      <c r="XT2040" s="94"/>
      <c r="XU2040" s="94"/>
      <c r="XV2040" s="94"/>
      <c r="XW2040" s="94"/>
      <c r="XX2040" s="94"/>
      <c r="XY2040" s="94"/>
      <c r="XZ2040" s="94"/>
      <c r="YA2040" s="94"/>
      <c r="YB2040" s="94"/>
      <c r="YC2040" s="94"/>
      <c r="YD2040" s="94"/>
      <c r="YE2040" s="94"/>
      <c r="YF2040" s="94"/>
      <c r="YG2040" s="94"/>
      <c r="YH2040" s="94"/>
      <c r="YI2040" s="94"/>
      <c r="YJ2040" s="94"/>
      <c r="YK2040" s="94"/>
      <c r="YL2040" s="94"/>
      <c r="YM2040" s="94"/>
      <c r="YN2040" s="94"/>
      <c r="YO2040" s="94"/>
      <c r="YP2040" s="94"/>
      <c r="YQ2040" s="94"/>
      <c r="YR2040" s="94"/>
      <c r="YS2040" s="94"/>
      <c r="YT2040" s="94"/>
      <c r="YU2040" s="94"/>
      <c r="YV2040" s="94"/>
      <c r="YW2040" s="94"/>
      <c r="YX2040" s="94"/>
      <c r="YY2040" s="94"/>
      <c r="YZ2040" s="94"/>
      <c r="ZA2040" s="94"/>
      <c r="ZB2040" s="94"/>
      <c r="ZC2040" s="94"/>
      <c r="ZD2040" s="94"/>
      <c r="ZE2040" s="94"/>
      <c r="ZF2040" s="94"/>
      <c r="ZG2040" s="94"/>
      <c r="ZH2040" s="94"/>
      <c r="ZI2040" s="94"/>
      <c r="ZJ2040" s="94"/>
      <c r="ZK2040" s="94"/>
      <c r="ZL2040" s="94"/>
      <c r="ZM2040" s="94"/>
      <c r="ZN2040" s="94"/>
      <c r="ZO2040" s="94"/>
      <c r="ZP2040" s="94"/>
      <c r="ZQ2040" s="94"/>
      <c r="ZR2040" s="94"/>
      <c r="ZS2040" s="94"/>
      <c r="ZT2040" s="94"/>
      <c r="ZU2040" s="94"/>
      <c r="ZV2040" s="94"/>
      <c r="ZW2040" s="94"/>
      <c r="ZX2040" s="94"/>
      <c r="ZY2040" s="94"/>
      <c r="ZZ2040" s="94"/>
      <c r="AAA2040" s="94"/>
      <c r="AAB2040" s="94"/>
      <c r="AAC2040" s="94"/>
      <c r="AAD2040" s="94"/>
      <c r="AAE2040" s="94"/>
      <c r="AAF2040" s="94"/>
      <c r="AAG2040" s="94"/>
      <c r="AAH2040" s="94"/>
      <c r="AAI2040" s="94"/>
      <c r="AAJ2040" s="94"/>
      <c r="AAK2040" s="94"/>
      <c r="AAL2040" s="94"/>
      <c r="AAM2040" s="94"/>
      <c r="AAN2040" s="94"/>
      <c r="AAO2040" s="94"/>
      <c r="AAP2040" s="94"/>
      <c r="AAQ2040" s="94"/>
      <c r="AAR2040" s="94"/>
      <c r="AAS2040" s="94"/>
      <c r="AAT2040" s="94"/>
      <c r="AAU2040" s="94"/>
      <c r="AAV2040" s="94"/>
      <c r="AAW2040" s="94"/>
      <c r="AAX2040" s="94"/>
      <c r="AAY2040" s="94"/>
      <c r="AAZ2040" s="94"/>
      <c r="ABA2040" s="94"/>
      <c r="ABB2040" s="94"/>
      <c r="ABC2040" s="94"/>
      <c r="ABD2040" s="94"/>
      <c r="ABE2040" s="94"/>
      <c r="ABF2040" s="94"/>
      <c r="ABG2040" s="94"/>
      <c r="ABH2040" s="94"/>
      <c r="ABI2040" s="94"/>
      <c r="ABJ2040" s="94"/>
      <c r="ABK2040" s="94"/>
      <c r="ABL2040" s="94"/>
      <c r="ABM2040" s="94"/>
      <c r="ABN2040" s="94"/>
      <c r="ABO2040" s="94"/>
      <c r="ABP2040" s="94"/>
      <c r="ABQ2040" s="94"/>
      <c r="ABR2040" s="94"/>
      <c r="ABS2040" s="94"/>
      <c r="ABT2040" s="94"/>
      <c r="ABU2040" s="94"/>
      <c r="ABV2040" s="94"/>
      <c r="ABW2040" s="94"/>
      <c r="ABX2040" s="94"/>
      <c r="ABY2040" s="94"/>
      <c r="ABZ2040" s="94"/>
      <c r="ACA2040" s="94"/>
      <c r="ACB2040" s="94"/>
      <c r="ACC2040" s="94"/>
      <c r="ACD2040" s="94"/>
      <c r="ACE2040" s="94"/>
      <c r="ACF2040" s="94"/>
      <c r="ACG2040" s="94"/>
      <c r="ACH2040" s="94"/>
      <c r="ACI2040" s="94"/>
      <c r="ACJ2040" s="94"/>
      <c r="ACK2040" s="94"/>
      <c r="ACL2040" s="94"/>
      <c r="ACM2040" s="94"/>
      <c r="ACN2040" s="94"/>
      <c r="ACO2040" s="94"/>
      <c r="ACP2040" s="94"/>
      <c r="ACQ2040" s="94"/>
      <c r="ACR2040" s="94"/>
      <c r="ACS2040" s="94"/>
      <c r="ACT2040" s="94"/>
      <c r="ACU2040" s="94"/>
      <c r="ACV2040" s="94"/>
      <c r="ACW2040" s="94"/>
      <c r="ACX2040" s="94"/>
      <c r="ACY2040" s="94"/>
      <c r="ACZ2040" s="94"/>
      <c r="ADA2040" s="94"/>
      <c r="ADB2040" s="94"/>
      <c r="ADC2040" s="94"/>
      <c r="ADD2040" s="94"/>
      <c r="ADE2040" s="94"/>
      <c r="ADF2040" s="94"/>
      <c r="ADG2040" s="94"/>
      <c r="ADH2040" s="94"/>
      <c r="ADI2040" s="94"/>
      <c r="ADJ2040" s="94"/>
      <c r="ADK2040" s="94"/>
      <c r="ADL2040" s="94"/>
      <c r="ADM2040" s="94"/>
      <c r="ADN2040" s="94"/>
      <c r="ADO2040" s="94"/>
      <c r="ADP2040" s="94"/>
      <c r="ADQ2040" s="94"/>
      <c r="ADR2040" s="94"/>
      <c r="ADS2040" s="94"/>
      <c r="ADT2040" s="94"/>
      <c r="ADU2040" s="94"/>
      <c r="ADV2040" s="94"/>
      <c r="ADW2040" s="94"/>
      <c r="ADX2040" s="94"/>
      <c r="ADY2040" s="94"/>
      <c r="ADZ2040" s="94"/>
      <c r="AEA2040" s="94"/>
      <c r="AEB2040" s="94"/>
      <c r="AEC2040" s="94"/>
      <c r="AED2040" s="94"/>
      <c r="AEE2040" s="94"/>
      <c r="AEF2040" s="94"/>
      <c r="AEG2040" s="94"/>
      <c r="AEH2040" s="94"/>
      <c r="AEI2040" s="94"/>
      <c r="AEJ2040" s="94"/>
      <c r="AEK2040" s="94"/>
      <c r="AEL2040" s="94"/>
      <c r="AEM2040" s="94"/>
      <c r="AEN2040" s="94"/>
      <c r="AEO2040" s="94"/>
      <c r="AEP2040" s="94"/>
      <c r="AEQ2040" s="94"/>
      <c r="AER2040" s="94"/>
      <c r="AES2040" s="94"/>
      <c r="AET2040" s="94"/>
      <c r="AEU2040" s="94"/>
      <c r="AEV2040" s="94"/>
      <c r="AEW2040" s="94"/>
      <c r="AEX2040" s="94"/>
      <c r="AEY2040" s="94"/>
      <c r="AEZ2040" s="94"/>
      <c r="AFA2040" s="94"/>
      <c r="AFB2040" s="94"/>
      <c r="AFC2040" s="94"/>
      <c r="AFD2040" s="94"/>
      <c r="AFE2040" s="94"/>
      <c r="AFF2040" s="94"/>
      <c r="AFG2040" s="94"/>
      <c r="AFH2040" s="94"/>
      <c r="AFI2040" s="94"/>
      <c r="AFJ2040" s="94"/>
      <c r="AFK2040" s="94"/>
      <c r="AFL2040" s="94"/>
      <c r="AFM2040" s="94"/>
      <c r="AFN2040" s="94"/>
      <c r="AFO2040" s="94"/>
      <c r="AFP2040" s="94"/>
      <c r="AFQ2040" s="94"/>
      <c r="AFR2040" s="94"/>
      <c r="AFS2040" s="94"/>
      <c r="AFT2040" s="94"/>
      <c r="AFU2040" s="94"/>
      <c r="AFV2040" s="94"/>
      <c r="AFW2040" s="94"/>
      <c r="AFX2040" s="94"/>
      <c r="AFY2040" s="94"/>
      <c r="AFZ2040" s="94"/>
      <c r="AGA2040" s="94"/>
      <c r="AGB2040" s="94"/>
      <c r="AGC2040" s="94"/>
      <c r="AGD2040" s="94"/>
      <c r="AGE2040" s="94"/>
      <c r="AGF2040" s="94"/>
      <c r="AGG2040" s="94"/>
      <c r="AGH2040" s="94"/>
      <c r="AGI2040" s="94"/>
      <c r="AGJ2040" s="94"/>
      <c r="AGK2040" s="94"/>
      <c r="AGL2040" s="94"/>
      <c r="AGM2040" s="94"/>
      <c r="AGN2040" s="94"/>
      <c r="AGO2040" s="94"/>
      <c r="AGP2040" s="94"/>
      <c r="AGQ2040" s="94"/>
      <c r="AGR2040" s="94"/>
      <c r="AGS2040" s="94"/>
      <c r="AGT2040" s="94"/>
      <c r="AGU2040" s="94"/>
      <c r="AGV2040" s="94"/>
      <c r="AGW2040" s="94"/>
      <c r="AGX2040" s="94"/>
      <c r="AGY2040" s="94"/>
      <c r="AGZ2040" s="94"/>
      <c r="AHA2040" s="94"/>
      <c r="AHB2040" s="94"/>
      <c r="AHC2040" s="94"/>
      <c r="AHD2040" s="94"/>
      <c r="AHE2040" s="94"/>
      <c r="AHF2040" s="94"/>
      <c r="AHG2040" s="94"/>
      <c r="AHH2040" s="94"/>
      <c r="AHI2040" s="94"/>
      <c r="AHJ2040" s="94"/>
      <c r="AHK2040" s="94"/>
      <c r="AHL2040" s="94"/>
      <c r="AHM2040" s="94"/>
      <c r="AHN2040" s="94"/>
      <c r="AHO2040" s="94"/>
      <c r="AHP2040" s="94"/>
      <c r="AHQ2040" s="94"/>
      <c r="AHR2040" s="94"/>
      <c r="AHS2040" s="94"/>
      <c r="AHT2040" s="94"/>
      <c r="AHU2040" s="94"/>
      <c r="AHV2040" s="94"/>
      <c r="AHW2040" s="94"/>
      <c r="AHX2040" s="94"/>
      <c r="AHY2040" s="94"/>
      <c r="AHZ2040" s="94"/>
      <c r="AIA2040" s="94"/>
      <c r="AIB2040" s="94"/>
      <c r="AIC2040" s="94"/>
      <c r="AID2040" s="94"/>
      <c r="AIE2040" s="94"/>
      <c r="AIF2040" s="94"/>
      <c r="AIG2040" s="94"/>
      <c r="AIH2040" s="94"/>
      <c r="AII2040" s="94"/>
      <c r="AIJ2040" s="94"/>
      <c r="AIK2040" s="94"/>
      <c r="AIL2040" s="94"/>
      <c r="AIM2040" s="94"/>
      <c r="AIN2040" s="94"/>
      <c r="AIO2040" s="94"/>
      <c r="AIP2040" s="94"/>
      <c r="AIQ2040" s="94"/>
      <c r="AIR2040" s="94"/>
      <c r="AIS2040" s="94"/>
      <c r="AIT2040" s="94"/>
      <c r="AIU2040" s="94"/>
      <c r="AIV2040" s="94"/>
      <c r="AIW2040" s="94"/>
      <c r="AIX2040" s="94"/>
      <c r="AIY2040" s="94"/>
      <c r="AIZ2040" s="94"/>
      <c r="AJA2040" s="94"/>
      <c r="AJB2040" s="94"/>
      <c r="AJC2040" s="94"/>
      <c r="AJD2040" s="94"/>
      <c r="AJE2040" s="94"/>
      <c r="AJF2040" s="94"/>
      <c r="AJG2040" s="94"/>
      <c r="AJH2040" s="94"/>
      <c r="AJI2040" s="94"/>
      <c r="AJJ2040" s="94"/>
      <c r="AJK2040" s="94"/>
      <c r="AJL2040" s="94"/>
      <c r="AJM2040" s="94"/>
      <c r="AJN2040" s="94"/>
      <c r="AJO2040" s="94"/>
      <c r="AJP2040" s="94"/>
      <c r="AJQ2040" s="94"/>
      <c r="AJR2040" s="94"/>
      <c r="AJS2040" s="94"/>
      <c r="AJT2040" s="94"/>
      <c r="AJU2040" s="94"/>
      <c r="AJV2040" s="94"/>
      <c r="AJW2040" s="94"/>
      <c r="AJX2040" s="94"/>
      <c r="AJY2040" s="94"/>
      <c r="AJZ2040" s="94"/>
      <c r="AKA2040" s="94"/>
      <c r="AKB2040" s="94"/>
      <c r="AKC2040" s="94"/>
      <c r="AKD2040" s="94"/>
      <c r="AKE2040" s="94"/>
      <c r="AKF2040" s="94"/>
      <c r="AKG2040" s="94"/>
      <c r="AKH2040" s="94"/>
      <c r="AKI2040" s="94"/>
      <c r="AKJ2040" s="94"/>
      <c r="AKK2040" s="94"/>
      <c r="AKL2040" s="94"/>
      <c r="AKM2040" s="94"/>
      <c r="AKN2040" s="94"/>
      <c r="AKO2040" s="94"/>
      <c r="AKP2040" s="94"/>
      <c r="AKQ2040" s="94"/>
      <c r="AKR2040" s="94"/>
      <c r="AKS2040" s="94"/>
      <c r="AKT2040" s="94"/>
      <c r="AKU2040" s="94"/>
      <c r="AKV2040" s="94"/>
      <c r="AKW2040" s="94"/>
      <c r="AKX2040" s="94"/>
      <c r="AKY2040" s="94"/>
      <c r="AKZ2040" s="94"/>
      <c r="ALA2040" s="94"/>
      <c r="ALB2040" s="94"/>
      <c r="ALC2040" s="94"/>
      <c r="ALD2040" s="94"/>
      <c r="ALE2040" s="94"/>
      <c r="ALF2040" s="94"/>
      <c r="ALG2040" s="94"/>
      <c r="ALH2040" s="94"/>
      <c r="ALI2040" s="94"/>
      <c r="ALJ2040" s="94"/>
      <c r="ALK2040" s="94"/>
      <c r="ALL2040" s="94"/>
      <c r="ALM2040" s="94"/>
      <c r="ALN2040" s="94"/>
      <c r="ALO2040" s="94"/>
      <c r="ALP2040" s="94"/>
      <c r="ALQ2040" s="94"/>
      <c r="ALR2040" s="94"/>
      <c r="ALS2040" s="94"/>
      <c r="ALT2040" s="94"/>
      <c r="ALU2040" s="94"/>
      <c r="ALV2040" s="94"/>
      <c r="ALW2040" s="94"/>
      <c r="ALX2040" s="94"/>
      <c r="ALY2040" s="94"/>
      <c r="ALZ2040" s="94"/>
      <c r="AMA2040" s="94"/>
      <c r="AMB2040" s="94"/>
      <c r="AMC2040" s="94"/>
    </row>
    <row r="2041" spans="1:1017" ht="15" x14ac:dyDescent="0.25">
      <c r="A2041" s="7" t="s">
        <v>185</v>
      </c>
      <c r="B2041" s="8" t="s">
        <v>186</v>
      </c>
      <c r="C2041" s="169"/>
      <c r="D2041" s="170"/>
      <c r="E2041" s="170"/>
      <c r="F2041" s="170">
        <v>20000</v>
      </c>
      <c r="G2041" s="170"/>
      <c r="H2041" s="170"/>
      <c r="I2041" s="170"/>
      <c r="J2041" s="170"/>
      <c r="K2041" s="171">
        <v>20000</v>
      </c>
      <c r="L2041" s="6"/>
      <c r="M2041" s="70" t="s">
        <v>300</v>
      </c>
      <c r="N2041" s="176" t="s">
        <v>513</v>
      </c>
    </row>
    <row r="2042" spans="1:1017" x14ac:dyDescent="0.2">
      <c r="A2042" s="38"/>
      <c r="B2042" s="5"/>
      <c r="C2042" s="172"/>
      <c r="D2042" s="173"/>
      <c r="E2042" s="173"/>
      <c r="F2042" s="173">
        <v>1600000</v>
      </c>
      <c r="G2042" s="173"/>
      <c r="H2042" s="173"/>
      <c r="I2042" s="173"/>
      <c r="J2042" s="173"/>
      <c r="K2042" s="174">
        <v>1600000</v>
      </c>
      <c r="L2042" s="6"/>
      <c r="M2042" s="71" t="s">
        <v>303</v>
      </c>
      <c r="N2042" s="176" t="s">
        <v>513</v>
      </c>
    </row>
    <row r="2043" spans="1:1017" x14ac:dyDescent="0.2">
      <c r="A2043" s="38"/>
      <c r="B2043" s="5"/>
      <c r="C2043" s="172"/>
      <c r="D2043" s="173"/>
      <c r="E2043" s="173"/>
      <c r="F2043" s="173">
        <v>50000</v>
      </c>
      <c r="G2043" s="173"/>
      <c r="H2043" s="173"/>
      <c r="I2043" s="173"/>
      <c r="J2043" s="173"/>
      <c r="K2043" s="174">
        <v>50000</v>
      </c>
      <c r="L2043" s="6"/>
      <c r="M2043" s="71" t="s">
        <v>56</v>
      </c>
      <c r="N2043" s="176" t="s">
        <v>513</v>
      </c>
    </row>
    <row r="2044" spans="1:1017" x14ac:dyDescent="0.2">
      <c r="A2044" s="38"/>
      <c r="B2044" s="5"/>
      <c r="C2044" s="172"/>
      <c r="D2044" s="173"/>
      <c r="E2044" s="173"/>
      <c r="F2044" s="173">
        <v>20000</v>
      </c>
      <c r="G2044" s="173"/>
      <c r="H2044" s="173"/>
      <c r="I2044" s="173"/>
      <c r="J2044" s="173"/>
      <c r="K2044" s="174">
        <v>20000</v>
      </c>
      <c r="L2044" s="6"/>
      <c r="M2044" s="71" t="s">
        <v>305</v>
      </c>
      <c r="N2044" s="176" t="s">
        <v>513</v>
      </c>
    </row>
    <row r="2045" spans="1:1017" x14ac:dyDescent="0.2">
      <c r="A2045" s="38"/>
      <c r="B2045" s="5"/>
      <c r="C2045" s="172"/>
      <c r="D2045" s="173"/>
      <c r="E2045" s="173"/>
      <c r="F2045" s="173">
        <v>250000</v>
      </c>
      <c r="G2045" s="173"/>
      <c r="H2045" s="173"/>
      <c r="I2045" s="173"/>
      <c r="J2045" s="173"/>
      <c r="K2045" s="174">
        <v>250000</v>
      </c>
      <c r="L2045" s="6"/>
      <c r="M2045" s="71" t="s">
        <v>307</v>
      </c>
      <c r="N2045" s="176" t="s">
        <v>513</v>
      </c>
    </row>
    <row r="2046" spans="1:1017" x14ac:dyDescent="0.2">
      <c r="A2046" s="38"/>
      <c r="B2046" s="5"/>
      <c r="C2046" s="172"/>
      <c r="D2046" s="173"/>
      <c r="E2046" s="173"/>
      <c r="F2046" s="173">
        <v>100000</v>
      </c>
      <c r="G2046" s="173"/>
      <c r="H2046" s="173"/>
      <c r="I2046" s="173"/>
      <c r="J2046" s="173"/>
      <c r="K2046" s="174">
        <v>100000</v>
      </c>
      <c r="L2046" s="6"/>
      <c r="M2046" s="71" t="s">
        <v>308</v>
      </c>
      <c r="N2046" s="176" t="s">
        <v>513</v>
      </c>
    </row>
    <row r="2047" spans="1:1017" x14ac:dyDescent="0.2">
      <c r="A2047" s="38"/>
      <c r="B2047" s="5"/>
      <c r="C2047" s="172"/>
      <c r="D2047" s="173"/>
      <c r="E2047" s="173"/>
      <c r="F2047" s="173">
        <v>1000000</v>
      </c>
      <c r="G2047" s="173"/>
      <c r="H2047" s="173"/>
      <c r="I2047" s="173"/>
      <c r="J2047" s="173"/>
      <c r="K2047" s="174">
        <v>1000000</v>
      </c>
      <c r="L2047" s="6"/>
      <c r="M2047" s="71" t="s">
        <v>310</v>
      </c>
      <c r="N2047" s="176" t="s">
        <v>513</v>
      </c>
    </row>
    <row r="2048" spans="1:1017" x14ac:dyDescent="0.2">
      <c r="A2048" s="38"/>
      <c r="B2048" s="5"/>
      <c r="C2048" s="172"/>
      <c r="D2048" s="173"/>
      <c r="E2048" s="173"/>
      <c r="F2048" s="173">
        <v>20000</v>
      </c>
      <c r="G2048" s="173"/>
      <c r="H2048" s="173"/>
      <c r="I2048" s="173"/>
      <c r="J2048" s="173"/>
      <c r="K2048" s="174">
        <v>20000</v>
      </c>
      <c r="L2048" s="6"/>
      <c r="M2048" s="71" t="s">
        <v>313</v>
      </c>
      <c r="N2048" s="176" t="s">
        <v>513</v>
      </c>
    </row>
    <row r="2049" spans="1:14" x14ac:dyDescent="0.2">
      <c r="A2049" s="38"/>
      <c r="B2049" s="5"/>
      <c r="C2049" s="172"/>
      <c r="D2049" s="173"/>
      <c r="E2049" s="173"/>
      <c r="F2049" s="173">
        <v>150000</v>
      </c>
      <c r="G2049" s="173"/>
      <c r="H2049" s="173"/>
      <c r="I2049" s="173"/>
      <c r="J2049" s="173"/>
      <c r="K2049" s="174">
        <v>150000</v>
      </c>
      <c r="L2049" s="6"/>
      <c r="M2049" s="71" t="s">
        <v>326</v>
      </c>
      <c r="N2049" s="176" t="s">
        <v>513</v>
      </c>
    </row>
    <row r="2050" spans="1:14" x14ac:dyDescent="0.2">
      <c r="A2050" s="38"/>
      <c r="B2050" s="5"/>
      <c r="C2050" s="172"/>
      <c r="D2050" s="173"/>
      <c r="E2050" s="173"/>
      <c r="F2050" s="173">
        <v>150000</v>
      </c>
      <c r="G2050" s="173"/>
      <c r="H2050" s="173"/>
      <c r="I2050" s="173"/>
      <c r="J2050" s="173"/>
      <c r="K2050" s="174">
        <v>150000</v>
      </c>
      <c r="L2050" s="6"/>
      <c r="M2050" s="71" t="s">
        <v>328</v>
      </c>
      <c r="N2050" s="176" t="s">
        <v>513</v>
      </c>
    </row>
    <row r="2051" spans="1:14" x14ac:dyDescent="0.2">
      <c r="A2051" s="38"/>
      <c r="B2051" s="5"/>
      <c r="C2051" s="172"/>
      <c r="D2051" s="173"/>
      <c r="E2051" s="173"/>
      <c r="F2051" s="173">
        <v>100000</v>
      </c>
      <c r="G2051" s="173"/>
      <c r="H2051" s="173"/>
      <c r="I2051" s="173"/>
      <c r="J2051" s="173"/>
      <c r="K2051" s="174">
        <v>100000</v>
      </c>
      <c r="L2051" s="6"/>
      <c r="M2051" s="71" t="s">
        <v>333</v>
      </c>
      <c r="N2051" s="176" t="s">
        <v>513</v>
      </c>
    </row>
    <row r="2052" spans="1:14" x14ac:dyDescent="0.2">
      <c r="A2052" s="38"/>
      <c r="B2052" s="5"/>
      <c r="C2052" s="172"/>
      <c r="D2052" s="173"/>
      <c r="E2052" s="173"/>
      <c r="F2052" s="173">
        <v>1500000</v>
      </c>
      <c r="G2052" s="173"/>
      <c r="H2052" s="173"/>
      <c r="I2052" s="173"/>
      <c r="J2052" s="173"/>
      <c r="K2052" s="174">
        <v>1500000</v>
      </c>
      <c r="L2052" s="6"/>
      <c r="M2052" s="71" t="s">
        <v>336</v>
      </c>
      <c r="N2052" s="176" t="s">
        <v>513</v>
      </c>
    </row>
    <row r="2053" spans="1:14" x14ac:dyDescent="0.2">
      <c r="A2053" s="38"/>
      <c r="B2053" s="5"/>
      <c r="C2053" s="172"/>
      <c r="D2053" s="173"/>
      <c r="E2053" s="173"/>
      <c r="F2053" s="173">
        <v>400000</v>
      </c>
      <c r="G2053" s="173"/>
      <c r="H2053" s="173"/>
      <c r="I2053" s="173"/>
      <c r="J2053" s="173"/>
      <c r="K2053" s="174">
        <v>400000</v>
      </c>
      <c r="L2053" s="6"/>
      <c r="M2053" s="71" t="s">
        <v>339</v>
      </c>
      <c r="N2053" s="176" t="s">
        <v>513</v>
      </c>
    </row>
    <row r="2054" spans="1:14" x14ac:dyDescent="0.2">
      <c r="A2054" s="38"/>
      <c r="B2054" s="5"/>
      <c r="C2054" s="172"/>
      <c r="D2054" s="173"/>
      <c r="E2054" s="173"/>
      <c r="F2054" s="173">
        <v>400000</v>
      </c>
      <c r="G2054" s="173"/>
      <c r="H2054" s="173"/>
      <c r="I2054" s="173"/>
      <c r="J2054" s="173"/>
      <c r="K2054" s="174">
        <v>400000</v>
      </c>
      <c r="L2054" s="6"/>
      <c r="M2054" s="71" t="s">
        <v>343</v>
      </c>
      <c r="N2054" s="176" t="s">
        <v>513</v>
      </c>
    </row>
    <row r="2055" spans="1:14" x14ac:dyDescent="0.2">
      <c r="A2055" s="38"/>
      <c r="B2055" s="5"/>
      <c r="C2055" s="172"/>
      <c r="D2055" s="173"/>
      <c r="E2055" s="173"/>
      <c r="F2055" s="173">
        <v>200000</v>
      </c>
      <c r="G2055" s="173"/>
      <c r="H2055" s="173"/>
      <c r="I2055" s="173"/>
      <c r="J2055" s="173"/>
      <c r="K2055" s="174">
        <v>200000</v>
      </c>
      <c r="L2055" s="6"/>
      <c r="M2055" s="71" t="s">
        <v>344</v>
      </c>
      <c r="N2055" s="176" t="s">
        <v>513</v>
      </c>
    </row>
    <row r="2056" spans="1:14" x14ac:dyDescent="0.2">
      <c r="A2056" s="38"/>
      <c r="B2056" s="5"/>
      <c r="C2056" s="172"/>
      <c r="D2056" s="173"/>
      <c r="E2056" s="173"/>
      <c r="F2056" s="173">
        <v>250000</v>
      </c>
      <c r="G2056" s="173"/>
      <c r="H2056" s="173"/>
      <c r="I2056" s="173"/>
      <c r="J2056" s="173"/>
      <c r="K2056" s="174">
        <v>250000</v>
      </c>
      <c r="L2056" s="6"/>
      <c r="M2056" s="71" t="s">
        <v>345</v>
      </c>
      <c r="N2056" s="176" t="s">
        <v>513</v>
      </c>
    </row>
    <row r="2057" spans="1:14" x14ac:dyDescent="0.2">
      <c r="A2057" s="38"/>
      <c r="B2057" s="5"/>
      <c r="C2057" s="172"/>
      <c r="D2057" s="173"/>
      <c r="E2057" s="173"/>
      <c r="F2057" s="173">
        <v>1000000</v>
      </c>
      <c r="G2057" s="173"/>
      <c r="H2057" s="173"/>
      <c r="I2057" s="173"/>
      <c r="J2057" s="173"/>
      <c r="K2057" s="174">
        <v>1000000</v>
      </c>
      <c r="L2057" s="6"/>
      <c r="M2057" s="71" t="s">
        <v>25</v>
      </c>
      <c r="N2057" s="176" t="s">
        <v>513</v>
      </c>
    </row>
    <row r="2058" spans="1:14" x14ac:dyDescent="0.2">
      <c r="A2058" s="38"/>
      <c r="B2058" s="5"/>
      <c r="C2058" s="172"/>
      <c r="D2058" s="173"/>
      <c r="E2058" s="173"/>
      <c r="F2058" s="173">
        <v>500000</v>
      </c>
      <c r="G2058" s="173"/>
      <c r="H2058" s="173"/>
      <c r="I2058" s="173"/>
      <c r="J2058" s="173"/>
      <c r="K2058" s="174">
        <v>500000</v>
      </c>
      <c r="L2058" s="6"/>
      <c r="M2058" s="71" t="s">
        <v>36</v>
      </c>
      <c r="N2058" s="176" t="s">
        <v>513</v>
      </c>
    </row>
    <row r="2059" spans="1:14" x14ac:dyDescent="0.2">
      <c r="A2059" s="38"/>
      <c r="B2059" s="5"/>
      <c r="C2059" s="172"/>
      <c r="D2059" s="173"/>
      <c r="E2059" s="173"/>
      <c r="F2059" s="173">
        <v>150000</v>
      </c>
      <c r="G2059" s="173"/>
      <c r="H2059" s="173"/>
      <c r="I2059" s="173"/>
      <c r="J2059" s="173"/>
      <c r="K2059" s="174">
        <v>150000</v>
      </c>
      <c r="L2059" s="6"/>
      <c r="M2059" s="71" t="s">
        <v>464</v>
      </c>
      <c r="N2059" s="176" t="s">
        <v>513</v>
      </c>
    </row>
    <row r="2060" spans="1:14" x14ac:dyDescent="0.2">
      <c r="A2060" s="38"/>
      <c r="B2060" s="5"/>
      <c r="C2060" s="172"/>
      <c r="D2060" s="173"/>
      <c r="E2060" s="173"/>
      <c r="F2060" s="173">
        <v>50000</v>
      </c>
      <c r="G2060" s="173"/>
      <c r="H2060" s="173"/>
      <c r="I2060" s="173"/>
      <c r="J2060" s="173"/>
      <c r="K2060" s="174">
        <v>50000</v>
      </c>
      <c r="L2060" s="6"/>
      <c r="M2060" s="71" t="s">
        <v>465</v>
      </c>
      <c r="N2060" s="176" t="s">
        <v>513</v>
      </c>
    </row>
    <row r="2061" spans="1:14" x14ac:dyDescent="0.2">
      <c r="A2061" s="38"/>
      <c r="B2061" s="5"/>
      <c r="C2061" s="172"/>
      <c r="D2061" s="173"/>
      <c r="E2061" s="173"/>
      <c r="F2061" s="173">
        <v>2500000</v>
      </c>
      <c r="G2061" s="173"/>
      <c r="H2061" s="173"/>
      <c r="I2061" s="173"/>
      <c r="J2061" s="173"/>
      <c r="K2061" s="174">
        <v>2500000</v>
      </c>
      <c r="L2061" s="6"/>
      <c r="M2061" s="71" t="s">
        <v>59</v>
      </c>
      <c r="N2061" s="176" t="s">
        <v>513</v>
      </c>
    </row>
    <row r="2062" spans="1:14" x14ac:dyDescent="0.2">
      <c r="A2062" s="38"/>
      <c r="B2062" s="5"/>
      <c r="C2062" s="172"/>
      <c r="D2062" s="173"/>
      <c r="E2062" s="173"/>
      <c r="F2062" s="173">
        <v>9212000</v>
      </c>
      <c r="G2062" s="173"/>
      <c r="H2062" s="173"/>
      <c r="I2062" s="173"/>
      <c r="J2062" s="173"/>
      <c r="K2062" s="174">
        <v>9212000</v>
      </c>
      <c r="L2062" s="6"/>
      <c r="M2062" s="71" t="s">
        <v>347</v>
      </c>
      <c r="N2062" s="176" t="s">
        <v>513</v>
      </c>
    </row>
    <row r="2063" spans="1:14" x14ac:dyDescent="0.2">
      <c r="A2063" s="38"/>
      <c r="B2063" s="5"/>
      <c r="C2063" s="172"/>
      <c r="D2063" s="173"/>
      <c r="E2063" s="173"/>
      <c r="F2063" s="173"/>
      <c r="G2063" s="173"/>
      <c r="H2063" s="173">
        <v>700000</v>
      </c>
      <c r="I2063" s="173"/>
      <c r="J2063" s="173"/>
      <c r="K2063" s="174">
        <v>700000</v>
      </c>
      <c r="L2063" s="6"/>
      <c r="M2063" s="71" t="s">
        <v>60</v>
      </c>
      <c r="N2063" s="176" t="s">
        <v>513</v>
      </c>
    </row>
    <row r="2064" spans="1:14" x14ac:dyDescent="0.2">
      <c r="A2064" s="38"/>
      <c r="B2064" s="5"/>
      <c r="C2064" s="172"/>
      <c r="D2064" s="173"/>
      <c r="E2064" s="173"/>
      <c r="F2064" s="173"/>
      <c r="G2064" s="173"/>
      <c r="H2064" s="173">
        <v>500000</v>
      </c>
      <c r="I2064" s="173"/>
      <c r="J2064" s="173"/>
      <c r="K2064" s="174">
        <v>500000</v>
      </c>
      <c r="L2064" s="6"/>
      <c r="M2064" s="71" t="s">
        <v>469</v>
      </c>
      <c r="N2064" s="176" t="s">
        <v>513</v>
      </c>
    </row>
    <row r="2065" spans="1:14" x14ac:dyDescent="0.2">
      <c r="A2065" s="38"/>
      <c r="B2065" s="5"/>
      <c r="C2065" s="172"/>
      <c r="D2065" s="173"/>
      <c r="E2065" s="173"/>
      <c r="F2065" s="173"/>
      <c r="G2065" s="173"/>
      <c r="H2065" s="173">
        <v>781353</v>
      </c>
      <c r="I2065" s="173"/>
      <c r="J2065" s="173"/>
      <c r="K2065" s="174">
        <v>781353</v>
      </c>
      <c r="L2065" s="6"/>
      <c r="M2065" s="71" t="s">
        <v>470</v>
      </c>
      <c r="N2065" s="176" t="s">
        <v>513</v>
      </c>
    </row>
    <row r="2066" spans="1:14" x14ac:dyDescent="0.2">
      <c r="A2066" s="38"/>
      <c r="B2066" s="5"/>
      <c r="C2066" s="172"/>
      <c r="D2066" s="173"/>
      <c r="E2066" s="173"/>
      <c r="F2066" s="173"/>
      <c r="G2066" s="173"/>
      <c r="H2066" s="173">
        <v>200000</v>
      </c>
      <c r="I2066" s="173"/>
      <c r="J2066" s="173"/>
      <c r="K2066" s="174">
        <v>200000</v>
      </c>
      <c r="L2066" s="6"/>
      <c r="M2066" s="71" t="s">
        <v>471</v>
      </c>
      <c r="N2066" s="176" t="s">
        <v>513</v>
      </c>
    </row>
    <row r="2067" spans="1:14" ht="28.5" x14ac:dyDescent="0.2">
      <c r="A2067" s="38"/>
      <c r="B2067" s="5"/>
      <c r="C2067" s="172"/>
      <c r="D2067" s="173"/>
      <c r="E2067" s="173"/>
      <c r="F2067" s="173"/>
      <c r="G2067" s="173"/>
      <c r="H2067" s="173">
        <v>200000</v>
      </c>
      <c r="I2067" s="173"/>
      <c r="J2067" s="173"/>
      <c r="K2067" s="174">
        <v>200000</v>
      </c>
      <c r="L2067" s="6"/>
      <c r="M2067" s="71" t="s">
        <v>83</v>
      </c>
      <c r="N2067" s="176" t="s">
        <v>513</v>
      </c>
    </row>
    <row r="2068" spans="1:14" x14ac:dyDescent="0.2">
      <c r="A2068" s="38"/>
      <c r="B2068" s="5"/>
      <c r="C2068" s="172"/>
      <c r="D2068" s="173"/>
      <c r="E2068" s="173"/>
      <c r="F2068" s="173"/>
      <c r="G2068" s="173"/>
      <c r="H2068" s="173">
        <v>200000</v>
      </c>
      <c r="I2068" s="173"/>
      <c r="J2068" s="173"/>
      <c r="K2068" s="174">
        <v>200000</v>
      </c>
      <c r="L2068" s="6"/>
      <c r="M2068" s="71" t="s">
        <v>357</v>
      </c>
      <c r="N2068" s="176" t="s">
        <v>513</v>
      </c>
    </row>
    <row r="2069" spans="1:14" x14ac:dyDescent="0.2">
      <c r="A2069" s="38"/>
      <c r="B2069" s="5"/>
      <c r="C2069" s="172"/>
      <c r="D2069" s="173"/>
      <c r="E2069" s="173"/>
      <c r="F2069" s="173"/>
      <c r="G2069" s="173"/>
      <c r="H2069" s="173">
        <v>300000</v>
      </c>
      <c r="I2069" s="173"/>
      <c r="J2069" s="173"/>
      <c r="K2069" s="174">
        <v>300000</v>
      </c>
      <c r="L2069" s="6"/>
      <c r="M2069" s="71" t="s">
        <v>290</v>
      </c>
      <c r="N2069" s="176" t="s">
        <v>513</v>
      </c>
    </row>
    <row r="2070" spans="1:14" x14ac:dyDescent="0.2">
      <c r="A2070" s="38"/>
      <c r="B2070" s="5"/>
      <c r="C2070" s="172"/>
      <c r="D2070" s="173"/>
      <c r="E2070" s="173"/>
      <c r="F2070" s="173"/>
      <c r="G2070" s="173"/>
      <c r="H2070" s="173">
        <v>30000</v>
      </c>
      <c r="I2070" s="173"/>
      <c r="J2070" s="173"/>
      <c r="K2070" s="174">
        <v>30000</v>
      </c>
      <c r="L2070" s="6"/>
      <c r="M2070" s="71" t="s">
        <v>362</v>
      </c>
      <c r="N2070" s="176" t="s">
        <v>513</v>
      </c>
    </row>
    <row r="2071" spans="1:14" x14ac:dyDescent="0.2">
      <c r="A2071" s="38"/>
      <c r="B2071" s="5"/>
      <c r="C2071" s="172"/>
      <c r="D2071" s="173"/>
      <c r="E2071" s="173"/>
      <c r="F2071" s="173"/>
      <c r="G2071" s="173"/>
      <c r="H2071" s="173">
        <v>200000</v>
      </c>
      <c r="I2071" s="173"/>
      <c r="J2071" s="173"/>
      <c r="K2071" s="174">
        <v>200000</v>
      </c>
      <c r="L2071" s="6"/>
      <c r="M2071" s="71" t="s">
        <v>365</v>
      </c>
      <c r="N2071" s="176" t="s">
        <v>513</v>
      </c>
    </row>
    <row r="2072" spans="1:14" x14ac:dyDescent="0.2">
      <c r="A2072" s="38"/>
      <c r="B2072" s="5"/>
      <c r="C2072" s="172"/>
      <c r="D2072" s="173"/>
      <c r="E2072" s="173"/>
      <c r="F2072" s="173"/>
      <c r="G2072" s="173"/>
      <c r="H2072" s="173">
        <v>300000</v>
      </c>
      <c r="I2072" s="173"/>
      <c r="J2072" s="173"/>
      <c r="K2072" s="174">
        <v>300000</v>
      </c>
      <c r="L2072" s="6"/>
      <c r="M2072" s="71" t="s">
        <v>93</v>
      </c>
      <c r="N2072" s="176" t="s">
        <v>513</v>
      </c>
    </row>
    <row r="2073" spans="1:14" x14ac:dyDescent="0.2">
      <c r="A2073" s="38"/>
      <c r="B2073" s="5"/>
      <c r="C2073" s="172"/>
      <c r="D2073" s="173"/>
      <c r="E2073" s="173"/>
      <c r="F2073" s="173"/>
      <c r="G2073" s="173"/>
      <c r="H2073" s="173">
        <v>100000</v>
      </c>
      <c r="I2073" s="173"/>
      <c r="J2073" s="173"/>
      <c r="K2073" s="174">
        <v>100000</v>
      </c>
      <c r="L2073" s="6"/>
      <c r="M2073" s="71" t="s">
        <v>378</v>
      </c>
      <c r="N2073" s="176" t="s">
        <v>513</v>
      </c>
    </row>
    <row r="2074" spans="1:14" x14ac:dyDescent="0.2">
      <c r="A2074" s="38"/>
      <c r="B2074" s="5"/>
      <c r="C2074" s="172"/>
      <c r="D2074" s="173"/>
      <c r="E2074" s="173"/>
      <c r="F2074" s="173"/>
      <c r="G2074" s="173"/>
      <c r="H2074" s="173">
        <v>100000</v>
      </c>
      <c r="I2074" s="173"/>
      <c r="J2074" s="173"/>
      <c r="K2074" s="174">
        <v>100000</v>
      </c>
      <c r="L2074" s="6"/>
      <c r="M2074" s="71" t="s">
        <v>39</v>
      </c>
      <c r="N2074" s="176" t="s">
        <v>513</v>
      </c>
    </row>
    <row r="2075" spans="1:14" x14ac:dyDescent="0.2">
      <c r="A2075" s="38"/>
      <c r="B2075" s="5"/>
      <c r="C2075" s="172"/>
      <c r="D2075" s="173"/>
      <c r="E2075" s="173"/>
      <c r="F2075" s="173"/>
      <c r="G2075" s="173"/>
      <c r="H2075" s="173">
        <v>2000000</v>
      </c>
      <c r="I2075" s="173"/>
      <c r="J2075" s="173"/>
      <c r="K2075" s="174">
        <v>2000000</v>
      </c>
      <c r="L2075" s="6"/>
      <c r="M2075" s="71" t="s">
        <v>40</v>
      </c>
      <c r="N2075" s="176" t="s">
        <v>513</v>
      </c>
    </row>
    <row r="2076" spans="1:14" x14ac:dyDescent="0.2">
      <c r="A2076" s="38"/>
      <c r="B2076" s="5"/>
      <c r="C2076" s="172"/>
      <c r="D2076" s="173"/>
      <c r="E2076" s="173"/>
      <c r="F2076" s="173"/>
      <c r="G2076" s="173"/>
      <c r="H2076" s="173">
        <v>600000</v>
      </c>
      <c r="I2076" s="173"/>
      <c r="J2076" s="173"/>
      <c r="K2076" s="174">
        <v>600000</v>
      </c>
      <c r="L2076" s="6"/>
      <c r="M2076" s="71" t="s">
        <v>94</v>
      </c>
      <c r="N2076" s="176" t="s">
        <v>513</v>
      </c>
    </row>
    <row r="2077" spans="1:14" x14ac:dyDescent="0.2">
      <c r="A2077" s="38"/>
      <c r="B2077" s="5"/>
      <c r="C2077" s="172"/>
      <c r="D2077" s="173"/>
      <c r="E2077" s="173"/>
      <c r="F2077" s="173"/>
      <c r="G2077" s="173"/>
      <c r="H2077" s="173">
        <v>6200000</v>
      </c>
      <c r="I2077" s="173"/>
      <c r="J2077" s="173"/>
      <c r="K2077" s="174">
        <v>6200000</v>
      </c>
      <c r="L2077" s="6"/>
      <c r="M2077" s="71" t="s">
        <v>95</v>
      </c>
      <c r="N2077" s="176" t="s">
        <v>513</v>
      </c>
    </row>
    <row r="2078" spans="1:14" x14ac:dyDescent="0.2">
      <c r="A2078" s="38"/>
      <c r="B2078" s="5"/>
      <c r="C2078" s="172">
        <v>325000</v>
      </c>
      <c r="D2078" s="173"/>
      <c r="E2078" s="173"/>
      <c r="F2078" s="173"/>
      <c r="G2078" s="173"/>
      <c r="H2078" s="173"/>
      <c r="I2078" s="173"/>
      <c r="J2078" s="173"/>
      <c r="K2078" s="174">
        <v>325000</v>
      </c>
      <c r="L2078" s="6"/>
      <c r="M2078" s="71" t="s">
        <v>51</v>
      </c>
      <c r="N2078" s="176" t="s">
        <v>513</v>
      </c>
    </row>
    <row r="2079" spans="1:14" x14ac:dyDescent="0.2">
      <c r="A2079" s="38"/>
      <c r="B2079" s="5"/>
      <c r="C2079" s="172">
        <v>300000</v>
      </c>
      <c r="D2079" s="173"/>
      <c r="E2079" s="173"/>
      <c r="F2079" s="173"/>
      <c r="G2079" s="173"/>
      <c r="H2079" s="173"/>
      <c r="I2079" s="173"/>
      <c r="J2079" s="173"/>
      <c r="K2079" s="174">
        <v>300000</v>
      </c>
      <c r="L2079" s="6"/>
      <c r="M2079" s="71" t="s">
        <v>390</v>
      </c>
      <c r="N2079" s="176" t="s">
        <v>513</v>
      </c>
    </row>
    <row r="2080" spans="1:14" x14ac:dyDescent="0.2">
      <c r="A2080" s="38"/>
      <c r="B2080" s="5"/>
      <c r="C2080" s="172">
        <v>1235000</v>
      </c>
      <c r="D2080" s="173"/>
      <c r="E2080" s="173"/>
      <c r="F2080" s="173"/>
      <c r="G2080" s="173"/>
      <c r="H2080" s="173"/>
      <c r="I2080" s="173"/>
      <c r="J2080" s="173"/>
      <c r="K2080" s="174">
        <v>1235000</v>
      </c>
      <c r="L2080" s="6"/>
      <c r="M2080" s="71" t="s">
        <v>41</v>
      </c>
      <c r="N2080" s="176" t="s">
        <v>513</v>
      </c>
    </row>
    <row r="2081" spans="1:14" x14ac:dyDescent="0.2">
      <c r="A2081" s="38"/>
      <c r="B2081" s="5"/>
      <c r="C2081" s="172">
        <v>339854.14849996567</v>
      </c>
      <c r="D2081" s="173"/>
      <c r="E2081" s="173"/>
      <c r="F2081" s="173"/>
      <c r="G2081" s="173"/>
      <c r="H2081" s="173"/>
      <c r="I2081" s="173"/>
      <c r="J2081" s="173"/>
      <c r="K2081" s="174">
        <v>339854.14849996567</v>
      </c>
      <c r="L2081" s="6"/>
      <c r="M2081" s="71" t="s">
        <v>64</v>
      </c>
      <c r="N2081" s="176" t="s">
        <v>513</v>
      </c>
    </row>
    <row r="2082" spans="1:14" x14ac:dyDescent="0.2">
      <c r="A2082" s="38"/>
      <c r="B2082" s="5"/>
      <c r="C2082" s="172">
        <v>125000</v>
      </c>
      <c r="D2082" s="173"/>
      <c r="E2082" s="173"/>
      <c r="F2082" s="173"/>
      <c r="G2082" s="173"/>
      <c r="H2082" s="173"/>
      <c r="I2082" s="173"/>
      <c r="J2082" s="173"/>
      <c r="K2082" s="174">
        <v>125000</v>
      </c>
      <c r="L2082" s="6"/>
      <c r="M2082" s="71" t="s">
        <v>27</v>
      </c>
      <c r="N2082" s="176" t="s">
        <v>513</v>
      </c>
    </row>
    <row r="2083" spans="1:14" x14ac:dyDescent="0.2">
      <c r="A2083" s="38"/>
      <c r="B2083" s="5"/>
      <c r="C2083" s="172">
        <v>700000</v>
      </c>
      <c r="D2083" s="173"/>
      <c r="E2083" s="173"/>
      <c r="F2083" s="173"/>
      <c r="G2083" s="173"/>
      <c r="H2083" s="173"/>
      <c r="I2083" s="173"/>
      <c r="J2083" s="173"/>
      <c r="K2083" s="174">
        <v>700000</v>
      </c>
      <c r="L2083" s="6"/>
      <c r="M2083" s="71" t="s">
        <v>97</v>
      </c>
      <c r="N2083" s="176" t="s">
        <v>513</v>
      </c>
    </row>
    <row r="2084" spans="1:14" x14ac:dyDescent="0.2">
      <c r="A2084" s="38"/>
      <c r="B2084" s="5"/>
      <c r="C2084" s="172">
        <v>350000</v>
      </c>
      <c r="D2084" s="173"/>
      <c r="E2084" s="173"/>
      <c r="F2084" s="173"/>
      <c r="G2084" s="173"/>
      <c r="H2084" s="173"/>
      <c r="I2084" s="173"/>
      <c r="J2084" s="173"/>
      <c r="K2084" s="174">
        <v>350000</v>
      </c>
      <c r="L2084" s="6"/>
      <c r="M2084" s="71" t="s">
        <v>103</v>
      </c>
      <c r="N2084" s="176" t="s">
        <v>513</v>
      </c>
    </row>
    <row r="2085" spans="1:14" x14ac:dyDescent="0.2">
      <c r="A2085" s="38"/>
      <c r="B2085" s="5"/>
      <c r="C2085" s="172"/>
      <c r="D2085" s="173"/>
      <c r="E2085" s="173"/>
      <c r="F2085" s="173"/>
      <c r="G2085" s="173"/>
      <c r="H2085" s="173"/>
      <c r="I2085" s="173"/>
      <c r="J2085" s="173">
        <v>5000</v>
      </c>
      <c r="K2085" s="174">
        <v>5000</v>
      </c>
      <c r="L2085" s="6"/>
      <c r="M2085" s="71" t="s">
        <v>65</v>
      </c>
      <c r="N2085" s="176" t="s">
        <v>513</v>
      </c>
    </row>
    <row r="2086" spans="1:14" x14ac:dyDescent="0.2">
      <c r="A2086" s="38"/>
      <c r="B2086" s="5"/>
      <c r="C2086" s="172"/>
      <c r="D2086" s="173"/>
      <c r="E2086" s="173"/>
      <c r="F2086" s="173"/>
      <c r="G2086" s="173"/>
      <c r="H2086" s="173"/>
      <c r="I2086" s="173"/>
      <c r="J2086" s="173">
        <v>780000</v>
      </c>
      <c r="K2086" s="174">
        <v>780000</v>
      </c>
      <c r="L2086" s="6"/>
      <c r="M2086" s="71" t="s">
        <v>396</v>
      </c>
      <c r="N2086" s="176" t="s">
        <v>513</v>
      </c>
    </row>
    <row r="2087" spans="1:14" x14ac:dyDescent="0.2">
      <c r="A2087" s="38"/>
      <c r="B2087" s="5"/>
      <c r="C2087" s="172"/>
      <c r="D2087" s="173"/>
      <c r="E2087" s="173"/>
      <c r="F2087" s="173"/>
      <c r="G2087" s="173"/>
      <c r="H2087" s="173"/>
      <c r="I2087" s="173"/>
      <c r="J2087" s="173">
        <v>250000</v>
      </c>
      <c r="K2087" s="174">
        <v>250000</v>
      </c>
      <c r="L2087" s="6"/>
      <c r="M2087" s="71" t="s">
        <v>67</v>
      </c>
      <c r="N2087" s="176" t="s">
        <v>513</v>
      </c>
    </row>
    <row r="2088" spans="1:14" x14ac:dyDescent="0.2">
      <c r="A2088" s="38"/>
      <c r="B2088" s="5"/>
      <c r="C2088" s="172"/>
      <c r="D2088" s="173">
        <v>165000</v>
      </c>
      <c r="E2088" s="173"/>
      <c r="F2088" s="173"/>
      <c r="G2088" s="173"/>
      <c r="H2088" s="173"/>
      <c r="I2088" s="173"/>
      <c r="J2088" s="173"/>
      <c r="K2088" s="174">
        <v>165000</v>
      </c>
      <c r="L2088" s="6"/>
      <c r="M2088" s="71" t="s">
        <v>43</v>
      </c>
      <c r="N2088" s="176" t="s">
        <v>513</v>
      </c>
    </row>
    <row r="2089" spans="1:14" x14ac:dyDescent="0.2">
      <c r="A2089" s="38"/>
      <c r="B2089" s="5"/>
      <c r="C2089" s="172"/>
      <c r="D2089" s="173">
        <v>27000000</v>
      </c>
      <c r="E2089" s="173"/>
      <c r="F2089" s="173"/>
      <c r="G2089" s="173"/>
      <c r="H2089" s="173"/>
      <c r="I2089" s="173"/>
      <c r="J2089" s="173"/>
      <c r="K2089" s="174">
        <v>27000000</v>
      </c>
      <c r="L2089" s="6"/>
      <c r="M2089" s="71" t="s">
        <v>400</v>
      </c>
      <c r="N2089" s="176" t="s">
        <v>513</v>
      </c>
    </row>
    <row r="2090" spans="1:14" ht="15" thickBot="1" x14ac:dyDescent="0.25">
      <c r="A2090" s="38"/>
      <c r="B2090" s="5"/>
      <c r="C2090" s="172"/>
      <c r="D2090" s="173">
        <v>5000000</v>
      </c>
      <c r="E2090" s="173"/>
      <c r="F2090" s="173"/>
      <c r="G2090" s="173"/>
      <c r="H2090" s="173"/>
      <c r="I2090" s="173"/>
      <c r="J2090" s="173"/>
      <c r="K2090" s="174">
        <v>5000000</v>
      </c>
      <c r="L2090" s="6"/>
      <c r="M2090" s="71" t="s">
        <v>404</v>
      </c>
      <c r="N2090" s="176" t="s">
        <v>513</v>
      </c>
    </row>
    <row r="2091" spans="1:14" ht="15" x14ac:dyDescent="0.2">
      <c r="A2091" s="286" t="s">
        <v>0</v>
      </c>
      <c r="B2091" s="287"/>
      <c r="C2091" s="287"/>
      <c r="D2091" s="287"/>
      <c r="E2091" s="287"/>
      <c r="F2091" s="287"/>
      <c r="G2091" s="287"/>
      <c r="H2091" s="287"/>
      <c r="I2091" s="287"/>
      <c r="J2091" s="287"/>
      <c r="K2091" s="287"/>
      <c r="L2091" s="287"/>
      <c r="M2091" s="287"/>
      <c r="N2091" s="288"/>
    </row>
    <row r="2092" spans="1:14" ht="15" x14ac:dyDescent="0.2">
      <c r="A2092" s="279" t="s">
        <v>1</v>
      </c>
      <c r="B2092" s="280"/>
      <c r="C2092" s="280"/>
      <c r="D2092" s="280"/>
      <c r="E2092" s="280"/>
      <c r="F2092" s="280"/>
      <c r="G2092" s="280"/>
      <c r="H2092" s="280"/>
      <c r="I2092" s="280"/>
      <c r="J2092" s="280"/>
      <c r="K2092" s="280"/>
      <c r="L2092" s="280"/>
      <c r="M2092" s="280"/>
      <c r="N2092" s="281"/>
    </row>
    <row r="2093" spans="1:14" ht="15" x14ac:dyDescent="0.2">
      <c r="A2093" s="279" t="s">
        <v>2</v>
      </c>
      <c r="B2093" s="280"/>
      <c r="C2093" s="280"/>
      <c r="D2093" s="280"/>
      <c r="E2093" s="280"/>
      <c r="F2093" s="280"/>
      <c r="G2093" s="280"/>
      <c r="H2093" s="280"/>
      <c r="I2093" s="280"/>
      <c r="J2093" s="280"/>
      <c r="K2093" s="280"/>
      <c r="L2093" s="280"/>
      <c r="M2093" s="280"/>
      <c r="N2093" s="281"/>
    </row>
    <row r="2094" spans="1:14" ht="15" x14ac:dyDescent="0.2">
      <c r="A2094" s="279" t="s">
        <v>3</v>
      </c>
      <c r="B2094" s="280"/>
      <c r="C2094" s="280"/>
      <c r="D2094" s="280"/>
      <c r="E2094" s="280"/>
      <c r="F2094" s="280"/>
      <c r="G2094" s="280"/>
      <c r="H2094" s="280"/>
      <c r="I2094" s="280"/>
      <c r="J2094" s="280"/>
      <c r="K2094" s="280"/>
      <c r="L2094" s="280"/>
      <c r="M2094" s="280"/>
      <c r="N2094" s="281"/>
    </row>
    <row r="2095" spans="1:14" ht="15" x14ac:dyDescent="0.2">
      <c r="A2095" s="279" t="s">
        <v>4</v>
      </c>
      <c r="B2095" s="280"/>
      <c r="C2095" s="280"/>
      <c r="D2095" s="280"/>
      <c r="E2095" s="280"/>
      <c r="F2095" s="280"/>
      <c r="G2095" s="280"/>
      <c r="H2095" s="280"/>
      <c r="I2095" s="280"/>
      <c r="J2095" s="280"/>
      <c r="K2095" s="280"/>
      <c r="L2095" s="280"/>
      <c r="M2095" s="280"/>
      <c r="N2095" s="281"/>
    </row>
    <row r="2096" spans="1:14" ht="15.75" thickBot="1" x14ac:dyDescent="0.25">
      <c r="A2096" s="282">
        <v>2023</v>
      </c>
      <c r="B2096" s="283"/>
      <c r="C2096" s="283"/>
      <c r="D2096" s="283"/>
      <c r="E2096" s="283"/>
      <c r="F2096" s="283"/>
      <c r="G2096" s="283"/>
      <c r="H2096" s="283"/>
      <c r="I2096" s="283"/>
      <c r="J2096" s="283"/>
      <c r="K2096" s="283"/>
      <c r="L2096" s="283"/>
      <c r="M2096" s="283"/>
      <c r="N2096" s="284"/>
    </row>
    <row r="2097" spans="1:14" ht="43.5" x14ac:dyDescent="0.25">
      <c r="A2097" s="212" t="s">
        <v>5</v>
      </c>
      <c r="B2097" s="212" t="s">
        <v>6</v>
      </c>
      <c r="C2097" s="285" t="s">
        <v>7</v>
      </c>
      <c r="D2097" s="285"/>
      <c r="E2097" s="285"/>
      <c r="F2097" s="285"/>
      <c r="G2097" s="285"/>
      <c r="H2097" s="285"/>
      <c r="I2097" s="285"/>
      <c r="J2097" s="285"/>
      <c r="K2097" s="213" t="s">
        <v>8</v>
      </c>
      <c r="L2097" s="214" t="s">
        <v>10</v>
      </c>
      <c r="M2097" s="215" t="s">
        <v>11</v>
      </c>
      <c r="N2097" s="216" t="s">
        <v>9</v>
      </c>
    </row>
    <row r="2098" spans="1:14" ht="15" x14ac:dyDescent="0.25">
      <c r="A2098" s="5"/>
      <c r="B2098" s="5"/>
      <c r="C2098" s="2" t="s">
        <v>12</v>
      </c>
      <c r="D2098" s="2" t="s">
        <v>13</v>
      </c>
      <c r="E2098" s="2" t="s">
        <v>14</v>
      </c>
      <c r="F2098" s="2" t="s">
        <v>15</v>
      </c>
      <c r="G2098" s="2" t="s">
        <v>16</v>
      </c>
      <c r="H2098" s="2" t="s">
        <v>17</v>
      </c>
      <c r="I2098" s="2" t="s">
        <v>18</v>
      </c>
      <c r="J2098" s="2" t="s">
        <v>19</v>
      </c>
      <c r="K2098" s="4" t="s">
        <v>20</v>
      </c>
      <c r="L2098" s="6" t="s">
        <v>22</v>
      </c>
      <c r="M2098" s="5"/>
    </row>
    <row r="2099" spans="1:14" x14ac:dyDescent="0.2">
      <c r="A2099" s="38"/>
      <c r="B2099" s="5"/>
      <c r="C2099" s="172"/>
      <c r="D2099" s="173">
        <v>4000000</v>
      </c>
      <c r="E2099" s="173"/>
      <c r="F2099" s="173"/>
      <c r="G2099" s="173"/>
      <c r="H2099" s="173"/>
      <c r="I2099" s="173"/>
      <c r="J2099" s="173"/>
      <c r="K2099" s="174">
        <v>4000000</v>
      </c>
      <c r="L2099" s="6"/>
      <c r="M2099" s="71" t="s">
        <v>28</v>
      </c>
      <c r="N2099" s="176" t="s">
        <v>513</v>
      </c>
    </row>
    <row r="2100" spans="1:14" x14ac:dyDescent="0.2">
      <c r="A2100" s="38"/>
      <c r="B2100" s="5"/>
      <c r="C2100" s="172"/>
      <c r="D2100" s="173">
        <v>4000000</v>
      </c>
      <c r="E2100" s="173"/>
      <c r="F2100" s="173"/>
      <c r="G2100" s="173"/>
      <c r="H2100" s="173"/>
      <c r="I2100" s="173"/>
      <c r="J2100" s="173"/>
      <c r="K2100" s="174">
        <v>4000000</v>
      </c>
      <c r="L2100" s="6"/>
      <c r="M2100" s="71" t="s">
        <v>68</v>
      </c>
      <c r="N2100" s="176" t="s">
        <v>513</v>
      </c>
    </row>
    <row r="2101" spans="1:14" x14ac:dyDescent="0.2">
      <c r="A2101" s="38"/>
      <c r="B2101" s="5"/>
      <c r="C2101" s="172"/>
      <c r="D2101" s="173">
        <v>1357105</v>
      </c>
      <c r="E2101" s="173"/>
      <c r="F2101" s="173"/>
      <c r="G2101" s="173"/>
      <c r="H2101" s="173"/>
      <c r="I2101" s="173"/>
      <c r="J2101" s="173"/>
      <c r="K2101" s="174">
        <v>1357105</v>
      </c>
      <c r="L2101" s="6"/>
      <c r="M2101" s="71" t="s">
        <v>123</v>
      </c>
      <c r="N2101" s="176" t="s">
        <v>513</v>
      </c>
    </row>
    <row r="2102" spans="1:14" x14ac:dyDescent="0.2">
      <c r="A2102" s="38"/>
      <c r="B2102" s="5"/>
      <c r="C2102" s="172"/>
      <c r="D2102" s="173"/>
      <c r="E2102" s="173">
        <v>200000</v>
      </c>
      <c r="F2102" s="173"/>
      <c r="G2102" s="173"/>
      <c r="H2102" s="173"/>
      <c r="I2102" s="173"/>
      <c r="J2102" s="173"/>
      <c r="K2102" s="174">
        <v>200000</v>
      </c>
      <c r="L2102" s="6"/>
      <c r="M2102" s="71" t="s">
        <v>70</v>
      </c>
      <c r="N2102" s="176" t="s">
        <v>513</v>
      </c>
    </row>
    <row r="2103" spans="1:14" x14ac:dyDescent="0.2">
      <c r="A2103" s="38"/>
      <c r="B2103" s="5"/>
      <c r="C2103" s="172"/>
      <c r="D2103" s="173"/>
      <c r="E2103" s="173">
        <v>30000</v>
      </c>
      <c r="F2103" s="173"/>
      <c r="G2103" s="173"/>
      <c r="H2103" s="173"/>
      <c r="I2103" s="173"/>
      <c r="J2103" s="173"/>
      <c r="K2103" s="174">
        <v>30000</v>
      </c>
      <c r="L2103" s="6"/>
      <c r="M2103" s="71" t="s">
        <v>409</v>
      </c>
      <c r="N2103" s="176" t="s">
        <v>513</v>
      </c>
    </row>
    <row r="2104" spans="1:14" x14ac:dyDescent="0.2">
      <c r="A2104" s="38"/>
      <c r="B2104" s="5"/>
      <c r="C2104" s="172"/>
      <c r="D2104" s="173"/>
      <c r="E2104" s="173">
        <v>100000</v>
      </c>
      <c r="F2104" s="173"/>
      <c r="G2104" s="173"/>
      <c r="H2104" s="173"/>
      <c r="I2104" s="173"/>
      <c r="J2104" s="173"/>
      <c r="K2104" s="174">
        <v>100000</v>
      </c>
      <c r="L2104" s="6"/>
      <c r="M2104" s="71" t="s">
        <v>411</v>
      </c>
      <c r="N2104" s="176" t="s">
        <v>513</v>
      </c>
    </row>
    <row r="2105" spans="1:14" x14ac:dyDescent="0.2">
      <c r="A2105" s="38"/>
      <c r="B2105" s="5"/>
      <c r="C2105" s="172"/>
      <c r="D2105" s="173"/>
      <c r="E2105" s="173">
        <v>200000</v>
      </c>
      <c r="F2105" s="173"/>
      <c r="G2105" s="173"/>
      <c r="H2105" s="173"/>
      <c r="I2105" s="173"/>
      <c r="J2105" s="173"/>
      <c r="K2105" s="174">
        <v>200000</v>
      </c>
      <c r="L2105" s="6"/>
      <c r="M2105" s="71" t="s">
        <v>415</v>
      </c>
      <c r="N2105" s="176" t="s">
        <v>513</v>
      </c>
    </row>
    <row r="2106" spans="1:14" x14ac:dyDescent="0.2">
      <c r="A2106" s="38"/>
      <c r="B2106" s="5"/>
      <c r="C2106" s="172"/>
      <c r="D2106" s="173"/>
      <c r="E2106" s="173">
        <v>40000</v>
      </c>
      <c r="F2106" s="173"/>
      <c r="G2106" s="173"/>
      <c r="H2106" s="173"/>
      <c r="I2106" s="173"/>
      <c r="J2106" s="173"/>
      <c r="K2106" s="174">
        <v>40000</v>
      </c>
      <c r="L2106" s="6"/>
      <c r="M2106" s="71" t="s">
        <v>419</v>
      </c>
      <c r="N2106" s="176" t="s">
        <v>513</v>
      </c>
    </row>
    <row r="2107" spans="1:14" x14ac:dyDescent="0.2">
      <c r="A2107" s="38"/>
      <c r="B2107" s="5"/>
      <c r="C2107" s="172"/>
      <c r="D2107" s="173"/>
      <c r="E2107" s="173">
        <v>4070670</v>
      </c>
      <c r="F2107" s="173"/>
      <c r="G2107" s="173"/>
      <c r="H2107" s="173"/>
      <c r="I2107" s="173"/>
      <c r="J2107" s="173"/>
      <c r="K2107" s="174">
        <v>4070670</v>
      </c>
      <c r="L2107" s="6"/>
      <c r="M2107" s="71" t="s">
        <v>422</v>
      </c>
      <c r="N2107" s="176" t="s">
        <v>513</v>
      </c>
    </row>
    <row r="2108" spans="1:14" x14ac:dyDescent="0.2">
      <c r="A2108" s="38"/>
      <c r="B2108" s="5"/>
      <c r="C2108" s="172"/>
      <c r="D2108" s="173"/>
      <c r="E2108" s="173">
        <v>10792950</v>
      </c>
      <c r="F2108" s="173"/>
      <c r="G2108" s="173"/>
      <c r="H2108" s="173"/>
      <c r="I2108" s="173"/>
      <c r="J2108" s="173"/>
      <c r="K2108" s="174">
        <v>10792950</v>
      </c>
      <c r="L2108" s="6"/>
      <c r="M2108" s="71" t="s">
        <v>448</v>
      </c>
      <c r="N2108" s="176" t="s">
        <v>513</v>
      </c>
    </row>
    <row r="2109" spans="1:14" x14ac:dyDescent="0.2">
      <c r="A2109" s="38"/>
      <c r="B2109" s="5"/>
      <c r="C2109" s="172"/>
      <c r="D2109" s="173"/>
      <c r="E2109" s="173">
        <v>10000000</v>
      </c>
      <c r="F2109" s="173"/>
      <c r="G2109" s="173"/>
      <c r="H2109" s="173"/>
      <c r="I2109" s="173"/>
      <c r="J2109" s="173"/>
      <c r="K2109" s="174">
        <v>10000000</v>
      </c>
      <c r="L2109" s="6"/>
      <c r="M2109" s="71" t="s">
        <v>124</v>
      </c>
      <c r="N2109" s="176" t="s">
        <v>513</v>
      </c>
    </row>
    <row r="2110" spans="1:14" x14ac:dyDescent="0.2">
      <c r="A2110" s="38"/>
      <c r="B2110" s="5"/>
      <c r="C2110" s="172"/>
      <c r="D2110" s="173"/>
      <c r="E2110" s="173">
        <v>7400000</v>
      </c>
      <c r="F2110" s="173"/>
      <c r="G2110" s="173"/>
      <c r="H2110" s="173"/>
      <c r="I2110" s="173"/>
      <c r="J2110" s="173"/>
      <c r="K2110" s="174">
        <v>7400000</v>
      </c>
      <c r="L2110" s="6"/>
      <c r="M2110" s="71" t="s">
        <v>449</v>
      </c>
      <c r="N2110" s="176" t="s">
        <v>513</v>
      </c>
    </row>
    <row r="2111" spans="1:14" x14ac:dyDescent="0.2">
      <c r="A2111" s="38"/>
      <c r="B2111" s="5"/>
      <c r="C2111" s="172"/>
      <c r="D2111" s="173"/>
      <c r="E2111" s="173"/>
      <c r="F2111" s="173"/>
      <c r="G2111" s="173"/>
      <c r="H2111" s="173"/>
      <c r="I2111" s="173">
        <v>6000000</v>
      </c>
      <c r="J2111" s="173"/>
      <c r="K2111" s="174">
        <v>6000000</v>
      </c>
      <c r="L2111" s="6"/>
      <c r="M2111" s="71" t="s">
        <v>75</v>
      </c>
      <c r="N2111" s="176" t="s">
        <v>513</v>
      </c>
    </row>
    <row r="2112" spans="1:14" x14ac:dyDescent="0.2">
      <c r="A2112" s="38"/>
      <c r="B2112" s="5"/>
      <c r="C2112" s="172"/>
      <c r="D2112" s="173"/>
      <c r="E2112" s="173"/>
      <c r="F2112" s="173"/>
      <c r="G2112" s="173"/>
      <c r="H2112" s="173"/>
      <c r="I2112" s="173">
        <v>500000</v>
      </c>
      <c r="J2112" s="173"/>
      <c r="K2112" s="174">
        <v>500000</v>
      </c>
      <c r="L2112" s="6"/>
      <c r="M2112" s="71" t="s">
        <v>426</v>
      </c>
      <c r="N2112" s="176" t="s">
        <v>513</v>
      </c>
    </row>
    <row r="2113" spans="1:14" x14ac:dyDescent="0.2">
      <c r="A2113" s="38"/>
      <c r="B2113" s="5"/>
      <c r="C2113" s="172"/>
      <c r="D2113" s="173"/>
      <c r="E2113" s="173"/>
      <c r="F2113" s="173"/>
      <c r="G2113" s="173"/>
      <c r="H2113" s="173"/>
      <c r="I2113" s="173">
        <v>600000</v>
      </c>
      <c r="J2113" s="173"/>
      <c r="K2113" s="174">
        <v>600000</v>
      </c>
      <c r="L2113" s="6"/>
      <c r="M2113" s="71" t="s">
        <v>427</v>
      </c>
      <c r="N2113" s="176" t="s">
        <v>513</v>
      </c>
    </row>
    <row r="2114" spans="1:14" x14ac:dyDescent="0.2">
      <c r="A2114" s="38"/>
      <c r="B2114" s="5"/>
      <c r="C2114" s="172"/>
      <c r="D2114" s="173"/>
      <c r="E2114" s="173"/>
      <c r="F2114" s="173"/>
      <c r="G2114" s="173"/>
      <c r="H2114" s="173"/>
      <c r="I2114" s="173">
        <v>200000</v>
      </c>
      <c r="J2114" s="173"/>
      <c r="K2114" s="174">
        <v>200000</v>
      </c>
      <c r="L2114" s="6"/>
      <c r="M2114" s="71" t="s">
        <v>428</v>
      </c>
      <c r="N2114" s="176" t="s">
        <v>513</v>
      </c>
    </row>
    <row r="2115" spans="1:14" x14ac:dyDescent="0.2">
      <c r="A2115" s="38"/>
      <c r="B2115" s="5"/>
      <c r="C2115" s="172"/>
      <c r="D2115" s="173"/>
      <c r="E2115" s="173"/>
      <c r="F2115" s="173"/>
      <c r="G2115" s="173"/>
      <c r="H2115" s="173"/>
      <c r="I2115" s="173">
        <v>6000000</v>
      </c>
      <c r="J2115" s="173"/>
      <c r="K2115" s="174">
        <v>6000000</v>
      </c>
      <c r="L2115" s="6"/>
      <c r="M2115" s="71" t="s">
        <v>46</v>
      </c>
      <c r="N2115" s="176" t="s">
        <v>513</v>
      </c>
    </row>
    <row r="2116" spans="1:14" x14ac:dyDescent="0.2">
      <c r="A2116" s="38"/>
      <c r="B2116" s="5"/>
      <c r="C2116" s="172"/>
      <c r="D2116" s="173"/>
      <c r="E2116" s="173"/>
      <c r="F2116" s="173"/>
      <c r="G2116" s="173"/>
      <c r="H2116" s="173"/>
      <c r="I2116" s="173">
        <v>3500000</v>
      </c>
      <c r="J2116" s="173"/>
      <c r="K2116" s="174">
        <v>3500000</v>
      </c>
      <c r="L2116" s="6"/>
      <c r="M2116" s="71" t="s">
        <v>429</v>
      </c>
      <c r="N2116" s="176" t="s">
        <v>513</v>
      </c>
    </row>
    <row r="2117" spans="1:14" x14ac:dyDescent="0.2">
      <c r="A2117" s="38"/>
      <c r="B2117" s="5"/>
      <c r="C2117" s="172"/>
      <c r="D2117" s="173"/>
      <c r="E2117" s="173"/>
      <c r="F2117" s="173"/>
      <c r="G2117" s="173"/>
      <c r="H2117" s="173"/>
      <c r="I2117" s="173">
        <v>400000</v>
      </c>
      <c r="J2117" s="173"/>
      <c r="K2117" s="174">
        <v>400000</v>
      </c>
      <c r="L2117" s="6"/>
      <c r="M2117" s="71" t="s">
        <v>47</v>
      </c>
      <c r="N2117" s="176" t="s">
        <v>513</v>
      </c>
    </row>
    <row r="2118" spans="1:14" x14ac:dyDescent="0.2">
      <c r="A2118" s="38"/>
      <c r="B2118" s="5"/>
      <c r="C2118" s="172"/>
      <c r="D2118" s="173"/>
      <c r="E2118" s="173"/>
      <c r="F2118" s="173"/>
      <c r="G2118" s="173"/>
      <c r="H2118" s="173"/>
      <c r="I2118" s="173">
        <v>300000</v>
      </c>
      <c r="J2118" s="173"/>
      <c r="K2118" s="174">
        <v>300000</v>
      </c>
      <c r="L2118" s="6"/>
      <c r="M2118" s="71" t="s">
        <v>430</v>
      </c>
      <c r="N2118" s="176" t="s">
        <v>513</v>
      </c>
    </row>
    <row r="2119" spans="1:14" x14ac:dyDescent="0.2">
      <c r="A2119" s="38"/>
      <c r="B2119" s="5"/>
      <c r="C2119" s="172"/>
      <c r="D2119" s="173"/>
      <c r="E2119" s="173"/>
      <c r="F2119" s="173"/>
      <c r="G2119" s="173"/>
      <c r="H2119" s="173"/>
      <c r="I2119" s="173">
        <v>200000</v>
      </c>
      <c r="J2119" s="173"/>
      <c r="K2119" s="174">
        <v>200000</v>
      </c>
      <c r="L2119" s="6"/>
      <c r="M2119" s="71" t="s">
        <v>77</v>
      </c>
      <c r="N2119" s="176" t="s">
        <v>513</v>
      </c>
    </row>
    <row r="2120" spans="1:14" x14ac:dyDescent="0.2">
      <c r="A2120" s="38"/>
      <c r="B2120" s="5"/>
      <c r="C2120" s="172"/>
      <c r="D2120" s="173"/>
      <c r="E2120" s="173"/>
      <c r="F2120" s="173"/>
      <c r="G2120" s="173"/>
      <c r="H2120" s="173"/>
      <c r="I2120" s="173">
        <v>300000</v>
      </c>
      <c r="J2120" s="173"/>
      <c r="K2120" s="174">
        <v>300000</v>
      </c>
      <c r="L2120" s="6"/>
      <c r="M2120" s="71" t="s">
        <v>431</v>
      </c>
      <c r="N2120" s="176" t="s">
        <v>513</v>
      </c>
    </row>
    <row r="2121" spans="1:14" x14ac:dyDescent="0.2">
      <c r="A2121" s="38"/>
      <c r="B2121" s="5"/>
      <c r="C2121" s="172"/>
      <c r="D2121" s="173"/>
      <c r="E2121" s="173"/>
      <c r="F2121" s="173"/>
      <c r="G2121" s="173"/>
      <c r="H2121" s="173"/>
      <c r="I2121" s="173">
        <v>700000</v>
      </c>
      <c r="J2121" s="173"/>
      <c r="K2121" s="174">
        <v>700000</v>
      </c>
      <c r="L2121" s="6"/>
      <c r="M2121" s="71" t="s">
        <v>432</v>
      </c>
      <c r="N2121" s="176" t="s">
        <v>513</v>
      </c>
    </row>
    <row r="2122" spans="1:14" x14ac:dyDescent="0.2">
      <c r="A2122" s="38"/>
      <c r="B2122" s="5"/>
      <c r="C2122" s="172"/>
      <c r="D2122" s="173"/>
      <c r="E2122" s="173"/>
      <c r="F2122" s="173"/>
      <c r="G2122" s="173"/>
      <c r="H2122" s="173"/>
      <c r="I2122" s="173">
        <v>300000</v>
      </c>
      <c r="J2122" s="173"/>
      <c r="K2122" s="174">
        <v>300000</v>
      </c>
      <c r="L2122" s="6"/>
      <c r="M2122" s="71" t="s">
        <v>433</v>
      </c>
      <c r="N2122" s="176" t="s">
        <v>513</v>
      </c>
    </row>
    <row r="2123" spans="1:14" x14ac:dyDescent="0.2">
      <c r="A2123" s="38"/>
      <c r="B2123" s="5"/>
      <c r="C2123" s="172"/>
      <c r="D2123" s="173"/>
      <c r="E2123" s="173"/>
      <c r="F2123" s="173"/>
      <c r="G2123" s="173"/>
      <c r="H2123" s="173"/>
      <c r="I2123" s="173">
        <v>1000000</v>
      </c>
      <c r="J2123" s="173"/>
      <c r="K2123" s="174">
        <v>1000000</v>
      </c>
      <c r="L2123" s="6"/>
      <c r="M2123" s="71" t="s">
        <v>87</v>
      </c>
      <c r="N2123" s="176" t="s">
        <v>513</v>
      </c>
    </row>
    <row r="2124" spans="1:14" x14ac:dyDescent="0.2">
      <c r="A2124" s="38"/>
      <c r="B2124" s="5"/>
      <c r="C2124" s="172"/>
      <c r="D2124" s="173"/>
      <c r="E2124" s="173"/>
      <c r="F2124" s="173"/>
      <c r="G2124" s="173"/>
      <c r="H2124" s="173"/>
      <c r="I2124" s="173">
        <v>450000</v>
      </c>
      <c r="J2124" s="173"/>
      <c r="K2124" s="174">
        <v>450000</v>
      </c>
      <c r="L2124" s="6"/>
      <c r="M2124" s="71" t="s">
        <v>434</v>
      </c>
      <c r="N2124" s="176" t="s">
        <v>513</v>
      </c>
    </row>
    <row r="2125" spans="1:14" x14ac:dyDescent="0.2">
      <c r="A2125" s="38"/>
      <c r="B2125" s="5"/>
      <c r="C2125" s="172"/>
      <c r="D2125" s="173"/>
      <c r="E2125" s="173"/>
      <c r="F2125" s="173"/>
      <c r="G2125" s="173"/>
      <c r="H2125" s="173"/>
      <c r="I2125" s="173">
        <v>224603</v>
      </c>
      <c r="J2125" s="173"/>
      <c r="K2125" s="174">
        <v>224603</v>
      </c>
      <c r="L2125" s="6"/>
      <c r="M2125" s="71" t="s">
        <v>436</v>
      </c>
      <c r="N2125" s="176" t="s">
        <v>513</v>
      </c>
    </row>
    <row r="2126" spans="1:14" x14ac:dyDescent="0.2">
      <c r="A2126" s="38"/>
      <c r="B2126" s="5"/>
      <c r="C2126" s="172"/>
      <c r="D2126" s="173"/>
      <c r="E2126" s="173"/>
      <c r="F2126" s="173"/>
      <c r="G2126" s="173"/>
      <c r="H2126" s="173"/>
      <c r="I2126" s="173">
        <v>1000000</v>
      </c>
      <c r="J2126" s="173"/>
      <c r="K2126" s="174">
        <v>1000000</v>
      </c>
      <c r="L2126" s="6"/>
      <c r="M2126" s="71" t="s">
        <v>88</v>
      </c>
      <c r="N2126" s="176" t="s">
        <v>513</v>
      </c>
    </row>
    <row r="2127" spans="1:14" x14ac:dyDescent="0.2">
      <c r="A2127" s="38"/>
      <c r="B2127" s="5"/>
      <c r="C2127" s="172"/>
      <c r="D2127" s="173"/>
      <c r="E2127" s="173"/>
      <c r="F2127" s="173"/>
      <c r="G2127" s="173"/>
      <c r="H2127" s="173"/>
      <c r="I2127" s="173">
        <v>1000000</v>
      </c>
      <c r="J2127" s="173"/>
      <c r="K2127" s="174">
        <v>1000000</v>
      </c>
      <c r="L2127" s="6"/>
      <c r="M2127" s="71" t="s">
        <v>439</v>
      </c>
      <c r="N2127" s="176" t="s">
        <v>513</v>
      </c>
    </row>
    <row r="2128" spans="1:14" x14ac:dyDescent="0.2">
      <c r="A2128" s="38"/>
      <c r="B2128" s="5"/>
      <c r="C2128" s="172"/>
      <c r="D2128" s="173"/>
      <c r="E2128" s="173"/>
      <c r="F2128" s="173"/>
      <c r="G2128" s="173"/>
      <c r="H2128" s="173"/>
      <c r="I2128" s="173">
        <v>2000000</v>
      </c>
      <c r="J2128" s="173"/>
      <c r="K2128" s="174">
        <v>2000000</v>
      </c>
      <c r="L2128" s="6"/>
      <c r="M2128" s="71" t="s">
        <v>442</v>
      </c>
      <c r="N2128" s="176" t="s">
        <v>513</v>
      </c>
    </row>
    <row r="2129" spans="1:14" x14ac:dyDescent="0.2">
      <c r="A2129" s="38"/>
      <c r="B2129" s="5"/>
      <c r="C2129" s="172"/>
      <c r="D2129" s="173"/>
      <c r="E2129" s="173"/>
      <c r="F2129" s="173"/>
      <c r="G2129" s="173"/>
      <c r="H2129" s="173"/>
      <c r="I2129" s="173">
        <v>250000</v>
      </c>
      <c r="J2129" s="173"/>
      <c r="K2129" s="174">
        <v>250000</v>
      </c>
      <c r="L2129" s="6"/>
      <c r="M2129" s="71" t="s">
        <v>445</v>
      </c>
      <c r="N2129" s="176" t="s">
        <v>513</v>
      </c>
    </row>
    <row r="2130" spans="1:14" x14ac:dyDescent="0.2">
      <c r="A2130" s="38"/>
      <c r="B2130" s="5"/>
      <c r="C2130" s="172"/>
      <c r="D2130" s="173"/>
      <c r="E2130" s="173"/>
      <c r="F2130" s="173"/>
      <c r="G2130" s="173"/>
      <c r="H2130" s="173"/>
      <c r="I2130" s="173">
        <v>1000000</v>
      </c>
      <c r="J2130" s="173"/>
      <c r="K2130" s="174">
        <v>1000000</v>
      </c>
      <c r="L2130" s="6"/>
      <c r="M2130" s="71" t="s">
        <v>31</v>
      </c>
      <c r="N2130" s="176" t="s">
        <v>513</v>
      </c>
    </row>
    <row r="2131" spans="1:14" x14ac:dyDescent="0.2">
      <c r="A2131" s="38"/>
      <c r="B2131" s="5"/>
      <c r="C2131" s="172"/>
      <c r="D2131" s="173"/>
      <c r="E2131" s="173"/>
      <c r="F2131" s="173"/>
      <c r="G2131" s="173"/>
      <c r="H2131" s="173"/>
      <c r="I2131" s="173">
        <v>2000000</v>
      </c>
      <c r="J2131" s="173"/>
      <c r="K2131" s="174">
        <v>2000000</v>
      </c>
      <c r="L2131" s="6"/>
      <c r="M2131" s="71" t="s">
        <v>125</v>
      </c>
      <c r="N2131" s="176" t="s">
        <v>513</v>
      </c>
    </row>
    <row r="2132" spans="1:14" x14ac:dyDescent="0.2">
      <c r="A2132" s="38"/>
      <c r="B2132" s="5"/>
      <c r="C2132" s="172"/>
      <c r="D2132" s="173"/>
      <c r="E2132" s="173"/>
      <c r="F2132" s="173"/>
      <c r="G2132" s="173"/>
      <c r="H2132" s="173"/>
      <c r="I2132" s="173">
        <v>20000</v>
      </c>
      <c r="J2132" s="173"/>
      <c r="K2132" s="174">
        <v>20000</v>
      </c>
      <c r="L2132" s="6"/>
      <c r="M2132" s="71" t="s">
        <v>32</v>
      </c>
      <c r="N2132" s="176" t="s">
        <v>513</v>
      </c>
    </row>
    <row r="2133" spans="1:14" x14ac:dyDescent="0.2">
      <c r="A2133" s="38"/>
      <c r="B2133" s="5"/>
      <c r="C2133" s="172"/>
      <c r="D2133" s="173"/>
      <c r="E2133" s="173"/>
      <c r="F2133" s="173"/>
      <c r="G2133" s="173"/>
      <c r="H2133" s="173"/>
      <c r="I2133" s="173">
        <v>550000</v>
      </c>
      <c r="J2133" s="173"/>
      <c r="K2133" s="174">
        <v>550000</v>
      </c>
      <c r="L2133" s="6"/>
      <c r="M2133" s="71" t="s">
        <v>33</v>
      </c>
      <c r="N2133" s="176" t="s">
        <v>513</v>
      </c>
    </row>
    <row r="2134" spans="1:14" x14ac:dyDescent="0.2">
      <c r="A2134" s="38"/>
      <c r="B2134" s="5"/>
      <c r="C2134" s="172"/>
      <c r="D2134" s="173"/>
      <c r="E2134" s="173"/>
      <c r="F2134" s="173"/>
      <c r="G2134" s="173">
        <v>1324021.45</v>
      </c>
      <c r="H2134" s="173"/>
      <c r="I2134" s="173"/>
      <c r="J2134" s="173"/>
      <c r="K2134" s="174">
        <v>1324021.45</v>
      </c>
      <c r="L2134" s="6"/>
      <c r="M2134" s="71" t="s">
        <v>468</v>
      </c>
      <c r="N2134" s="176" t="s">
        <v>513</v>
      </c>
    </row>
    <row r="2135" spans="1:14" ht="15" x14ac:dyDescent="0.25">
      <c r="A2135" s="49" t="s">
        <v>185</v>
      </c>
      <c r="B2135" s="26" t="s">
        <v>187</v>
      </c>
      <c r="C2135" s="22">
        <f t="shared" ref="C2135:J2135" si="33">SUM(C2041:C2134)</f>
        <v>3374854.1484999657</v>
      </c>
      <c r="D2135" s="22">
        <f t="shared" si="33"/>
        <v>41522105</v>
      </c>
      <c r="E2135" s="22">
        <f t="shared" si="33"/>
        <v>32833620</v>
      </c>
      <c r="F2135" s="22">
        <f t="shared" si="33"/>
        <v>19622000</v>
      </c>
      <c r="G2135" s="22">
        <f t="shared" si="33"/>
        <v>1324021.45</v>
      </c>
      <c r="H2135" s="22">
        <f t="shared" si="33"/>
        <v>12411353</v>
      </c>
      <c r="I2135" s="22">
        <f t="shared" si="33"/>
        <v>28494603</v>
      </c>
      <c r="J2135" s="22">
        <f t="shared" si="33"/>
        <v>1035000</v>
      </c>
      <c r="K2135" s="22">
        <f>SUM(C2135:J2135)</f>
        <v>140617556.59849995</v>
      </c>
      <c r="L2135" s="22" t="s">
        <v>22</v>
      </c>
      <c r="M2135" s="51"/>
      <c r="N2135" s="14" t="s">
        <v>22</v>
      </c>
    </row>
    <row r="2136" spans="1:14" ht="15" x14ac:dyDescent="0.25">
      <c r="A2136" s="7" t="s">
        <v>188</v>
      </c>
      <c r="B2136" s="8" t="s">
        <v>189</v>
      </c>
      <c r="C2136" s="169"/>
      <c r="D2136" s="170"/>
      <c r="E2136" s="170"/>
      <c r="F2136" s="170">
        <v>2000000</v>
      </c>
      <c r="G2136" s="170"/>
      <c r="H2136" s="170"/>
      <c r="I2136" s="170"/>
      <c r="J2136" s="170"/>
      <c r="K2136" s="171">
        <v>2000000</v>
      </c>
      <c r="L2136" s="6"/>
      <c r="M2136" s="70" t="s">
        <v>303</v>
      </c>
      <c r="N2136" s="176" t="s">
        <v>513</v>
      </c>
    </row>
    <row r="2137" spans="1:14" x14ac:dyDescent="0.2">
      <c r="A2137" s="38"/>
      <c r="B2137" s="5"/>
      <c r="C2137" s="172"/>
      <c r="D2137" s="173"/>
      <c r="E2137" s="173"/>
      <c r="F2137" s="173">
        <v>250000</v>
      </c>
      <c r="G2137" s="173"/>
      <c r="H2137" s="173"/>
      <c r="I2137" s="173"/>
      <c r="J2137" s="173"/>
      <c r="K2137" s="174">
        <v>250000</v>
      </c>
      <c r="L2137" s="6"/>
      <c r="M2137" s="71" t="s">
        <v>343</v>
      </c>
      <c r="N2137" s="176" t="s">
        <v>513</v>
      </c>
    </row>
    <row r="2138" spans="1:14" x14ac:dyDescent="0.2">
      <c r="A2138" s="38"/>
      <c r="B2138" s="5"/>
      <c r="C2138" s="172"/>
      <c r="D2138" s="173"/>
      <c r="E2138" s="173"/>
      <c r="F2138" s="173">
        <v>200000</v>
      </c>
      <c r="G2138" s="173"/>
      <c r="H2138" s="173"/>
      <c r="I2138" s="173"/>
      <c r="J2138" s="173"/>
      <c r="K2138" s="174">
        <v>200000</v>
      </c>
      <c r="L2138" s="6"/>
      <c r="M2138" s="71" t="s">
        <v>344</v>
      </c>
      <c r="N2138" s="176" t="s">
        <v>513</v>
      </c>
    </row>
    <row r="2139" spans="1:14" x14ac:dyDescent="0.2">
      <c r="A2139" s="38"/>
      <c r="B2139" s="5"/>
      <c r="C2139" s="172"/>
      <c r="D2139" s="173"/>
      <c r="E2139" s="173"/>
      <c r="F2139" s="173">
        <v>250000</v>
      </c>
      <c r="G2139" s="173"/>
      <c r="H2139" s="173"/>
      <c r="I2139" s="173"/>
      <c r="J2139" s="173"/>
      <c r="K2139" s="174">
        <v>250000</v>
      </c>
      <c r="L2139" s="6"/>
      <c r="M2139" s="71" t="s">
        <v>345</v>
      </c>
      <c r="N2139" s="176" t="s">
        <v>513</v>
      </c>
    </row>
    <row r="2140" spans="1:14" x14ac:dyDescent="0.2">
      <c r="A2140" s="38"/>
      <c r="B2140" s="5"/>
      <c r="C2140" s="172"/>
      <c r="D2140" s="173"/>
      <c r="E2140" s="173"/>
      <c r="F2140" s="173">
        <v>1000000</v>
      </c>
      <c r="G2140" s="173"/>
      <c r="H2140" s="173"/>
      <c r="I2140" s="173"/>
      <c r="J2140" s="173"/>
      <c r="K2140" s="174">
        <v>1000000</v>
      </c>
      <c r="L2140" s="6"/>
      <c r="M2140" s="71" t="s">
        <v>59</v>
      </c>
      <c r="N2140" s="176" t="s">
        <v>513</v>
      </c>
    </row>
    <row r="2141" spans="1:14" x14ac:dyDescent="0.2">
      <c r="A2141" s="38"/>
      <c r="B2141" s="5"/>
      <c r="C2141" s="172"/>
      <c r="D2141" s="173"/>
      <c r="E2141" s="173"/>
      <c r="F2141" s="173">
        <v>400000</v>
      </c>
      <c r="G2141" s="173"/>
      <c r="H2141" s="173"/>
      <c r="I2141" s="173"/>
      <c r="J2141" s="173"/>
      <c r="K2141" s="174">
        <v>400000</v>
      </c>
      <c r="L2141" s="6"/>
      <c r="M2141" s="71" t="s">
        <v>347</v>
      </c>
      <c r="N2141" s="176" t="s">
        <v>513</v>
      </c>
    </row>
    <row r="2142" spans="1:14" x14ac:dyDescent="0.2">
      <c r="A2142" s="38"/>
      <c r="B2142" s="5"/>
      <c r="C2142" s="172"/>
      <c r="D2142" s="173"/>
      <c r="E2142" s="173"/>
      <c r="F2142" s="173"/>
      <c r="G2142" s="173"/>
      <c r="H2142" s="173">
        <v>30000</v>
      </c>
      <c r="I2142" s="173"/>
      <c r="J2142" s="173"/>
      <c r="K2142" s="174">
        <v>30000</v>
      </c>
      <c r="L2142" s="6"/>
      <c r="M2142" s="71" t="s">
        <v>60</v>
      </c>
      <c r="N2142" s="176" t="s">
        <v>513</v>
      </c>
    </row>
    <row r="2143" spans="1:14" x14ac:dyDescent="0.2">
      <c r="A2143" s="38"/>
      <c r="B2143" s="5"/>
      <c r="C2143" s="172"/>
      <c r="D2143" s="173"/>
      <c r="E2143" s="173"/>
      <c r="F2143" s="173"/>
      <c r="G2143" s="173"/>
      <c r="H2143" s="173">
        <v>2000000</v>
      </c>
      <c r="I2143" s="173"/>
      <c r="J2143" s="173"/>
      <c r="K2143" s="174">
        <v>2000000</v>
      </c>
      <c r="L2143" s="6"/>
      <c r="M2143" s="71" t="s">
        <v>92</v>
      </c>
      <c r="N2143" s="176" t="s">
        <v>513</v>
      </c>
    </row>
    <row r="2144" spans="1:14" x14ac:dyDescent="0.2">
      <c r="A2144" s="38"/>
      <c r="B2144" s="5"/>
      <c r="C2144" s="172"/>
      <c r="D2144" s="173"/>
      <c r="E2144" s="173"/>
      <c r="F2144" s="173"/>
      <c r="G2144" s="173"/>
      <c r="H2144" s="173">
        <v>4200000</v>
      </c>
      <c r="I2144" s="173"/>
      <c r="J2144" s="173"/>
      <c r="K2144" s="174">
        <v>4200000</v>
      </c>
      <c r="L2144" s="6"/>
      <c r="M2144" s="71" t="s">
        <v>469</v>
      </c>
      <c r="N2144" s="176" t="s">
        <v>513</v>
      </c>
    </row>
    <row r="2145" spans="1:14" x14ac:dyDescent="0.2">
      <c r="A2145" s="38"/>
      <c r="B2145" s="5"/>
      <c r="C2145" s="172"/>
      <c r="D2145" s="173"/>
      <c r="E2145" s="173"/>
      <c r="F2145" s="173"/>
      <c r="G2145" s="173"/>
      <c r="H2145" s="173">
        <v>700000</v>
      </c>
      <c r="I2145" s="173"/>
      <c r="J2145" s="173"/>
      <c r="K2145" s="174">
        <v>700000</v>
      </c>
      <c r="L2145" s="6"/>
      <c r="M2145" s="71" t="s">
        <v>472</v>
      </c>
      <c r="N2145" s="176" t="s">
        <v>513</v>
      </c>
    </row>
    <row r="2146" spans="1:14" ht="28.5" x14ac:dyDescent="0.2">
      <c r="A2146" s="38"/>
      <c r="B2146" s="5"/>
      <c r="C2146" s="172"/>
      <c r="D2146" s="173"/>
      <c r="E2146" s="173"/>
      <c r="F2146" s="173"/>
      <c r="G2146" s="173"/>
      <c r="H2146" s="173">
        <v>400000</v>
      </c>
      <c r="I2146" s="173"/>
      <c r="J2146" s="173"/>
      <c r="K2146" s="174">
        <v>400000</v>
      </c>
      <c r="L2146" s="6"/>
      <c r="M2146" s="71" t="s">
        <v>83</v>
      </c>
      <c r="N2146" s="176" t="s">
        <v>513</v>
      </c>
    </row>
    <row r="2147" spans="1:14" x14ac:dyDescent="0.2">
      <c r="A2147" s="38"/>
      <c r="B2147" s="5"/>
      <c r="C2147" s="172"/>
      <c r="D2147" s="173"/>
      <c r="E2147" s="173"/>
      <c r="F2147" s="173"/>
      <c r="G2147" s="173"/>
      <c r="H2147" s="173">
        <v>70000</v>
      </c>
      <c r="I2147" s="173"/>
      <c r="J2147" s="173"/>
      <c r="K2147" s="174">
        <v>70000</v>
      </c>
      <c r="L2147" s="6"/>
      <c r="M2147" s="71" t="s">
        <v>367</v>
      </c>
      <c r="N2147" s="176" t="s">
        <v>513</v>
      </c>
    </row>
    <row r="2148" spans="1:14" x14ac:dyDescent="0.2">
      <c r="A2148" s="38"/>
      <c r="B2148" s="5"/>
      <c r="C2148" s="172"/>
      <c r="D2148" s="173"/>
      <c r="E2148" s="173"/>
      <c r="F2148" s="173"/>
      <c r="G2148" s="173"/>
      <c r="H2148" s="173">
        <v>200000</v>
      </c>
      <c r="I2148" s="173"/>
      <c r="J2148" s="173"/>
      <c r="K2148" s="174">
        <v>200000</v>
      </c>
      <c r="L2148" s="6"/>
      <c r="M2148" s="71" t="s">
        <v>39</v>
      </c>
      <c r="N2148" s="176" t="s">
        <v>513</v>
      </c>
    </row>
    <row r="2149" spans="1:14" x14ac:dyDescent="0.2">
      <c r="A2149" s="38"/>
      <c r="B2149" s="5"/>
      <c r="C2149" s="172"/>
      <c r="D2149" s="173"/>
      <c r="E2149" s="173"/>
      <c r="F2149" s="173"/>
      <c r="G2149" s="173"/>
      <c r="H2149" s="173">
        <v>1000000</v>
      </c>
      <c r="I2149" s="173"/>
      <c r="J2149" s="173"/>
      <c r="K2149" s="174">
        <v>1000000</v>
      </c>
      <c r="L2149" s="6"/>
      <c r="M2149" s="71" t="s">
        <v>40</v>
      </c>
      <c r="N2149" s="176" t="s">
        <v>513</v>
      </c>
    </row>
    <row r="2150" spans="1:14" x14ac:dyDescent="0.2">
      <c r="A2150" s="38"/>
      <c r="B2150" s="5"/>
      <c r="C2150" s="172"/>
      <c r="D2150" s="173"/>
      <c r="E2150" s="173"/>
      <c r="F2150" s="173"/>
      <c r="G2150" s="173"/>
      <c r="H2150" s="173">
        <v>3250000</v>
      </c>
      <c r="I2150" s="173"/>
      <c r="J2150" s="173"/>
      <c r="K2150" s="174">
        <v>3250000</v>
      </c>
      <c r="L2150" s="6"/>
      <c r="M2150" s="71" t="s">
        <v>294</v>
      </c>
      <c r="N2150" s="176" t="s">
        <v>513</v>
      </c>
    </row>
    <row r="2151" spans="1:14" x14ac:dyDescent="0.2">
      <c r="A2151" s="38"/>
      <c r="B2151" s="5"/>
      <c r="C2151" s="172"/>
      <c r="D2151" s="173"/>
      <c r="E2151" s="173"/>
      <c r="F2151" s="173"/>
      <c r="G2151" s="173"/>
      <c r="H2151" s="173">
        <v>3000000</v>
      </c>
      <c r="I2151" s="173"/>
      <c r="J2151" s="173"/>
      <c r="K2151" s="174">
        <v>3000000</v>
      </c>
      <c r="L2151" s="6"/>
      <c r="M2151" s="71" t="s">
        <v>95</v>
      </c>
      <c r="N2151" s="176" t="s">
        <v>513</v>
      </c>
    </row>
    <row r="2152" spans="1:14" x14ac:dyDescent="0.2">
      <c r="A2152" s="38"/>
      <c r="B2152" s="5"/>
      <c r="C2152" s="172">
        <v>500000</v>
      </c>
      <c r="D2152" s="173"/>
      <c r="E2152" s="173"/>
      <c r="F2152" s="173"/>
      <c r="G2152" s="173"/>
      <c r="H2152" s="173"/>
      <c r="I2152" s="173"/>
      <c r="J2152" s="173"/>
      <c r="K2152" s="174">
        <v>500000</v>
      </c>
      <c r="L2152" s="6"/>
      <c r="M2152" s="71" t="s">
        <v>51</v>
      </c>
      <c r="N2152" s="176" t="s">
        <v>513</v>
      </c>
    </row>
    <row r="2153" spans="1:14" x14ac:dyDescent="0.2">
      <c r="A2153" s="38"/>
      <c r="B2153" s="5"/>
      <c r="C2153" s="172">
        <v>1645000</v>
      </c>
      <c r="D2153" s="173"/>
      <c r="E2153" s="173"/>
      <c r="F2153" s="173"/>
      <c r="G2153" s="173"/>
      <c r="H2153" s="173"/>
      <c r="I2153" s="173"/>
      <c r="J2153" s="173"/>
      <c r="K2153" s="174">
        <v>1645000</v>
      </c>
      <c r="L2153" s="6"/>
      <c r="M2153" s="71" t="s">
        <v>41</v>
      </c>
      <c r="N2153" s="176" t="s">
        <v>513</v>
      </c>
    </row>
    <row r="2154" spans="1:14" x14ac:dyDescent="0.2">
      <c r="A2154" s="38"/>
      <c r="B2154" s="5"/>
      <c r="C2154" s="172">
        <v>200000</v>
      </c>
      <c r="D2154" s="173"/>
      <c r="E2154" s="173"/>
      <c r="F2154" s="173"/>
      <c r="G2154" s="173"/>
      <c r="H2154" s="173"/>
      <c r="I2154" s="173"/>
      <c r="J2154" s="173"/>
      <c r="K2154" s="174">
        <v>200000</v>
      </c>
      <c r="L2154" s="6"/>
      <c r="M2154" s="71" t="s">
        <v>27</v>
      </c>
      <c r="N2154" s="176" t="s">
        <v>513</v>
      </c>
    </row>
    <row r="2155" spans="1:14" x14ac:dyDescent="0.2">
      <c r="A2155" s="38"/>
      <c r="B2155" s="5"/>
      <c r="C2155" s="172">
        <v>335000</v>
      </c>
      <c r="D2155" s="173"/>
      <c r="E2155" s="173"/>
      <c r="F2155" s="173"/>
      <c r="G2155" s="173"/>
      <c r="H2155" s="173"/>
      <c r="I2155" s="173"/>
      <c r="J2155" s="173"/>
      <c r="K2155" s="174">
        <v>335000</v>
      </c>
      <c r="L2155" s="6"/>
      <c r="M2155" s="71" t="s">
        <v>97</v>
      </c>
      <c r="N2155" s="176" t="s">
        <v>513</v>
      </c>
    </row>
    <row r="2156" spans="1:14" x14ac:dyDescent="0.2">
      <c r="A2156" s="38"/>
      <c r="B2156" s="5"/>
      <c r="C2156" s="172"/>
      <c r="D2156" s="173"/>
      <c r="E2156" s="173"/>
      <c r="F2156" s="173"/>
      <c r="G2156" s="173"/>
      <c r="H2156" s="173"/>
      <c r="I2156" s="173"/>
      <c r="J2156" s="173">
        <v>60000</v>
      </c>
      <c r="K2156" s="174">
        <v>60000</v>
      </c>
      <c r="L2156" s="6"/>
      <c r="M2156" s="71" t="s">
        <v>67</v>
      </c>
      <c r="N2156" s="176" t="s">
        <v>513</v>
      </c>
    </row>
    <row r="2157" spans="1:14" x14ac:dyDescent="0.2">
      <c r="A2157" s="38"/>
      <c r="B2157" s="5"/>
      <c r="C2157" s="172"/>
      <c r="D2157" s="173">
        <v>100000</v>
      </c>
      <c r="E2157" s="173"/>
      <c r="F2157" s="173"/>
      <c r="G2157" s="173"/>
      <c r="H2157" s="173"/>
      <c r="I2157" s="173"/>
      <c r="J2157" s="173"/>
      <c r="K2157" s="174">
        <v>100000</v>
      </c>
      <c r="L2157" s="6"/>
      <c r="M2157" s="71" t="s">
        <v>43</v>
      </c>
      <c r="N2157" s="176" t="s">
        <v>513</v>
      </c>
    </row>
    <row r="2158" spans="1:14" x14ac:dyDescent="0.2">
      <c r="A2158" s="38"/>
      <c r="B2158" s="5"/>
      <c r="C2158" s="172"/>
      <c r="D2158" s="173">
        <v>23000000</v>
      </c>
      <c r="E2158" s="173"/>
      <c r="F2158" s="173"/>
      <c r="G2158" s="173"/>
      <c r="H2158" s="173"/>
      <c r="I2158" s="173"/>
      <c r="J2158" s="173"/>
      <c r="K2158" s="174">
        <v>23000000</v>
      </c>
      <c r="L2158" s="6"/>
      <c r="M2158" s="71" t="s">
        <v>400</v>
      </c>
      <c r="N2158" s="176" t="s">
        <v>513</v>
      </c>
    </row>
    <row r="2159" spans="1:14" x14ac:dyDescent="0.2">
      <c r="A2159" s="38"/>
      <c r="B2159" s="5"/>
      <c r="C2159" s="172"/>
      <c r="D2159" s="173">
        <v>3000000</v>
      </c>
      <c r="E2159" s="173"/>
      <c r="F2159" s="173"/>
      <c r="G2159" s="173"/>
      <c r="H2159" s="173"/>
      <c r="I2159" s="173"/>
      <c r="J2159" s="173"/>
      <c r="K2159" s="174">
        <v>3000000</v>
      </c>
      <c r="L2159" s="6"/>
      <c r="M2159" s="71" t="s">
        <v>28</v>
      </c>
      <c r="N2159" s="176" t="s">
        <v>513</v>
      </c>
    </row>
    <row r="2160" spans="1:14" x14ac:dyDescent="0.2">
      <c r="A2160" s="38"/>
      <c r="B2160" s="5"/>
      <c r="C2160" s="172"/>
      <c r="D2160" s="173">
        <v>5000000</v>
      </c>
      <c r="E2160" s="173"/>
      <c r="F2160" s="173"/>
      <c r="G2160" s="173"/>
      <c r="H2160" s="173"/>
      <c r="I2160" s="173"/>
      <c r="J2160" s="173"/>
      <c r="K2160" s="174">
        <v>5000000</v>
      </c>
      <c r="L2160" s="6"/>
      <c r="M2160" s="71" t="s">
        <v>68</v>
      </c>
      <c r="N2160" s="176" t="s">
        <v>513</v>
      </c>
    </row>
    <row r="2161" spans="1:14" x14ac:dyDescent="0.2">
      <c r="A2161" s="38"/>
      <c r="B2161" s="5"/>
      <c r="C2161" s="172"/>
      <c r="D2161" s="173">
        <v>1650210</v>
      </c>
      <c r="E2161" s="173"/>
      <c r="F2161" s="173"/>
      <c r="G2161" s="173"/>
      <c r="H2161" s="173"/>
      <c r="I2161" s="173"/>
      <c r="J2161" s="173"/>
      <c r="K2161" s="174">
        <v>1650210</v>
      </c>
      <c r="L2161" s="6"/>
      <c r="M2161" s="71" t="s">
        <v>123</v>
      </c>
      <c r="N2161" s="176" t="s">
        <v>513</v>
      </c>
    </row>
    <row r="2162" spans="1:14" x14ac:dyDescent="0.2">
      <c r="A2162" s="38"/>
      <c r="B2162" s="5"/>
      <c r="C2162" s="172"/>
      <c r="D2162" s="173"/>
      <c r="E2162" s="173">
        <v>400000</v>
      </c>
      <c r="F2162" s="173"/>
      <c r="G2162" s="173"/>
      <c r="H2162" s="173"/>
      <c r="I2162" s="173"/>
      <c r="J2162" s="173"/>
      <c r="K2162" s="174">
        <v>400000</v>
      </c>
      <c r="L2162" s="6"/>
      <c r="M2162" s="71" t="s">
        <v>415</v>
      </c>
      <c r="N2162" s="176" t="s">
        <v>513</v>
      </c>
    </row>
    <row r="2163" spans="1:14" x14ac:dyDescent="0.2">
      <c r="A2163" s="38"/>
      <c r="B2163" s="5"/>
      <c r="C2163" s="172"/>
      <c r="D2163" s="173"/>
      <c r="E2163" s="173">
        <v>1200000</v>
      </c>
      <c r="F2163" s="173"/>
      <c r="G2163" s="173"/>
      <c r="H2163" s="173"/>
      <c r="I2163" s="173"/>
      <c r="J2163" s="173"/>
      <c r="K2163" s="174">
        <v>1200000</v>
      </c>
      <c r="L2163" s="6"/>
      <c r="M2163" s="71" t="s">
        <v>449</v>
      </c>
      <c r="N2163" s="176" t="s">
        <v>513</v>
      </c>
    </row>
    <row r="2164" spans="1:14" x14ac:dyDescent="0.2">
      <c r="A2164" s="38"/>
      <c r="B2164" s="5"/>
      <c r="C2164" s="172"/>
      <c r="D2164" s="173"/>
      <c r="E2164" s="173"/>
      <c r="F2164" s="173"/>
      <c r="G2164" s="173"/>
      <c r="H2164" s="173"/>
      <c r="I2164" s="173">
        <v>9361857</v>
      </c>
      <c r="J2164" s="173"/>
      <c r="K2164" s="174">
        <v>9361857</v>
      </c>
      <c r="L2164" s="6"/>
      <c r="M2164" s="71" t="s">
        <v>75</v>
      </c>
      <c r="N2164" s="176" t="s">
        <v>513</v>
      </c>
    </row>
    <row r="2165" spans="1:14" x14ac:dyDescent="0.2">
      <c r="A2165" s="38"/>
      <c r="B2165" s="5"/>
      <c r="C2165" s="172"/>
      <c r="D2165" s="173"/>
      <c r="E2165" s="173"/>
      <c r="F2165" s="173"/>
      <c r="G2165" s="173"/>
      <c r="H2165" s="173"/>
      <c r="I2165" s="173">
        <v>250000</v>
      </c>
      <c r="J2165" s="173"/>
      <c r="K2165" s="174">
        <v>250000</v>
      </c>
      <c r="L2165" s="6"/>
      <c r="M2165" s="71" t="s">
        <v>426</v>
      </c>
      <c r="N2165" s="176" t="s">
        <v>513</v>
      </c>
    </row>
    <row r="2166" spans="1:14" x14ac:dyDescent="0.2">
      <c r="A2166" s="38"/>
      <c r="B2166" s="5"/>
      <c r="C2166" s="172"/>
      <c r="D2166" s="173"/>
      <c r="E2166" s="173"/>
      <c r="F2166" s="173"/>
      <c r="G2166" s="173"/>
      <c r="H2166" s="173"/>
      <c r="I2166" s="173">
        <v>5000000</v>
      </c>
      <c r="J2166" s="173"/>
      <c r="K2166" s="174">
        <v>5000000</v>
      </c>
      <c r="L2166" s="6"/>
      <c r="M2166" s="71" t="s">
        <v>46</v>
      </c>
      <c r="N2166" s="176" t="s">
        <v>513</v>
      </c>
    </row>
    <row r="2167" spans="1:14" x14ac:dyDescent="0.2">
      <c r="A2167" s="38"/>
      <c r="B2167" s="5"/>
      <c r="C2167" s="172"/>
      <c r="D2167" s="173"/>
      <c r="E2167" s="173"/>
      <c r="F2167" s="173"/>
      <c r="G2167" s="173"/>
      <c r="H2167" s="173"/>
      <c r="I2167" s="173">
        <v>3000000</v>
      </c>
      <c r="J2167" s="173"/>
      <c r="K2167" s="174">
        <v>3000000</v>
      </c>
      <c r="L2167" s="6"/>
      <c r="M2167" s="71" t="s">
        <v>429</v>
      </c>
      <c r="N2167" s="176" t="s">
        <v>513</v>
      </c>
    </row>
    <row r="2168" spans="1:14" x14ac:dyDescent="0.2">
      <c r="A2168" s="38"/>
      <c r="B2168" s="5"/>
      <c r="C2168" s="172"/>
      <c r="D2168" s="173"/>
      <c r="E2168" s="173"/>
      <c r="F2168" s="173"/>
      <c r="G2168" s="173"/>
      <c r="H2168" s="173"/>
      <c r="I2168" s="173">
        <v>100000</v>
      </c>
      <c r="J2168" s="173"/>
      <c r="K2168" s="174">
        <v>100000</v>
      </c>
      <c r="L2168" s="6"/>
      <c r="M2168" s="71" t="s">
        <v>47</v>
      </c>
      <c r="N2168" s="176" t="s">
        <v>513</v>
      </c>
    </row>
    <row r="2169" spans="1:14" x14ac:dyDescent="0.2">
      <c r="A2169" s="38"/>
      <c r="B2169" s="5"/>
      <c r="C2169" s="172"/>
      <c r="D2169" s="173"/>
      <c r="E2169" s="173"/>
      <c r="F2169" s="173"/>
      <c r="G2169" s="173"/>
      <c r="H2169" s="173"/>
      <c r="I2169" s="173">
        <v>200000</v>
      </c>
      <c r="J2169" s="173"/>
      <c r="K2169" s="174">
        <v>200000</v>
      </c>
      <c r="L2169" s="6"/>
      <c r="M2169" s="71" t="s">
        <v>77</v>
      </c>
      <c r="N2169" s="176" t="s">
        <v>513</v>
      </c>
    </row>
    <row r="2170" spans="1:14" x14ac:dyDescent="0.2">
      <c r="A2170" s="38"/>
      <c r="B2170" s="5"/>
      <c r="C2170" s="172"/>
      <c r="D2170" s="173"/>
      <c r="E2170" s="173"/>
      <c r="F2170" s="173"/>
      <c r="G2170" s="173"/>
      <c r="H2170" s="173"/>
      <c r="I2170" s="173">
        <v>500000</v>
      </c>
      <c r="J2170" s="173"/>
      <c r="K2170" s="174">
        <v>500000</v>
      </c>
      <c r="L2170" s="6"/>
      <c r="M2170" s="71" t="s">
        <v>432</v>
      </c>
      <c r="N2170" s="176" t="s">
        <v>513</v>
      </c>
    </row>
    <row r="2171" spans="1:14" x14ac:dyDescent="0.2">
      <c r="A2171" s="38"/>
      <c r="B2171" s="5"/>
      <c r="C2171" s="172"/>
      <c r="D2171" s="173"/>
      <c r="E2171" s="173"/>
      <c r="F2171" s="173"/>
      <c r="G2171" s="173"/>
      <c r="H2171" s="173"/>
      <c r="I2171" s="173">
        <v>1300000</v>
      </c>
      <c r="J2171" s="173"/>
      <c r="K2171" s="174">
        <v>1300000</v>
      </c>
      <c r="L2171" s="6"/>
      <c r="M2171" s="71" t="s">
        <v>433</v>
      </c>
      <c r="N2171" s="176" t="s">
        <v>513</v>
      </c>
    </row>
    <row r="2172" spans="1:14" x14ac:dyDescent="0.2">
      <c r="A2172" s="38"/>
      <c r="B2172" s="5"/>
      <c r="C2172" s="172"/>
      <c r="D2172" s="173"/>
      <c r="E2172" s="173"/>
      <c r="F2172" s="173"/>
      <c r="G2172" s="173"/>
      <c r="H2172" s="173"/>
      <c r="I2172" s="173">
        <v>1000000</v>
      </c>
      <c r="J2172" s="173"/>
      <c r="K2172" s="174">
        <v>1000000</v>
      </c>
      <c r="L2172" s="6"/>
      <c r="M2172" s="71" t="s">
        <v>87</v>
      </c>
      <c r="N2172" s="176" t="s">
        <v>513</v>
      </c>
    </row>
    <row r="2173" spans="1:14" x14ac:dyDescent="0.2">
      <c r="A2173" s="38"/>
      <c r="B2173" s="5"/>
      <c r="C2173" s="172"/>
      <c r="D2173" s="173"/>
      <c r="E2173" s="173"/>
      <c r="F2173" s="173"/>
      <c r="G2173" s="173"/>
      <c r="H2173" s="173"/>
      <c r="I2173" s="173">
        <v>410000</v>
      </c>
      <c r="J2173" s="173"/>
      <c r="K2173" s="174">
        <v>410000</v>
      </c>
      <c r="L2173" s="6"/>
      <c r="M2173" s="71" t="s">
        <v>434</v>
      </c>
      <c r="N2173" s="176" t="s">
        <v>513</v>
      </c>
    </row>
    <row r="2174" spans="1:14" x14ac:dyDescent="0.2">
      <c r="A2174" s="38"/>
      <c r="B2174" s="5"/>
      <c r="C2174" s="172"/>
      <c r="D2174" s="173"/>
      <c r="E2174" s="173"/>
      <c r="F2174" s="173"/>
      <c r="G2174" s="173"/>
      <c r="H2174" s="173"/>
      <c r="I2174" s="173">
        <v>325000</v>
      </c>
      <c r="J2174" s="173"/>
      <c r="K2174" s="174">
        <v>325000</v>
      </c>
      <c r="L2174" s="6"/>
      <c r="M2174" s="71" t="s">
        <v>436</v>
      </c>
      <c r="N2174" s="176" t="s">
        <v>513</v>
      </c>
    </row>
    <row r="2175" spans="1:14" x14ac:dyDescent="0.2">
      <c r="A2175" s="38"/>
      <c r="B2175" s="5"/>
      <c r="C2175" s="172"/>
      <c r="D2175" s="173"/>
      <c r="E2175" s="173"/>
      <c r="F2175" s="173"/>
      <c r="G2175" s="173"/>
      <c r="H2175" s="173"/>
      <c r="I2175" s="173">
        <v>750000</v>
      </c>
      <c r="J2175" s="173"/>
      <c r="K2175" s="174">
        <v>750000</v>
      </c>
      <c r="L2175" s="6"/>
      <c r="M2175" s="71" t="s">
        <v>88</v>
      </c>
      <c r="N2175" s="176" t="s">
        <v>513</v>
      </c>
    </row>
    <row r="2176" spans="1:14" x14ac:dyDescent="0.2">
      <c r="A2176" s="38"/>
      <c r="B2176" s="5"/>
      <c r="C2176" s="172"/>
      <c r="D2176" s="173"/>
      <c r="E2176" s="173"/>
      <c r="F2176" s="173"/>
      <c r="G2176" s="173"/>
      <c r="H2176" s="173"/>
      <c r="I2176" s="173">
        <v>250000</v>
      </c>
      <c r="J2176" s="173"/>
      <c r="K2176" s="174">
        <v>250000</v>
      </c>
      <c r="L2176" s="6"/>
      <c r="M2176" s="71" t="s">
        <v>439</v>
      </c>
      <c r="N2176" s="176" t="s">
        <v>513</v>
      </c>
    </row>
    <row r="2177" spans="1:14" x14ac:dyDescent="0.2">
      <c r="A2177" s="38"/>
      <c r="B2177" s="5"/>
      <c r="C2177" s="172"/>
      <c r="D2177" s="173"/>
      <c r="E2177" s="173"/>
      <c r="F2177" s="173"/>
      <c r="G2177" s="173"/>
      <c r="H2177" s="173"/>
      <c r="I2177" s="173">
        <v>2000000</v>
      </c>
      <c r="J2177" s="173"/>
      <c r="K2177" s="174">
        <v>2000000</v>
      </c>
      <c r="L2177" s="6"/>
      <c r="M2177" s="71" t="s">
        <v>442</v>
      </c>
      <c r="N2177" s="176" t="s">
        <v>513</v>
      </c>
    </row>
    <row r="2178" spans="1:14" x14ac:dyDescent="0.2">
      <c r="A2178" s="38"/>
      <c r="B2178" s="5"/>
      <c r="C2178" s="172"/>
      <c r="D2178" s="173"/>
      <c r="E2178" s="173"/>
      <c r="F2178" s="173"/>
      <c r="G2178" s="173"/>
      <c r="H2178" s="173"/>
      <c r="I2178" s="173">
        <v>200000</v>
      </c>
      <c r="J2178" s="173"/>
      <c r="K2178" s="174">
        <v>200000</v>
      </c>
      <c r="L2178" s="6"/>
      <c r="M2178" s="71" t="s">
        <v>31</v>
      </c>
      <c r="N2178" s="176" t="s">
        <v>513</v>
      </c>
    </row>
    <row r="2179" spans="1:14" x14ac:dyDescent="0.2">
      <c r="A2179" s="38"/>
      <c r="B2179" s="5"/>
      <c r="C2179" s="172"/>
      <c r="D2179" s="173"/>
      <c r="E2179" s="173"/>
      <c r="F2179" s="173"/>
      <c r="G2179" s="173"/>
      <c r="H2179" s="173"/>
      <c r="I2179" s="173">
        <v>20000</v>
      </c>
      <c r="J2179" s="173"/>
      <c r="K2179" s="174">
        <v>20000</v>
      </c>
      <c r="L2179" s="6"/>
      <c r="M2179" s="71" t="s">
        <v>32</v>
      </c>
      <c r="N2179" s="176" t="s">
        <v>513</v>
      </c>
    </row>
    <row r="2180" spans="1:14" ht="15" x14ac:dyDescent="0.25">
      <c r="A2180" s="49" t="s">
        <v>188</v>
      </c>
      <c r="B2180" s="26" t="s">
        <v>190</v>
      </c>
      <c r="C2180" s="22">
        <f t="shared" ref="C2180:J2180" si="34">SUM(C2136:C2179)</f>
        <v>2680000</v>
      </c>
      <c r="D2180" s="22">
        <f t="shared" si="34"/>
        <v>32750210</v>
      </c>
      <c r="E2180" s="22">
        <f t="shared" si="34"/>
        <v>1600000</v>
      </c>
      <c r="F2180" s="22">
        <f t="shared" si="34"/>
        <v>4100000</v>
      </c>
      <c r="G2180" s="22">
        <f t="shared" si="34"/>
        <v>0</v>
      </c>
      <c r="H2180" s="22">
        <f t="shared" si="34"/>
        <v>14850000</v>
      </c>
      <c r="I2180" s="22">
        <f t="shared" si="34"/>
        <v>24666857</v>
      </c>
      <c r="J2180" s="22">
        <f t="shared" si="34"/>
        <v>60000</v>
      </c>
      <c r="K2180" s="22">
        <f>SUM(C2180:J2180)</f>
        <v>80707067</v>
      </c>
      <c r="L2180" s="22" t="s">
        <v>22</v>
      </c>
      <c r="M2180" s="39"/>
      <c r="N2180" s="14" t="s">
        <v>22</v>
      </c>
    </row>
    <row r="2181" spans="1:14" ht="15" x14ac:dyDescent="0.25">
      <c r="A2181" s="7" t="s">
        <v>191</v>
      </c>
      <c r="B2181" s="8" t="s">
        <v>192</v>
      </c>
      <c r="C2181" s="169"/>
      <c r="D2181" s="170"/>
      <c r="E2181" s="170"/>
      <c r="F2181" s="170">
        <v>1000000</v>
      </c>
      <c r="G2181" s="170"/>
      <c r="H2181" s="170"/>
      <c r="I2181" s="170"/>
      <c r="J2181" s="170"/>
      <c r="K2181" s="171">
        <v>1000000</v>
      </c>
      <c r="L2181" s="6"/>
      <c r="M2181" s="70" t="s">
        <v>303</v>
      </c>
      <c r="N2181" s="176" t="s">
        <v>513</v>
      </c>
    </row>
    <row r="2182" spans="1:14" x14ac:dyDescent="0.2">
      <c r="A2182" s="38"/>
      <c r="B2182" s="5"/>
      <c r="C2182" s="172"/>
      <c r="D2182" s="173"/>
      <c r="E2182" s="173"/>
      <c r="F2182" s="173">
        <v>200000</v>
      </c>
      <c r="G2182" s="173"/>
      <c r="H2182" s="173"/>
      <c r="I2182" s="173"/>
      <c r="J2182" s="173"/>
      <c r="K2182" s="174">
        <v>200000</v>
      </c>
      <c r="L2182" s="6"/>
      <c r="M2182" s="71" t="s">
        <v>336</v>
      </c>
      <c r="N2182" s="176" t="s">
        <v>513</v>
      </c>
    </row>
    <row r="2183" spans="1:14" x14ac:dyDescent="0.2">
      <c r="A2183" s="38"/>
      <c r="B2183" s="5"/>
      <c r="C2183" s="172"/>
      <c r="D2183" s="173"/>
      <c r="E2183" s="173"/>
      <c r="F2183" s="173">
        <v>200000</v>
      </c>
      <c r="G2183" s="173"/>
      <c r="H2183" s="173"/>
      <c r="I2183" s="173"/>
      <c r="J2183" s="173"/>
      <c r="K2183" s="174">
        <v>200000</v>
      </c>
      <c r="L2183" s="6"/>
      <c r="M2183" s="71" t="s">
        <v>339</v>
      </c>
      <c r="N2183" s="176" t="s">
        <v>513</v>
      </c>
    </row>
    <row r="2184" spans="1:14" x14ac:dyDescent="0.2">
      <c r="A2184" s="38"/>
      <c r="B2184" s="5"/>
      <c r="C2184" s="172"/>
      <c r="D2184" s="173"/>
      <c r="E2184" s="173"/>
      <c r="F2184" s="173">
        <v>125000</v>
      </c>
      <c r="G2184" s="173"/>
      <c r="H2184" s="173"/>
      <c r="I2184" s="173"/>
      <c r="J2184" s="173"/>
      <c r="K2184" s="174">
        <v>125000</v>
      </c>
      <c r="L2184" s="6"/>
      <c r="M2184" s="71" t="s">
        <v>343</v>
      </c>
      <c r="N2184" s="176" t="s">
        <v>513</v>
      </c>
    </row>
    <row r="2185" spans="1:14" x14ac:dyDescent="0.2">
      <c r="A2185" s="38"/>
      <c r="B2185" s="5"/>
      <c r="C2185" s="172"/>
      <c r="D2185" s="173"/>
      <c r="E2185" s="173"/>
      <c r="F2185" s="173">
        <v>160000</v>
      </c>
      <c r="G2185" s="173"/>
      <c r="H2185" s="173"/>
      <c r="I2185" s="173"/>
      <c r="J2185" s="173"/>
      <c r="K2185" s="174">
        <v>160000</v>
      </c>
      <c r="L2185" s="6"/>
      <c r="M2185" s="71" t="s">
        <v>344</v>
      </c>
      <c r="N2185" s="176" t="s">
        <v>513</v>
      </c>
    </row>
    <row r="2186" spans="1:14" x14ac:dyDescent="0.2">
      <c r="A2186" s="38"/>
      <c r="B2186" s="5"/>
      <c r="C2186" s="172"/>
      <c r="D2186" s="173"/>
      <c r="E2186" s="173"/>
      <c r="F2186" s="173">
        <v>100000</v>
      </c>
      <c r="G2186" s="173"/>
      <c r="H2186" s="173"/>
      <c r="I2186" s="173"/>
      <c r="J2186" s="173"/>
      <c r="K2186" s="174">
        <v>100000</v>
      </c>
      <c r="L2186" s="6"/>
      <c r="M2186" s="71" t="s">
        <v>345</v>
      </c>
      <c r="N2186" s="176" t="s">
        <v>513</v>
      </c>
    </row>
    <row r="2187" spans="1:14" x14ac:dyDescent="0.2">
      <c r="A2187" s="38"/>
      <c r="B2187" s="5"/>
      <c r="C2187" s="172"/>
      <c r="D2187" s="173"/>
      <c r="E2187" s="173"/>
      <c r="F2187" s="173">
        <v>2000000</v>
      </c>
      <c r="G2187" s="173"/>
      <c r="H2187" s="173"/>
      <c r="I2187" s="173"/>
      <c r="J2187" s="173"/>
      <c r="K2187" s="174">
        <v>2000000</v>
      </c>
      <c r="L2187" s="6"/>
      <c r="M2187" s="71" t="s">
        <v>59</v>
      </c>
      <c r="N2187" s="176" t="s">
        <v>513</v>
      </c>
    </row>
    <row r="2188" spans="1:14" x14ac:dyDescent="0.2">
      <c r="A2188" s="38"/>
      <c r="B2188" s="5"/>
      <c r="C2188" s="172"/>
      <c r="D2188" s="173"/>
      <c r="E2188" s="173"/>
      <c r="F2188" s="173">
        <v>1540000</v>
      </c>
      <c r="G2188" s="173"/>
      <c r="H2188" s="173"/>
      <c r="I2188" s="173"/>
      <c r="J2188" s="173"/>
      <c r="K2188" s="174">
        <v>1540000</v>
      </c>
      <c r="L2188" s="6"/>
      <c r="M2188" s="71" t="s">
        <v>347</v>
      </c>
      <c r="N2188" s="176" t="s">
        <v>513</v>
      </c>
    </row>
    <row r="2189" spans="1:14" x14ac:dyDescent="0.2">
      <c r="A2189" s="38"/>
      <c r="B2189" s="5"/>
      <c r="C2189" s="172"/>
      <c r="D2189" s="173"/>
      <c r="E2189" s="173"/>
      <c r="F2189" s="173">
        <v>1000000</v>
      </c>
      <c r="G2189" s="173"/>
      <c r="H2189" s="173"/>
      <c r="I2189" s="173"/>
      <c r="J2189" s="173"/>
      <c r="K2189" s="174">
        <v>1000000</v>
      </c>
      <c r="L2189" s="6"/>
      <c r="M2189" s="71" t="s">
        <v>348</v>
      </c>
      <c r="N2189" s="176" t="s">
        <v>513</v>
      </c>
    </row>
    <row r="2190" spans="1:14" x14ac:dyDescent="0.2">
      <c r="A2190" s="38"/>
      <c r="B2190" s="5"/>
      <c r="C2190" s="172"/>
      <c r="D2190" s="173"/>
      <c r="E2190" s="173"/>
      <c r="F2190" s="173"/>
      <c r="G2190" s="173"/>
      <c r="H2190" s="173">
        <v>50000</v>
      </c>
      <c r="I2190" s="173"/>
      <c r="J2190" s="173"/>
      <c r="K2190" s="174">
        <v>50000</v>
      </c>
      <c r="L2190" s="6"/>
      <c r="M2190" s="71" t="s">
        <v>60</v>
      </c>
      <c r="N2190" s="176" t="s">
        <v>513</v>
      </c>
    </row>
    <row r="2191" spans="1:14" x14ac:dyDescent="0.2">
      <c r="A2191" s="38"/>
      <c r="B2191" s="5"/>
      <c r="C2191" s="172"/>
      <c r="D2191" s="173"/>
      <c r="E2191" s="173"/>
      <c r="F2191" s="173"/>
      <c r="G2191" s="173"/>
      <c r="H2191" s="173">
        <v>65519</v>
      </c>
      <c r="I2191" s="173"/>
      <c r="J2191" s="173"/>
      <c r="K2191" s="174">
        <v>65519</v>
      </c>
      <c r="L2191" s="6"/>
      <c r="M2191" s="71" t="s">
        <v>469</v>
      </c>
      <c r="N2191" s="176" t="s">
        <v>513</v>
      </c>
    </row>
    <row r="2192" spans="1:14" x14ac:dyDescent="0.2">
      <c r="A2192" s="38"/>
      <c r="B2192" s="5"/>
      <c r="C2192" s="172"/>
      <c r="D2192" s="173"/>
      <c r="E2192" s="173"/>
      <c r="F2192" s="173"/>
      <c r="G2192" s="173"/>
      <c r="H2192" s="173">
        <v>470000</v>
      </c>
      <c r="I2192" s="173"/>
      <c r="J2192" s="173"/>
      <c r="K2192" s="174">
        <v>470000</v>
      </c>
      <c r="L2192" s="6"/>
      <c r="M2192" s="71" t="s">
        <v>294</v>
      </c>
      <c r="N2192" s="176" t="s">
        <v>513</v>
      </c>
    </row>
    <row r="2193" spans="1:14" x14ac:dyDescent="0.2">
      <c r="A2193" s="38"/>
      <c r="B2193" s="5"/>
      <c r="C2193" s="172">
        <v>150000</v>
      </c>
      <c r="D2193" s="173"/>
      <c r="E2193" s="173"/>
      <c r="F2193" s="173"/>
      <c r="G2193" s="173"/>
      <c r="H2193" s="173"/>
      <c r="I2193" s="173"/>
      <c r="J2193" s="173"/>
      <c r="K2193" s="174">
        <v>150000</v>
      </c>
      <c r="L2193" s="6"/>
      <c r="M2193" s="71" t="s">
        <v>389</v>
      </c>
      <c r="N2193" s="176" t="s">
        <v>513</v>
      </c>
    </row>
    <row r="2194" spans="1:14" x14ac:dyDescent="0.2">
      <c r="A2194" s="38"/>
      <c r="B2194" s="5"/>
      <c r="C2194" s="172">
        <v>1109000</v>
      </c>
      <c r="D2194" s="173"/>
      <c r="E2194" s="173"/>
      <c r="F2194" s="173"/>
      <c r="G2194" s="173"/>
      <c r="H2194" s="173"/>
      <c r="I2194" s="173"/>
      <c r="J2194" s="173"/>
      <c r="K2194" s="174">
        <v>1109000</v>
      </c>
      <c r="L2194" s="6"/>
      <c r="M2194" s="71" t="s">
        <v>51</v>
      </c>
      <c r="N2194" s="176" t="s">
        <v>513</v>
      </c>
    </row>
    <row r="2195" spans="1:14" x14ac:dyDescent="0.2">
      <c r="A2195" s="38"/>
      <c r="B2195" s="5"/>
      <c r="C2195" s="172">
        <v>300000</v>
      </c>
      <c r="D2195" s="173"/>
      <c r="E2195" s="173"/>
      <c r="F2195" s="173"/>
      <c r="G2195" s="173"/>
      <c r="H2195" s="173"/>
      <c r="I2195" s="173"/>
      <c r="J2195" s="173"/>
      <c r="K2195" s="174">
        <v>300000</v>
      </c>
      <c r="L2195" s="6"/>
      <c r="M2195" s="71" t="s">
        <v>390</v>
      </c>
      <c r="N2195" s="176" t="s">
        <v>513</v>
      </c>
    </row>
    <row r="2196" spans="1:14" x14ac:dyDescent="0.2">
      <c r="A2196" s="38"/>
      <c r="B2196" s="5"/>
      <c r="C2196" s="172">
        <v>1660000</v>
      </c>
      <c r="D2196" s="173"/>
      <c r="E2196" s="173"/>
      <c r="F2196" s="173"/>
      <c r="G2196" s="173"/>
      <c r="H2196" s="173"/>
      <c r="I2196" s="173"/>
      <c r="J2196" s="173"/>
      <c r="K2196" s="174">
        <v>1660000</v>
      </c>
      <c r="L2196" s="6"/>
      <c r="M2196" s="71" t="s">
        <v>41</v>
      </c>
      <c r="N2196" s="176" t="s">
        <v>513</v>
      </c>
    </row>
    <row r="2197" spans="1:14" x14ac:dyDescent="0.2">
      <c r="A2197" s="38"/>
      <c r="B2197" s="5"/>
      <c r="C2197" s="172">
        <v>1000</v>
      </c>
      <c r="D2197" s="173"/>
      <c r="E2197" s="173"/>
      <c r="F2197" s="173"/>
      <c r="G2197" s="173"/>
      <c r="H2197" s="173"/>
      <c r="I2197" s="173"/>
      <c r="J2197" s="173"/>
      <c r="K2197" s="174">
        <v>1000</v>
      </c>
      <c r="L2197" s="6"/>
      <c r="M2197" s="71" t="s">
        <v>64</v>
      </c>
      <c r="N2197" s="176" t="s">
        <v>513</v>
      </c>
    </row>
    <row r="2198" spans="1:14" x14ac:dyDescent="0.2">
      <c r="A2198" s="38"/>
      <c r="B2198" s="5"/>
      <c r="C2198" s="172">
        <v>15000</v>
      </c>
      <c r="D2198" s="173"/>
      <c r="E2198" s="173"/>
      <c r="F2198" s="173"/>
      <c r="G2198" s="173"/>
      <c r="H2198" s="173"/>
      <c r="I2198" s="173"/>
      <c r="J2198" s="173"/>
      <c r="K2198" s="174">
        <v>15000</v>
      </c>
      <c r="L2198" s="6"/>
      <c r="M2198" s="71" t="s">
        <v>26</v>
      </c>
      <c r="N2198" s="176" t="s">
        <v>513</v>
      </c>
    </row>
    <row r="2199" spans="1:14" x14ac:dyDescent="0.2">
      <c r="A2199" s="38"/>
      <c r="B2199" s="5"/>
      <c r="C2199" s="172">
        <v>200000</v>
      </c>
      <c r="D2199" s="173"/>
      <c r="E2199" s="173"/>
      <c r="F2199" s="173"/>
      <c r="G2199" s="173"/>
      <c r="H2199" s="173"/>
      <c r="I2199" s="173"/>
      <c r="J2199" s="173"/>
      <c r="K2199" s="174">
        <v>200000</v>
      </c>
      <c r="L2199" s="6"/>
      <c r="M2199" s="71" t="s">
        <v>27</v>
      </c>
      <c r="N2199" s="176" t="s">
        <v>513</v>
      </c>
    </row>
    <row r="2200" spans="1:14" x14ac:dyDescent="0.2">
      <c r="A2200" s="38"/>
      <c r="B2200" s="5"/>
      <c r="C2200" s="172">
        <v>763000</v>
      </c>
      <c r="D2200" s="173"/>
      <c r="E2200" s="173"/>
      <c r="F2200" s="173"/>
      <c r="G2200" s="173"/>
      <c r="H2200" s="173"/>
      <c r="I2200" s="173"/>
      <c r="J2200" s="173"/>
      <c r="K2200" s="174">
        <v>763000</v>
      </c>
      <c r="L2200" s="6"/>
      <c r="M2200" s="71" t="s">
        <v>97</v>
      </c>
      <c r="N2200" s="176" t="s">
        <v>513</v>
      </c>
    </row>
    <row r="2201" spans="1:14" ht="15" thickBot="1" x14ac:dyDescent="0.25">
      <c r="A2201" s="38"/>
      <c r="B2201" s="5"/>
      <c r="C2201" s="172"/>
      <c r="D2201" s="173"/>
      <c r="E2201" s="173"/>
      <c r="F2201" s="173"/>
      <c r="G2201" s="173"/>
      <c r="H2201" s="173"/>
      <c r="I2201" s="173"/>
      <c r="J2201" s="173">
        <v>5000</v>
      </c>
      <c r="K2201" s="174">
        <v>5000</v>
      </c>
      <c r="L2201" s="6"/>
      <c r="M2201" s="71" t="s">
        <v>65</v>
      </c>
      <c r="N2201" s="176" t="s">
        <v>513</v>
      </c>
    </row>
    <row r="2202" spans="1:14" ht="15" x14ac:dyDescent="0.2">
      <c r="A2202" s="286" t="s">
        <v>0</v>
      </c>
      <c r="B2202" s="287"/>
      <c r="C2202" s="287"/>
      <c r="D2202" s="287"/>
      <c r="E2202" s="287"/>
      <c r="F2202" s="287"/>
      <c r="G2202" s="287"/>
      <c r="H2202" s="287"/>
      <c r="I2202" s="287"/>
      <c r="J2202" s="287"/>
      <c r="K2202" s="287"/>
      <c r="L2202" s="287"/>
      <c r="M2202" s="287"/>
      <c r="N2202" s="288"/>
    </row>
    <row r="2203" spans="1:14" ht="15" x14ac:dyDescent="0.2">
      <c r="A2203" s="279" t="s">
        <v>1</v>
      </c>
      <c r="B2203" s="280"/>
      <c r="C2203" s="280"/>
      <c r="D2203" s="280"/>
      <c r="E2203" s="280"/>
      <c r="F2203" s="280"/>
      <c r="G2203" s="280"/>
      <c r="H2203" s="280"/>
      <c r="I2203" s="280"/>
      <c r="J2203" s="280"/>
      <c r="K2203" s="280"/>
      <c r="L2203" s="280"/>
      <c r="M2203" s="280"/>
      <c r="N2203" s="281"/>
    </row>
    <row r="2204" spans="1:14" ht="15" x14ac:dyDescent="0.2">
      <c r="A2204" s="279" t="s">
        <v>2</v>
      </c>
      <c r="B2204" s="280"/>
      <c r="C2204" s="280"/>
      <c r="D2204" s="280"/>
      <c r="E2204" s="280"/>
      <c r="F2204" s="280"/>
      <c r="G2204" s="280"/>
      <c r="H2204" s="280"/>
      <c r="I2204" s="280"/>
      <c r="J2204" s="280"/>
      <c r="K2204" s="280"/>
      <c r="L2204" s="280"/>
      <c r="M2204" s="280"/>
      <c r="N2204" s="281"/>
    </row>
    <row r="2205" spans="1:14" ht="15" x14ac:dyDescent="0.2">
      <c r="A2205" s="279" t="s">
        <v>3</v>
      </c>
      <c r="B2205" s="280"/>
      <c r="C2205" s="280"/>
      <c r="D2205" s="280"/>
      <c r="E2205" s="280"/>
      <c r="F2205" s="280"/>
      <c r="G2205" s="280"/>
      <c r="H2205" s="280"/>
      <c r="I2205" s="280"/>
      <c r="J2205" s="280"/>
      <c r="K2205" s="280"/>
      <c r="L2205" s="280"/>
      <c r="M2205" s="280"/>
      <c r="N2205" s="281"/>
    </row>
    <row r="2206" spans="1:14" ht="15" x14ac:dyDescent="0.2">
      <c r="A2206" s="279" t="s">
        <v>4</v>
      </c>
      <c r="B2206" s="280"/>
      <c r="C2206" s="280"/>
      <c r="D2206" s="280"/>
      <c r="E2206" s="280"/>
      <c r="F2206" s="280"/>
      <c r="G2206" s="280"/>
      <c r="H2206" s="280"/>
      <c r="I2206" s="280"/>
      <c r="J2206" s="280"/>
      <c r="K2206" s="280"/>
      <c r="L2206" s="280"/>
      <c r="M2206" s="280"/>
      <c r="N2206" s="281"/>
    </row>
    <row r="2207" spans="1:14" ht="15.75" thickBot="1" x14ac:dyDescent="0.25">
      <c r="A2207" s="282">
        <v>2023</v>
      </c>
      <c r="B2207" s="283"/>
      <c r="C2207" s="283"/>
      <c r="D2207" s="283"/>
      <c r="E2207" s="283"/>
      <c r="F2207" s="283"/>
      <c r="G2207" s="283"/>
      <c r="H2207" s="283"/>
      <c r="I2207" s="283"/>
      <c r="J2207" s="283"/>
      <c r="K2207" s="283"/>
      <c r="L2207" s="283"/>
      <c r="M2207" s="283"/>
      <c r="N2207" s="284"/>
    </row>
    <row r="2208" spans="1:14" ht="43.5" x14ac:dyDescent="0.25">
      <c r="A2208" s="212" t="s">
        <v>5</v>
      </c>
      <c r="B2208" s="212" t="s">
        <v>6</v>
      </c>
      <c r="C2208" s="285" t="s">
        <v>7</v>
      </c>
      <c r="D2208" s="285"/>
      <c r="E2208" s="285"/>
      <c r="F2208" s="285"/>
      <c r="G2208" s="285"/>
      <c r="H2208" s="285"/>
      <c r="I2208" s="285"/>
      <c r="J2208" s="285"/>
      <c r="K2208" s="213" t="s">
        <v>8</v>
      </c>
      <c r="L2208" s="214" t="s">
        <v>10</v>
      </c>
      <c r="M2208" s="215" t="s">
        <v>11</v>
      </c>
      <c r="N2208" s="216" t="s">
        <v>9</v>
      </c>
    </row>
    <row r="2209" spans="1:14" ht="15" x14ac:dyDescent="0.25">
      <c r="A2209" s="5"/>
      <c r="B2209" s="5"/>
      <c r="C2209" s="2" t="s">
        <v>12</v>
      </c>
      <c r="D2209" s="2" t="s">
        <v>13</v>
      </c>
      <c r="E2209" s="2" t="s">
        <v>14</v>
      </c>
      <c r="F2209" s="2" t="s">
        <v>15</v>
      </c>
      <c r="G2209" s="2" t="s">
        <v>16</v>
      </c>
      <c r="H2209" s="2" t="s">
        <v>17</v>
      </c>
      <c r="I2209" s="2" t="s">
        <v>18</v>
      </c>
      <c r="J2209" s="2" t="s">
        <v>19</v>
      </c>
      <c r="K2209" s="4" t="s">
        <v>20</v>
      </c>
      <c r="L2209" s="6" t="s">
        <v>22</v>
      </c>
      <c r="M2209" s="5"/>
    </row>
    <row r="2210" spans="1:14" x14ac:dyDescent="0.2">
      <c r="A2210" s="38"/>
      <c r="B2210" s="5"/>
      <c r="C2210" s="172"/>
      <c r="D2210" s="173"/>
      <c r="E2210" s="173"/>
      <c r="F2210" s="173"/>
      <c r="G2210" s="173"/>
      <c r="H2210" s="173"/>
      <c r="I2210" s="173"/>
      <c r="J2210" s="173">
        <v>600000</v>
      </c>
      <c r="K2210" s="174">
        <v>600000</v>
      </c>
      <c r="L2210" s="6"/>
      <c r="M2210" s="71" t="s">
        <v>67</v>
      </c>
      <c r="N2210" s="176" t="s">
        <v>513</v>
      </c>
    </row>
    <row r="2211" spans="1:14" x14ac:dyDescent="0.2">
      <c r="A2211" s="38"/>
      <c r="B2211" s="5"/>
      <c r="C2211" s="172"/>
      <c r="D2211" s="173">
        <v>21000000</v>
      </c>
      <c r="E2211" s="173"/>
      <c r="F2211" s="173"/>
      <c r="G2211" s="173"/>
      <c r="H2211" s="173"/>
      <c r="I2211" s="173"/>
      <c r="J2211" s="173"/>
      <c r="K2211" s="174">
        <v>21000000</v>
      </c>
      <c r="L2211" s="6"/>
      <c r="M2211" s="71" t="s">
        <v>400</v>
      </c>
      <c r="N2211" s="176" t="s">
        <v>513</v>
      </c>
    </row>
    <row r="2212" spans="1:14" x14ac:dyDescent="0.2">
      <c r="A2212" s="38"/>
      <c r="B2212" s="5"/>
      <c r="C2212" s="172"/>
      <c r="D2212" s="173">
        <v>4000000</v>
      </c>
      <c r="E2212" s="173"/>
      <c r="F2212" s="173"/>
      <c r="G2212" s="173"/>
      <c r="H2212" s="173"/>
      <c r="I2212" s="173"/>
      <c r="J2212" s="173"/>
      <c r="K2212" s="174">
        <v>4000000</v>
      </c>
      <c r="L2212" s="6"/>
      <c r="M2212" s="71" t="s">
        <v>28</v>
      </c>
      <c r="N2212" s="176" t="s">
        <v>513</v>
      </c>
    </row>
    <row r="2213" spans="1:14" x14ac:dyDescent="0.2">
      <c r="A2213" s="38"/>
      <c r="B2213" s="5"/>
      <c r="C2213" s="172"/>
      <c r="D2213" s="173">
        <v>6000000</v>
      </c>
      <c r="E2213" s="173"/>
      <c r="F2213" s="173"/>
      <c r="G2213" s="173"/>
      <c r="H2213" s="173"/>
      <c r="I2213" s="173"/>
      <c r="J2213" s="173"/>
      <c r="K2213" s="174">
        <v>6000000</v>
      </c>
      <c r="L2213" s="6"/>
      <c r="M2213" s="71" t="s">
        <v>123</v>
      </c>
      <c r="N2213" s="176" t="s">
        <v>513</v>
      </c>
    </row>
    <row r="2214" spans="1:14" x14ac:dyDescent="0.2">
      <c r="A2214" s="38"/>
      <c r="B2214" s="5"/>
      <c r="C2214" s="172"/>
      <c r="D2214" s="173"/>
      <c r="E2214" s="173">
        <v>400000</v>
      </c>
      <c r="F2214" s="173"/>
      <c r="G2214" s="173"/>
      <c r="H2214" s="173"/>
      <c r="I2214" s="173"/>
      <c r="J2214" s="173"/>
      <c r="K2214" s="174">
        <v>400000</v>
      </c>
      <c r="L2214" s="6"/>
      <c r="M2214" s="71" t="s">
        <v>70</v>
      </c>
      <c r="N2214" s="176" t="s">
        <v>513</v>
      </c>
    </row>
    <row r="2215" spans="1:14" x14ac:dyDescent="0.2">
      <c r="A2215" s="38"/>
      <c r="B2215" s="5"/>
      <c r="C2215" s="172"/>
      <c r="D2215" s="173"/>
      <c r="E2215" s="173">
        <v>100000</v>
      </c>
      <c r="F2215" s="173"/>
      <c r="G2215" s="173"/>
      <c r="H2215" s="173"/>
      <c r="I2215" s="173"/>
      <c r="J2215" s="173"/>
      <c r="K2215" s="174">
        <v>100000</v>
      </c>
      <c r="L2215" s="6"/>
      <c r="M2215" s="71" t="s">
        <v>411</v>
      </c>
      <c r="N2215" s="176" t="s">
        <v>513</v>
      </c>
    </row>
    <row r="2216" spans="1:14" x14ac:dyDescent="0.2">
      <c r="A2216" s="38"/>
      <c r="B2216" s="5"/>
      <c r="C2216" s="172"/>
      <c r="D2216" s="173"/>
      <c r="E2216" s="173">
        <v>150000</v>
      </c>
      <c r="F2216" s="173"/>
      <c r="G2216" s="173"/>
      <c r="H2216" s="173"/>
      <c r="I2216" s="173"/>
      <c r="J2216" s="173"/>
      <c r="K2216" s="174">
        <v>150000</v>
      </c>
      <c r="L2216" s="6"/>
      <c r="M2216" s="71" t="s">
        <v>415</v>
      </c>
      <c r="N2216" s="176" t="s">
        <v>513</v>
      </c>
    </row>
    <row r="2217" spans="1:14" x14ac:dyDescent="0.2">
      <c r="A2217" s="38"/>
      <c r="B2217" s="5"/>
      <c r="C2217" s="172"/>
      <c r="D2217" s="173"/>
      <c r="E2217" s="173">
        <v>4100000</v>
      </c>
      <c r="F2217" s="173"/>
      <c r="G2217" s="173"/>
      <c r="H2217" s="173"/>
      <c r="I2217" s="173"/>
      <c r="J2217" s="173"/>
      <c r="K2217" s="174">
        <v>4100000</v>
      </c>
      <c r="L2217" s="6"/>
      <c r="M2217" s="71" t="s">
        <v>449</v>
      </c>
      <c r="N2217" s="176" t="s">
        <v>513</v>
      </c>
    </row>
    <row r="2218" spans="1:14" x14ac:dyDescent="0.2">
      <c r="A2218" s="38"/>
      <c r="B2218" s="5"/>
      <c r="C2218" s="172"/>
      <c r="D2218" s="173"/>
      <c r="E2218" s="173"/>
      <c r="F2218" s="173"/>
      <c r="G2218" s="173"/>
      <c r="H2218" s="173"/>
      <c r="I2218" s="173">
        <v>3000000</v>
      </c>
      <c r="J2218" s="173"/>
      <c r="K2218" s="174">
        <v>3000000</v>
      </c>
      <c r="L2218" s="6"/>
      <c r="M2218" s="71" t="s">
        <v>75</v>
      </c>
      <c r="N2218" s="176" t="s">
        <v>513</v>
      </c>
    </row>
    <row r="2219" spans="1:14" x14ac:dyDescent="0.2">
      <c r="A2219" s="38"/>
      <c r="B2219" s="5"/>
      <c r="C2219" s="172"/>
      <c r="D2219" s="173"/>
      <c r="E2219" s="173"/>
      <c r="F2219" s="173"/>
      <c r="G2219" s="173"/>
      <c r="H2219" s="173"/>
      <c r="I2219" s="173">
        <v>200000</v>
      </c>
      <c r="J2219" s="173"/>
      <c r="K2219" s="174">
        <v>200000</v>
      </c>
      <c r="L2219" s="6"/>
      <c r="M2219" s="71" t="s">
        <v>426</v>
      </c>
      <c r="N2219" s="176" t="s">
        <v>513</v>
      </c>
    </row>
    <row r="2220" spans="1:14" x14ac:dyDescent="0.2">
      <c r="A2220" s="38"/>
      <c r="B2220" s="5"/>
      <c r="C2220" s="172"/>
      <c r="D2220" s="173"/>
      <c r="E2220" s="173"/>
      <c r="F2220" s="173"/>
      <c r="G2220" s="173"/>
      <c r="H2220" s="173"/>
      <c r="I2220" s="173">
        <v>300000</v>
      </c>
      <c r="J2220" s="173"/>
      <c r="K2220" s="174">
        <v>300000</v>
      </c>
      <c r="L2220" s="6"/>
      <c r="M2220" s="71" t="s">
        <v>427</v>
      </c>
      <c r="N2220" s="176" t="s">
        <v>513</v>
      </c>
    </row>
    <row r="2221" spans="1:14" x14ac:dyDescent="0.2">
      <c r="A2221" s="38"/>
      <c r="B2221" s="5"/>
      <c r="C2221" s="172"/>
      <c r="D2221" s="173"/>
      <c r="E2221" s="173"/>
      <c r="F2221" s="173"/>
      <c r="G2221" s="173"/>
      <c r="H2221" s="173"/>
      <c r="I2221" s="173">
        <v>1000000</v>
      </c>
      <c r="J2221" s="173"/>
      <c r="K2221" s="174">
        <v>1000000</v>
      </c>
      <c r="L2221" s="6"/>
      <c r="M2221" s="71" t="s">
        <v>46</v>
      </c>
      <c r="N2221" s="176" t="s">
        <v>513</v>
      </c>
    </row>
    <row r="2222" spans="1:14" x14ac:dyDescent="0.2">
      <c r="A2222" s="38"/>
      <c r="B2222" s="5"/>
      <c r="C2222" s="172"/>
      <c r="D2222" s="173"/>
      <c r="E2222" s="173"/>
      <c r="F2222" s="173"/>
      <c r="G2222" s="173"/>
      <c r="H2222" s="173"/>
      <c r="I2222" s="173">
        <v>1000000</v>
      </c>
      <c r="J2222" s="173"/>
      <c r="K2222" s="174">
        <v>1000000</v>
      </c>
      <c r="L2222" s="6"/>
      <c r="M2222" s="71" t="s">
        <v>429</v>
      </c>
      <c r="N2222" s="176" t="s">
        <v>513</v>
      </c>
    </row>
    <row r="2223" spans="1:14" x14ac:dyDescent="0.2">
      <c r="A2223" s="38"/>
      <c r="B2223" s="5"/>
      <c r="C2223" s="172"/>
      <c r="D2223" s="173"/>
      <c r="E2223" s="173"/>
      <c r="F2223" s="173"/>
      <c r="G2223" s="173"/>
      <c r="H2223" s="173"/>
      <c r="I2223" s="173">
        <v>200000</v>
      </c>
      <c r="J2223" s="173"/>
      <c r="K2223" s="174">
        <v>200000</v>
      </c>
      <c r="L2223" s="6"/>
      <c r="M2223" s="71" t="s">
        <v>47</v>
      </c>
      <c r="N2223" s="176" t="s">
        <v>513</v>
      </c>
    </row>
    <row r="2224" spans="1:14" x14ac:dyDescent="0.2">
      <c r="A2224" s="38"/>
      <c r="B2224" s="5"/>
      <c r="C2224" s="172"/>
      <c r="D2224" s="173"/>
      <c r="E2224" s="173"/>
      <c r="F2224" s="173"/>
      <c r="G2224" s="173"/>
      <c r="H2224" s="173"/>
      <c r="I2224" s="173">
        <v>340000</v>
      </c>
      <c r="J2224" s="173"/>
      <c r="K2224" s="174">
        <v>340000</v>
      </c>
      <c r="L2224" s="6"/>
      <c r="M2224" s="71" t="s">
        <v>77</v>
      </c>
      <c r="N2224" s="176" t="s">
        <v>513</v>
      </c>
    </row>
    <row r="2225" spans="1:14" x14ac:dyDescent="0.2">
      <c r="A2225" s="38"/>
      <c r="B2225" s="5"/>
      <c r="C2225" s="172"/>
      <c r="D2225" s="173"/>
      <c r="E2225" s="173"/>
      <c r="F2225" s="173"/>
      <c r="G2225" s="173"/>
      <c r="H2225" s="173"/>
      <c r="I2225" s="173">
        <v>1800000</v>
      </c>
      <c r="J2225" s="173"/>
      <c r="K2225" s="174">
        <v>1800000</v>
      </c>
      <c r="L2225" s="6"/>
      <c r="M2225" s="71" t="s">
        <v>432</v>
      </c>
      <c r="N2225" s="176" t="s">
        <v>513</v>
      </c>
    </row>
    <row r="2226" spans="1:14" x14ac:dyDescent="0.2">
      <c r="A2226" s="38"/>
      <c r="B2226" s="5"/>
      <c r="C2226" s="172"/>
      <c r="D2226" s="173"/>
      <c r="E2226" s="173"/>
      <c r="F2226" s="173"/>
      <c r="G2226" s="173"/>
      <c r="H2226" s="173"/>
      <c r="I2226" s="173">
        <v>300000</v>
      </c>
      <c r="J2226" s="173"/>
      <c r="K2226" s="174">
        <v>300000</v>
      </c>
      <c r="L2226" s="6"/>
      <c r="M2226" s="71" t="s">
        <v>433</v>
      </c>
      <c r="N2226" s="176" t="s">
        <v>513</v>
      </c>
    </row>
    <row r="2227" spans="1:14" x14ac:dyDescent="0.2">
      <c r="A2227" s="38"/>
      <c r="B2227" s="5"/>
      <c r="C2227" s="172"/>
      <c r="D2227" s="173"/>
      <c r="E2227" s="173"/>
      <c r="F2227" s="173"/>
      <c r="G2227" s="173"/>
      <c r="H2227" s="173"/>
      <c r="I2227" s="173">
        <v>1000000</v>
      </c>
      <c r="J2227" s="173"/>
      <c r="K2227" s="174">
        <v>1000000</v>
      </c>
      <c r="L2227" s="6"/>
      <c r="M2227" s="71" t="s">
        <v>87</v>
      </c>
      <c r="N2227" s="176" t="s">
        <v>513</v>
      </c>
    </row>
    <row r="2228" spans="1:14" x14ac:dyDescent="0.2">
      <c r="A2228" s="38"/>
      <c r="B2228" s="5"/>
      <c r="C2228" s="172"/>
      <c r="D2228" s="173"/>
      <c r="E2228" s="173"/>
      <c r="F2228" s="173"/>
      <c r="G2228" s="173"/>
      <c r="H2228" s="173"/>
      <c r="I2228" s="173">
        <v>280000</v>
      </c>
      <c r="J2228" s="173"/>
      <c r="K2228" s="174">
        <v>280000</v>
      </c>
      <c r="L2228" s="6"/>
      <c r="M2228" s="71" t="s">
        <v>434</v>
      </c>
      <c r="N2228" s="176" t="s">
        <v>513</v>
      </c>
    </row>
    <row r="2229" spans="1:14" x14ac:dyDescent="0.2">
      <c r="A2229" s="38"/>
      <c r="B2229" s="5"/>
      <c r="C2229" s="172"/>
      <c r="D2229" s="173"/>
      <c r="E2229" s="173"/>
      <c r="F2229" s="173"/>
      <c r="G2229" s="173"/>
      <c r="H2229" s="173"/>
      <c r="I2229" s="173">
        <v>41000</v>
      </c>
      <c r="J2229" s="173"/>
      <c r="K2229" s="174">
        <v>41000</v>
      </c>
      <c r="L2229" s="6"/>
      <c r="M2229" s="71" t="s">
        <v>436</v>
      </c>
      <c r="N2229" s="176" t="s">
        <v>513</v>
      </c>
    </row>
    <row r="2230" spans="1:14" x14ac:dyDescent="0.2">
      <c r="A2230" s="38"/>
      <c r="B2230" s="5"/>
      <c r="C2230" s="172"/>
      <c r="D2230" s="173"/>
      <c r="E2230" s="173"/>
      <c r="F2230" s="173"/>
      <c r="G2230" s="173"/>
      <c r="H2230" s="173"/>
      <c r="I2230" s="173">
        <v>100000</v>
      </c>
      <c r="J2230" s="173"/>
      <c r="K2230" s="174">
        <v>100000</v>
      </c>
      <c r="L2230" s="6"/>
      <c r="M2230" s="71" t="s">
        <v>88</v>
      </c>
      <c r="N2230" s="176" t="s">
        <v>513</v>
      </c>
    </row>
    <row r="2231" spans="1:14" x14ac:dyDescent="0.2">
      <c r="A2231" s="38"/>
      <c r="B2231" s="5"/>
      <c r="C2231" s="172"/>
      <c r="D2231" s="173"/>
      <c r="E2231" s="173"/>
      <c r="F2231" s="173"/>
      <c r="G2231" s="173"/>
      <c r="H2231" s="173"/>
      <c r="I2231" s="173">
        <v>1500000</v>
      </c>
      <c r="J2231" s="173"/>
      <c r="K2231" s="174">
        <v>1500000</v>
      </c>
      <c r="L2231" s="6"/>
      <c r="M2231" s="71" t="s">
        <v>442</v>
      </c>
      <c r="N2231" s="176" t="s">
        <v>513</v>
      </c>
    </row>
    <row r="2232" spans="1:14" x14ac:dyDescent="0.2">
      <c r="A2232" s="38"/>
      <c r="B2232" s="5"/>
      <c r="C2232" s="172"/>
      <c r="D2232" s="173"/>
      <c r="E2232" s="173"/>
      <c r="F2232" s="173"/>
      <c r="G2232" s="173"/>
      <c r="H2232" s="173"/>
      <c r="I2232" s="173">
        <v>500000</v>
      </c>
      <c r="J2232" s="173"/>
      <c r="K2232" s="174">
        <v>500000</v>
      </c>
      <c r="L2232" s="6"/>
      <c r="M2232" s="71" t="s">
        <v>31</v>
      </c>
      <c r="N2232" s="176" t="s">
        <v>513</v>
      </c>
    </row>
    <row r="2233" spans="1:14" x14ac:dyDescent="0.2">
      <c r="A2233" s="38"/>
      <c r="B2233" s="5"/>
      <c r="C2233" s="172"/>
      <c r="D2233" s="173"/>
      <c r="E2233" s="173"/>
      <c r="F2233" s="173"/>
      <c r="G2233" s="173"/>
      <c r="H2233" s="173"/>
      <c r="I2233" s="173">
        <v>500000</v>
      </c>
      <c r="J2233" s="173"/>
      <c r="K2233" s="174">
        <v>500000</v>
      </c>
      <c r="L2233" s="6"/>
      <c r="M2233" s="71" t="s">
        <v>33</v>
      </c>
      <c r="N2233" s="176" t="s">
        <v>513</v>
      </c>
    </row>
    <row r="2234" spans="1:14" ht="15" x14ac:dyDescent="0.25">
      <c r="A2234" s="49" t="s">
        <v>191</v>
      </c>
      <c r="B2234" s="50" t="s">
        <v>192</v>
      </c>
      <c r="C2234" s="22">
        <f t="shared" ref="C2234:J2234" si="35">SUM(C2181:C2233)</f>
        <v>4198000</v>
      </c>
      <c r="D2234" s="22">
        <f t="shared" si="35"/>
        <v>31000000</v>
      </c>
      <c r="E2234" s="22">
        <f t="shared" si="35"/>
        <v>4750000</v>
      </c>
      <c r="F2234" s="22">
        <f t="shared" si="35"/>
        <v>6325000</v>
      </c>
      <c r="G2234" s="22">
        <f t="shared" si="35"/>
        <v>0</v>
      </c>
      <c r="H2234" s="22">
        <f t="shared" si="35"/>
        <v>585519</v>
      </c>
      <c r="I2234" s="22">
        <f t="shared" si="35"/>
        <v>12061000</v>
      </c>
      <c r="J2234" s="22">
        <f t="shared" si="35"/>
        <v>605000</v>
      </c>
      <c r="K2234" s="22">
        <f>SUM(C2234:J2234)</f>
        <v>59524519</v>
      </c>
      <c r="L2234" s="22" t="s">
        <v>22</v>
      </c>
      <c r="M2234" s="39"/>
      <c r="N2234" s="14" t="s">
        <v>22</v>
      </c>
    </row>
    <row r="2235" spans="1:14" ht="15" x14ac:dyDescent="0.25">
      <c r="A2235" s="7" t="s">
        <v>193</v>
      </c>
      <c r="B2235" s="8" t="s">
        <v>194</v>
      </c>
      <c r="C2235" s="169"/>
      <c r="D2235" s="170"/>
      <c r="E2235" s="170"/>
      <c r="F2235" s="170">
        <v>50000</v>
      </c>
      <c r="G2235" s="170"/>
      <c r="H2235" s="170"/>
      <c r="I2235" s="170"/>
      <c r="J2235" s="170"/>
      <c r="K2235" s="171">
        <v>50000</v>
      </c>
      <c r="L2235" s="6"/>
      <c r="M2235" s="70" t="s">
        <v>297</v>
      </c>
      <c r="N2235" s="176" t="s">
        <v>513</v>
      </c>
    </row>
    <row r="2236" spans="1:14" x14ac:dyDescent="0.2">
      <c r="A2236" s="38"/>
      <c r="B2236" s="5"/>
      <c r="C2236" s="172"/>
      <c r="D2236" s="173"/>
      <c r="E2236" s="173"/>
      <c r="F2236" s="173">
        <v>20000</v>
      </c>
      <c r="G2236" s="173"/>
      <c r="H2236" s="173"/>
      <c r="I2236" s="173"/>
      <c r="J2236" s="173"/>
      <c r="K2236" s="174">
        <v>20000</v>
      </c>
      <c r="L2236" s="6"/>
      <c r="M2236" s="71" t="s">
        <v>300</v>
      </c>
      <c r="N2236" s="176" t="s">
        <v>513</v>
      </c>
    </row>
    <row r="2237" spans="1:14" x14ac:dyDescent="0.2">
      <c r="A2237" s="38"/>
      <c r="B2237" s="5"/>
      <c r="C2237" s="172"/>
      <c r="D2237" s="173"/>
      <c r="E2237" s="173"/>
      <c r="F2237" s="173">
        <v>1000000</v>
      </c>
      <c r="G2237" s="173"/>
      <c r="H2237" s="173"/>
      <c r="I2237" s="173"/>
      <c r="J2237" s="173"/>
      <c r="K2237" s="174">
        <v>1000000</v>
      </c>
      <c r="L2237" s="6"/>
      <c r="M2237" s="71" t="s">
        <v>310</v>
      </c>
      <c r="N2237" s="176" t="s">
        <v>513</v>
      </c>
    </row>
    <row r="2238" spans="1:14" x14ac:dyDescent="0.2">
      <c r="A2238" s="38"/>
      <c r="B2238" s="5"/>
      <c r="C2238" s="172"/>
      <c r="D2238" s="173"/>
      <c r="E2238" s="173"/>
      <c r="F2238" s="173">
        <v>188000</v>
      </c>
      <c r="G2238" s="173"/>
      <c r="H2238" s="173"/>
      <c r="I2238" s="173"/>
      <c r="J2238" s="173"/>
      <c r="K2238" s="174">
        <v>188000</v>
      </c>
      <c r="L2238" s="6"/>
      <c r="M2238" s="71" t="s">
        <v>285</v>
      </c>
      <c r="N2238" s="176" t="s">
        <v>513</v>
      </c>
    </row>
    <row r="2239" spans="1:14" x14ac:dyDescent="0.2">
      <c r="A2239" s="38"/>
      <c r="B2239" s="5"/>
      <c r="C2239" s="172"/>
      <c r="D2239" s="173"/>
      <c r="E2239" s="173"/>
      <c r="F2239" s="173">
        <v>250000</v>
      </c>
      <c r="G2239" s="173"/>
      <c r="H2239" s="173"/>
      <c r="I2239" s="173"/>
      <c r="J2239" s="173"/>
      <c r="K2239" s="174">
        <v>250000</v>
      </c>
      <c r="L2239" s="6"/>
      <c r="M2239" s="71" t="s">
        <v>328</v>
      </c>
      <c r="N2239" s="176" t="s">
        <v>513</v>
      </c>
    </row>
    <row r="2240" spans="1:14" ht="12.75" customHeight="1" x14ac:dyDescent="0.2">
      <c r="A2240" s="38"/>
      <c r="B2240" s="5"/>
      <c r="C2240" s="172"/>
      <c r="D2240" s="173"/>
      <c r="E2240" s="173"/>
      <c r="F2240" s="173">
        <v>150000</v>
      </c>
      <c r="G2240" s="173"/>
      <c r="H2240" s="173"/>
      <c r="I2240" s="173"/>
      <c r="J2240" s="173"/>
      <c r="K2240" s="174">
        <v>150000</v>
      </c>
      <c r="L2240" s="6"/>
      <c r="M2240" s="71" t="s">
        <v>329</v>
      </c>
      <c r="N2240" s="176" t="s">
        <v>513</v>
      </c>
    </row>
    <row r="2241" spans="1:14" x14ac:dyDescent="0.2">
      <c r="A2241" s="38"/>
      <c r="B2241" s="5"/>
      <c r="C2241" s="172"/>
      <c r="D2241" s="173"/>
      <c r="E2241" s="173"/>
      <c r="F2241" s="173">
        <v>800000</v>
      </c>
      <c r="G2241" s="173"/>
      <c r="H2241" s="173"/>
      <c r="I2241" s="173"/>
      <c r="J2241" s="173"/>
      <c r="K2241" s="174">
        <v>800000</v>
      </c>
      <c r="L2241" s="6"/>
      <c r="M2241" s="71" t="s">
        <v>58</v>
      </c>
      <c r="N2241" s="176" t="s">
        <v>513</v>
      </c>
    </row>
    <row r="2242" spans="1:14" x14ac:dyDescent="0.2">
      <c r="A2242" s="38"/>
      <c r="B2242" s="5"/>
      <c r="C2242" s="172"/>
      <c r="D2242" s="173"/>
      <c r="E2242" s="173"/>
      <c r="F2242" s="173">
        <v>90000</v>
      </c>
      <c r="G2242" s="173"/>
      <c r="H2242" s="173"/>
      <c r="I2242" s="173"/>
      <c r="J2242" s="173"/>
      <c r="K2242" s="174">
        <v>90000</v>
      </c>
      <c r="L2242" s="6"/>
      <c r="M2242" s="71" t="s">
        <v>334</v>
      </c>
      <c r="N2242" s="176" t="s">
        <v>513</v>
      </c>
    </row>
    <row r="2243" spans="1:14" x14ac:dyDescent="0.2">
      <c r="A2243" s="38"/>
      <c r="B2243" s="5"/>
      <c r="C2243" s="172"/>
      <c r="D2243" s="173"/>
      <c r="E2243" s="173"/>
      <c r="F2243" s="173">
        <v>1500000</v>
      </c>
      <c r="G2243" s="173"/>
      <c r="H2243" s="173"/>
      <c r="I2243" s="173"/>
      <c r="J2243" s="173"/>
      <c r="K2243" s="174">
        <v>1500000</v>
      </c>
      <c r="L2243" s="6"/>
      <c r="M2243" s="71" t="s">
        <v>335</v>
      </c>
      <c r="N2243" s="176" t="s">
        <v>513</v>
      </c>
    </row>
    <row r="2244" spans="1:14" x14ac:dyDescent="0.2">
      <c r="A2244" s="38"/>
      <c r="B2244" s="5"/>
      <c r="C2244" s="172"/>
      <c r="D2244" s="173"/>
      <c r="E2244" s="173"/>
      <c r="F2244" s="173">
        <v>200000</v>
      </c>
      <c r="G2244" s="173"/>
      <c r="H2244" s="173"/>
      <c r="I2244" s="173"/>
      <c r="J2244" s="173"/>
      <c r="K2244" s="174">
        <v>200000</v>
      </c>
      <c r="L2244" s="6"/>
      <c r="M2244" s="71" t="s">
        <v>336</v>
      </c>
      <c r="N2244" s="176" t="s">
        <v>513</v>
      </c>
    </row>
    <row r="2245" spans="1:14" x14ac:dyDescent="0.2">
      <c r="A2245" s="38"/>
      <c r="B2245" s="5"/>
      <c r="C2245" s="172"/>
      <c r="D2245" s="173"/>
      <c r="E2245" s="173"/>
      <c r="F2245" s="173">
        <v>300000</v>
      </c>
      <c r="G2245" s="173"/>
      <c r="H2245" s="173"/>
      <c r="I2245" s="173"/>
      <c r="J2245" s="173"/>
      <c r="K2245" s="174">
        <v>300000</v>
      </c>
      <c r="L2245" s="6"/>
      <c r="M2245" s="71" t="s">
        <v>337</v>
      </c>
      <c r="N2245" s="176" t="s">
        <v>513</v>
      </c>
    </row>
    <row r="2246" spans="1:14" x14ac:dyDescent="0.2">
      <c r="A2246" s="38"/>
      <c r="B2246" s="5"/>
      <c r="C2246" s="172"/>
      <c r="D2246" s="173"/>
      <c r="E2246" s="173"/>
      <c r="F2246" s="173">
        <v>200000</v>
      </c>
      <c r="G2246" s="173"/>
      <c r="H2246" s="173"/>
      <c r="I2246" s="173"/>
      <c r="J2246" s="173"/>
      <c r="K2246" s="174">
        <v>200000</v>
      </c>
      <c r="L2246" s="6"/>
      <c r="M2246" s="71" t="s">
        <v>339</v>
      </c>
      <c r="N2246" s="176" t="s">
        <v>513</v>
      </c>
    </row>
    <row r="2247" spans="1:14" x14ac:dyDescent="0.2">
      <c r="A2247" s="38"/>
      <c r="B2247" s="5"/>
      <c r="C2247" s="172"/>
      <c r="D2247" s="173"/>
      <c r="E2247" s="173"/>
      <c r="F2247" s="173">
        <v>1900000</v>
      </c>
      <c r="G2247" s="173"/>
      <c r="H2247" s="173"/>
      <c r="I2247" s="173"/>
      <c r="J2247" s="173"/>
      <c r="K2247" s="174">
        <v>1900000</v>
      </c>
      <c r="L2247" s="6"/>
      <c r="M2247" s="71" t="s">
        <v>340</v>
      </c>
      <c r="N2247" s="176" t="s">
        <v>513</v>
      </c>
    </row>
    <row r="2248" spans="1:14" x14ac:dyDescent="0.2">
      <c r="A2248" s="38"/>
      <c r="B2248" s="5"/>
      <c r="C2248" s="172"/>
      <c r="D2248" s="173"/>
      <c r="E2248" s="173"/>
      <c r="F2248" s="173">
        <v>200000</v>
      </c>
      <c r="G2248" s="173"/>
      <c r="H2248" s="173"/>
      <c r="I2248" s="173"/>
      <c r="J2248" s="173"/>
      <c r="K2248" s="174">
        <v>200000</v>
      </c>
      <c r="L2248" s="6"/>
      <c r="M2248" s="71" t="s">
        <v>343</v>
      </c>
      <c r="N2248" s="176" t="s">
        <v>513</v>
      </c>
    </row>
    <row r="2249" spans="1:14" x14ac:dyDescent="0.2">
      <c r="A2249" s="38"/>
      <c r="B2249" s="5"/>
      <c r="C2249" s="172"/>
      <c r="D2249" s="173"/>
      <c r="E2249" s="173"/>
      <c r="F2249" s="173">
        <v>209885</v>
      </c>
      <c r="G2249" s="173"/>
      <c r="H2249" s="173"/>
      <c r="I2249" s="173"/>
      <c r="J2249" s="173"/>
      <c r="K2249" s="174">
        <v>209885</v>
      </c>
      <c r="L2249" s="6"/>
      <c r="M2249" s="71" t="s">
        <v>344</v>
      </c>
      <c r="N2249" s="176" t="s">
        <v>513</v>
      </c>
    </row>
    <row r="2250" spans="1:14" x14ac:dyDescent="0.2">
      <c r="A2250" s="38"/>
      <c r="B2250" s="5"/>
      <c r="C2250" s="172"/>
      <c r="D2250" s="173"/>
      <c r="E2250" s="173"/>
      <c r="F2250" s="173">
        <v>150000</v>
      </c>
      <c r="G2250" s="173"/>
      <c r="H2250" s="173"/>
      <c r="I2250" s="173"/>
      <c r="J2250" s="173"/>
      <c r="K2250" s="174">
        <v>150000</v>
      </c>
      <c r="L2250" s="6"/>
      <c r="M2250" s="71" t="s">
        <v>345</v>
      </c>
      <c r="N2250" s="176" t="s">
        <v>513</v>
      </c>
    </row>
    <row r="2251" spans="1:14" x14ac:dyDescent="0.2">
      <c r="A2251" s="38"/>
      <c r="B2251" s="5"/>
      <c r="C2251" s="172"/>
      <c r="D2251" s="173"/>
      <c r="E2251" s="173"/>
      <c r="F2251" s="173">
        <v>200000</v>
      </c>
      <c r="G2251" s="173"/>
      <c r="H2251" s="173"/>
      <c r="I2251" s="173"/>
      <c r="J2251" s="173"/>
      <c r="K2251" s="174">
        <v>200000</v>
      </c>
      <c r="L2251" s="6"/>
      <c r="M2251" s="71" t="s">
        <v>36</v>
      </c>
      <c r="N2251" s="176" t="s">
        <v>513</v>
      </c>
    </row>
    <row r="2252" spans="1:14" x14ac:dyDescent="0.2">
      <c r="A2252" s="38"/>
      <c r="B2252" s="5"/>
      <c r="C2252" s="172"/>
      <c r="D2252" s="173"/>
      <c r="E2252" s="173"/>
      <c r="F2252" s="173">
        <v>2500000</v>
      </c>
      <c r="G2252" s="173"/>
      <c r="H2252" s="173"/>
      <c r="I2252" s="173"/>
      <c r="J2252" s="173"/>
      <c r="K2252" s="174">
        <v>2500000</v>
      </c>
      <c r="L2252" s="6"/>
      <c r="M2252" s="71" t="s">
        <v>59</v>
      </c>
      <c r="N2252" s="176" t="s">
        <v>513</v>
      </c>
    </row>
    <row r="2253" spans="1:14" x14ac:dyDescent="0.2">
      <c r="A2253" s="38"/>
      <c r="B2253" s="5"/>
      <c r="C2253" s="172"/>
      <c r="D2253" s="173"/>
      <c r="E2253" s="173"/>
      <c r="F2253" s="173">
        <v>1411200</v>
      </c>
      <c r="G2253" s="173"/>
      <c r="H2253" s="173"/>
      <c r="I2253" s="173"/>
      <c r="J2253" s="173"/>
      <c r="K2253" s="174">
        <v>1411200</v>
      </c>
      <c r="L2253" s="6"/>
      <c r="M2253" s="71" t="s">
        <v>347</v>
      </c>
      <c r="N2253" s="176" t="s">
        <v>513</v>
      </c>
    </row>
    <row r="2254" spans="1:14" x14ac:dyDescent="0.2">
      <c r="A2254" s="38"/>
      <c r="B2254" s="5"/>
      <c r="C2254" s="172"/>
      <c r="D2254" s="173"/>
      <c r="E2254" s="173"/>
      <c r="F2254" s="173">
        <v>2000000</v>
      </c>
      <c r="G2254" s="173"/>
      <c r="H2254" s="173"/>
      <c r="I2254" s="173"/>
      <c r="J2254" s="173"/>
      <c r="K2254" s="174">
        <v>2000000</v>
      </c>
      <c r="L2254" s="6"/>
      <c r="M2254" s="71" t="s">
        <v>348</v>
      </c>
      <c r="N2254" s="176" t="s">
        <v>513</v>
      </c>
    </row>
    <row r="2255" spans="1:14" x14ac:dyDescent="0.2">
      <c r="A2255" s="38"/>
      <c r="B2255" s="5"/>
      <c r="C2255" s="172"/>
      <c r="D2255" s="173"/>
      <c r="E2255" s="173"/>
      <c r="F2255" s="173"/>
      <c r="G2255" s="173"/>
      <c r="H2255" s="173">
        <v>1500000</v>
      </c>
      <c r="I2255" s="173"/>
      <c r="J2255" s="173"/>
      <c r="K2255" s="174">
        <v>1500000</v>
      </c>
      <c r="L2255" s="6"/>
      <c r="M2255" s="71" t="s">
        <v>60</v>
      </c>
      <c r="N2255" s="176" t="s">
        <v>513</v>
      </c>
    </row>
    <row r="2256" spans="1:14" x14ac:dyDescent="0.2">
      <c r="A2256" s="38"/>
      <c r="B2256" s="5"/>
      <c r="C2256" s="172"/>
      <c r="D2256" s="173"/>
      <c r="E2256" s="173"/>
      <c r="F2256" s="173"/>
      <c r="G2256" s="173"/>
      <c r="H2256" s="173">
        <v>400000</v>
      </c>
      <c r="I2256" s="173"/>
      <c r="J2256" s="173"/>
      <c r="K2256" s="174">
        <v>400000</v>
      </c>
      <c r="L2256" s="6"/>
      <c r="M2256" s="71" t="s">
        <v>92</v>
      </c>
      <c r="N2256" s="176" t="s">
        <v>513</v>
      </c>
    </row>
    <row r="2257" spans="1:22" x14ac:dyDescent="0.2">
      <c r="A2257" s="38"/>
      <c r="B2257" s="5"/>
      <c r="C2257" s="172"/>
      <c r="D2257" s="173"/>
      <c r="E2257" s="173"/>
      <c r="F2257" s="173"/>
      <c r="G2257" s="173"/>
      <c r="H2257" s="173">
        <v>500000</v>
      </c>
      <c r="I2257" s="173"/>
      <c r="J2257" s="173"/>
      <c r="K2257" s="174">
        <v>500000</v>
      </c>
      <c r="L2257" s="6"/>
      <c r="M2257" s="71" t="s">
        <v>469</v>
      </c>
      <c r="N2257" s="176" t="s">
        <v>513</v>
      </c>
    </row>
    <row r="2258" spans="1:22" ht="30" x14ac:dyDescent="0.4">
      <c r="A2258" s="38"/>
      <c r="B2258" s="5"/>
      <c r="C2258" s="172"/>
      <c r="D2258" s="173"/>
      <c r="E2258" s="173"/>
      <c r="F2258" s="173"/>
      <c r="G2258" s="173"/>
      <c r="H2258" s="173">
        <v>500000</v>
      </c>
      <c r="I2258" s="173"/>
      <c r="J2258" s="173"/>
      <c r="K2258" s="174">
        <v>500000</v>
      </c>
      <c r="L2258" s="6"/>
      <c r="M2258" s="71" t="s">
        <v>470</v>
      </c>
      <c r="N2258" s="176" t="s">
        <v>513</v>
      </c>
      <c r="S2258" s="275">
        <f>SUM(N2256:U2256)</f>
        <v>0</v>
      </c>
      <c r="T2258" s="275"/>
      <c r="U2258" s="275"/>
      <c r="V2258" s="275"/>
    </row>
    <row r="2259" spans="1:22" x14ac:dyDescent="0.2">
      <c r="A2259" s="38"/>
      <c r="B2259" s="5"/>
      <c r="C2259" s="172"/>
      <c r="D2259" s="173"/>
      <c r="E2259" s="173"/>
      <c r="F2259" s="173"/>
      <c r="G2259" s="173"/>
      <c r="H2259" s="173">
        <v>300000</v>
      </c>
      <c r="I2259" s="173"/>
      <c r="J2259" s="173"/>
      <c r="K2259" s="174">
        <v>300000</v>
      </c>
      <c r="L2259" s="6"/>
      <c r="M2259" s="71" t="s">
        <v>290</v>
      </c>
      <c r="N2259" s="176" t="s">
        <v>513</v>
      </c>
    </row>
    <row r="2260" spans="1:22" x14ac:dyDescent="0.2">
      <c r="A2260" s="38"/>
      <c r="B2260" s="5"/>
      <c r="C2260" s="172"/>
      <c r="D2260" s="173"/>
      <c r="E2260" s="173"/>
      <c r="F2260" s="173"/>
      <c r="G2260" s="173"/>
      <c r="H2260" s="173">
        <v>65000</v>
      </c>
      <c r="I2260" s="173"/>
      <c r="J2260" s="173"/>
      <c r="K2260" s="174">
        <v>65000</v>
      </c>
      <c r="L2260" s="6"/>
      <c r="M2260" s="71" t="s">
        <v>362</v>
      </c>
      <c r="N2260" s="176" t="s">
        <v>513</v>
      </c>
    </row>
    <row r="2261" spans="1:22" x14ac:dyDescent="0.2">
      <c r="A2261" s="38"/>
      <c r="B2261" s="5"/>
      <c r="C2261" s="172"/>
      <c r="D2261" s="173"/>
      <c r="E2261" s="173"/>
      <c r="F2261" s="173"/>
      <c r="G2261" s="173"/>
      <c r="H2261" s="173">
        <v>600000</v>
      </c>
      <c r="I2261" s="173"/>
      <c r="J2261" s="173"/>
      <c r="K2261" s="174">
        <v>600000</v>
      </c>
      <c r="L2261" s="6"/>
      <c r="M2261" s="71" t="s">
        <v>291</v>
      </c>
      <c r="N2261" s="176" t="s">
        <v>513</v>
      </c>
    </row>
    <row r="2262" spans="1:22" x14ac:dyDescent="0.2">
      <c r="A2262" s="38"/>
      <c r="B2262" s="5"/>
      <c r="C2262" s="172"/>
      <c r="D2262" s="173"/>
      <c r="E2262" s="173"/>
      <c r="F2262" s="173"/>
      <c r="G2262" s="173"/>
      <c r="H2262" s="173">
        <v>100000</v>
      </c>
      <c r="I2262" s="173"/>
      <c r="J2262" s="173"/>
      <c r="K2262" s="174">
        <v>100000</v>
      </c>
      <c r="L2262" s="6"/>
      <c r="M2262" s="71" t="s">
        <v>457</v>
      </c>
      <c r="N2262" s="176" t="s">
        <v>513</v>
      </c>
    </row>
    <row r="2263" spans="1:22" x14ac:dyDescent="0.2">
      <c r="A2263" s="38"/>
      <c r="B2263" s="5"/>
      <c r="C2263" s="172"/>
      <c r="D2263" s="173"/>
      <c r="E2263" s="173"/>
      <c r="F2263" s="173"/>
      <c r="G2263" s="173"/>
      <c r="H2263" s="173">
        <v>25000</v>
      </c>
      <c r="I2263" s="173"/>
      <c r="J2263" s="173"/>
      <c r="K2263" s="174">
        <v>25000</v>
      </c>
      <c r="L2263" s="6"/>
      <c r="M2263" s="71" t="s">
        <v>476</v>
      </c>
      <c r="N2263" s="176" t="s">
        <v>513</v>
      </c>
    </row>
    <row r="2264" spans="1:22" x14ac:dyDescent="0.2">
      <c r="A2264" s="38"/>
      <c r="B2264" s="5"/>
      <c r="C2264" s="172"/>
      <c r="D2264" s="173"/>
      <c r="E2264" s="173"/>
      <c r="F2264" s="173"/>
      <c r="G2264" s="173"/>
      <c r="H2264" s="173">
        <v>1000000</v>
      </c>
      <c r="I2264" s="173"/>
      <c r="J2264" s="173"/>
      <c r="K2264" s="174">
        <v>1000000</v>
      </c>
      <c r="L2264" s="6"/>
      <c r="M2264" s="71" t="s">
        <v>40</v>
      </c>
      <c r="N2264" s="176" t="s">
        <v>513</v>
      </c>
    </row>
    <row r="2265" spans="1:22" x14ac:dyDescent="0.2">
      <c r="A2265" s="38"/>
      <c r="B2265" s="5"/>
      <c r="C2265" s="172"/>
      <c r="D2265" s="173"/>
      <c r="E2265" s="173"/>
      <c r="F2265" s="173"/>
      <c r="G2265" s="173"/>
      <c r="H2265" s="173">
        <v>150000</v>
      </c>
      <c r="I2265" s="173"/>
      <c r="J2265" s="173"/>
      <c r="K2265" s="174">
        <v>150000</v>
      </c>
      <c r="L2265" s="6"/>
      <c r="M2265" s="71" t="s">
        <v>94</v>
      </c>
      <c r="N2265" s="176" t="s">
        <v>513</v>
      </c>
    </row>
    <row r="2266" spans="1:22" x14ac:dyDescent="0.2">
      <c r="A2266" s="38"/>
      <c r="B2266" s="5"/>
      <c r="C2266" s="172"/>
      <c r="D2266" s="173"/>
      <c r="E2266" s="173"/>
      <c r="F2266" s="173"/>
      <c r="G2266" s="173"/>
      <c r="H2266" s="173">
        <v>330000</v>
      </c>
      <c r="I2266" s="173"/>
      <c r="J2266" s="173"/>
      <c r="K2266" s="174">
        <v>330000</v>
      </c>
      <c r="L2266" s="6"/>
      <c r="M2266" s="71" t="s">
        <v>294</v>
      </c>
      <c r="N2266" s="176" t="s">
        <v>513</v>
      </c>
    </row>
    <row r="2267" spans="1:22" x14ac:dyDescent="0.2">
      <c r="A2267" s="38"/>
      <c r="B2267" s="5"/>
      <c r="C2267" s="172"/>
      <c r="D2267" s="173"/>
      <c r="E2267" s="173"/>
      <c r="F2267" s="173"/>
      <c r="G2267" s="173"/>
      <c r="H2267" s="173">
        <v>28000000</v>
      </c>
      <c r="I2267" s="173"/>
      <c r="J2267" s="173"/>
      <c r="K2267" s="174">
        <v>28000000</v>
      </c>
      <c r="L2267" s="6"/>
      <c r="M2267" s="71" t="s">
        <v>95</v>
      </c>
      <c r="N2267" s="176" t="s">
        <v>513</v>
      </c>
    </row>
    <row r="2268" spans="1:22" x14ac:dyDescent="0.2">
      <c r="A2268" s="38"/>
      <c r="B2268" s="5"/>
      <c r="C2268" s="172">
        <v>2200000</v>
      </c>
      <c r="D2268" s="173"/>
      <c r="E2268" s="173"/>
      <c r="F2268" s="173"/>
      <c r="G2268" s="173"/>
      <c r="H2268" s="173"/>
      <c r="I2268" s="173"/>
      <c r="J2268" s="173"/>
      <c r="K2268" s="174">
        <v>2200000</v>
      </c>
      <c r="L2268" s="6"/>
      <c r="M2268" s="71" t="s">
        <v>62</v>
      </c>
      <c r="N2268" s="176" t="s">
        <v>513</v>
      </c>
    </row>
    <row r="2269" spans="1:22" x14ac:dyDescent="0.2">
      <c r="A2269" s="38"/>
      <c r="B2269" s="5"/>
      <c r="C2269" s="172">
        <v>2282950</v>
      </c>
      <c r="D2269" s="173"/>
      <c r="E2269" s="173"/>
      <c r="F2269" s="173"/>
      <c r="G2269" s="173"/>
      <c r="H2269" s="173"/>
      <c r="I2269" s="173"/>
      <c r="J2269" s="173"/>
      <c r="K2269" s="174">
        <v>2282950</v>
      </c>
      <c r="L2269" s="6"/>
      <c r="M2269" s="71" t="s">
        <v>63</v>
      </c>
      <c r="N2269" s="176" t="s">
        <v>513</v>
      </c>
    </row>
    <row r="2270" spans="1:22" x14ac:dyDescent="0.2">
      <c r="A2270" s="38"/>
      <c r="B2270" s="5"/>
      <c r="C2270" s="172">
        <v>1500000</v>
      </c>
      <c r="D2270" s="173"/>
      <c r="E2270" s="173"/>
      <c r="F2270" s="173"/>
      <c r="G2270" s="173"/>
      <c r="H2270" s="173"/>
      <c r="I2270" s="173"/>
      <c r="J2270" s="173"/>
      <c r="K2270" s="174">
        <v>1500000</v>
      </c>
      <c r="L2270" s="6"/>
      <c r="M2270" s="71" t="s">
        <v>51</v>
      </c>
      <c r="N2270" s="176" t="s">
        <v>513</v>
      </c>
    </row>
    <row r="2271" spans="1:22" x14ac:dyDescent="0.2">
      <c r="A2271" s="38"/>
      <c r="B2271" s="5"/>
      <c r="C2271" s="172">
        <v>1280000</v>
      </c>
      <c r="D2271" s="173"/>
      <c r="E2271" s="173"/>
      <c r="F2271" s="173"/>
      <c r="G2271" s="173"/>
      <c r="H2271" s="173"/>
      <c r="I2271" s="173"/>
      <c r="J2271" s="173"/>
      <c r="K2271" s="174">
        <v>1280000</v>
      </c>
      <c r="L2271" s="6"/>
      <c r="M2271" s="71" t="s">
        <v>41</v>
      </c>
      <c r="N2271" s="176" t="s">
        <v>513</v>
      </c>
    </row>
    <row r="2272" spans="1:22" x14ac:dyDescent="0.2">
      <c r="A2272" s="38"/>
      <c r="B2272" s="5"/>
      <c r="C2272" s="172">
        <v>150000</v>
      </c>
      <c r="D2272" s="173"/>
      <c r="E2272" s="173"/>
      <c r="F2272" s="173"/>
      <c r="G2272" s="173"/>
      <c r="H2272" s="173"/>
      <c r="I2272" s="173"/>
      <c r="J2272" s="173"/>
      <c r="K2272" s="174">
        <v>150000</v>
      </c>
      <c r="L2272" s="6"/>
      <c r="M2272" s="71" t="s">
        <v>64</v>
      </c>
      <c r="N2272" s="176" t="s">
        <v>513</v>
      </c>
    </row>
    <row r="2273" spans="1:14" x14ac:dyDescent="0.2">
      <c r="A2273" s="38"/>
      <c r="B2273" s="5"/>
      <c r="C2273" s="172">
        <v>200000</v>
      </c>
      <c r="D2273" s="173"/>
      <c r="E2273" s="173"/>
      <c r="F2273" s="173"/>
      <c r="G2273" s="173"/>
      <c r="H2273" s="173"/>
      <c r="I2273" s="173"/>
      <c r="J2273" s="173"/>
      <c r="K2273" s="174">
        <v>200000</v>
      </c>
      <c r="L2273" s="6"/>
      <c r="M2273" s="71" t="s">
        <v>26</v>
      </c>
      <c r="N2273" s="176" t="s">
        <v>513</v>
      </c>
    </row>
    <row r="2274" spans="1:14" x14ac:dyDescent="0.2">
      <c r="A2274" s="38"/>
      <c r="B2274" s="5"/>
      <c r="C2274" s="172">
        <v>60000</v>
      </c>
      <c r="D2274" s="173"/>
      <c r="E2274" s="173"/>
      <c r="F2274" s="173"/>
      <c r="G2274" s="173"/>
      <c r="H2274" s="173"/>
      <c r="I2274" s="173"/>
      <c r="J2274" s="173"/>
      <c r="K2274" s="174">
        <v>60000</v>
      </c>
      <c r="L2274" s="6"/>
      <c r="M2274" s="71" t="s">
        <v>97</v>
      </c>
      <c r="N2274" s="176" t="s">
        <v>513</v>
      </c>
    </row>
    <row r="2275" spans="1:14" x14ac:dyDescent="0.2">
      <c r="A2275" s="38"/>
      <c r="B2275" s="5"/>
      <c r="C2275" s="172"/>
      <c r="D2275" s="173"/>
      <c r="E2275" s="173"/>
      <c r="F2275" s="173"/>
      <c r="G2275" s="173"/>
      <c r="H2275" s="173"/>
      <c r="I2275" s="173"/>
      <c r="J2275" s="173">
        <v>5000</v>
      </c>
      <c r="K2275" s="174">
        <v>5000</v>
      </c>
      <c r="L2275" s="6"/>
      <c r="M2275" s="71" t="s">
        <v>65</v>
      </c>
      <c r="N2275" s="176" t="s">
        <v>513</v>
      </c>
    </row>
    <row r="2276" spans="1:14" x14ac:dyDescent="0.2">
      <c r="A2276" s="38"/>
      <c r="B2276" s="5"/>
      <c r="C2276" s="172"/>
      <c r="D2276" s="173"/>
      <c r="E2276" s="173"/>
      <c r="F2276" s="173"/>
      <c r="G2276" s="173"/>
      <c r="H2276" s="173"/>
      <c r="I2276" s="173"/>
      <c r="J2276" s="173">
        <v>1600000</v>
      </c>
      <c r="K2276" s="174">
        <v>1600000</v>
      </c>
      <c r="L2276" s="6"/>
      <c r="M2276" s="71" t="s">
        <v>67</v>
      </c>
      <c r="N2276" s="176" t="s">
        <v>513</v>
      </c>
    </row>
    <row r="2277" spans="1:14" x14ac:dyDescent="0.2">
      <c r="A2277" s="38"/>
      <c r="B2277" s="5"/>
      <c r="C2277" s="172"/>
      <c r="D2277" s="173">
        <v>100000</v>
      </c>
      <c r="E2277" s="173"/>
      <c r="F2277" s="173"/>
      <c r="G2277" s="173"/>
      <c r="H2277" s="173"/>
      <c r="I2277" s="173"/>
      <c r="J2277" s="173"/>
      <c r="K2277" s="174">
        <v>100000</v>
      </c>
      <c r="L2277" s="6"/>
      <c r="M2277" s="71" t="s">
        <v>42</v>
      </c>
      <c r="N2277" s="176" t="s">
        <v>513</v>
      </c>
    </row>
    <row r="2278" spans="1:14" x14ac:dyDescent="0.2">
      <c r="A2278" s="38"/>
      <c r="B2278" s="5"/>
      <c r="C2278" s="172"/>
      <c r="D2278" s="173">
        <v>150000</v>
      </c>
      <c r="E2278" s="173"/>
      <c r="F2278" s="173"/>
      <c r="G2278" s="173"/>
      <c r="H2278" s="173"/>
      <c r="I2278" s="173"/>
      <c r="J2278" s="173"/>
      <c r="K2278" s="174">
        <v>150000</v>
      </c>
      <c r="L2278" s="6"/>
      <c r="M2278" s="71" t="s">
        <v>43</v>
      </c>
      <c r="N2278" s="176" t="s">
        <v>513</v>
      </c>
    </row>
    <row r="2279" spans="1:14" x14ac:dyDescent="0.2">
      <c r="A2279" s="38"/>
      <c r="B2279" s="5"/>
      <c r="C2279" s="172"/>
      <c r="D2279" s="173">
        <v>33000000</v>
      </c>
      <c r="E2279" s="173"/>
      <c r="F2279" s="173"/>
      <c r="G2279" s="173"/>
      <c r="H2279" s="173"/>
      <c r="I2279" s="173"/>
      <c r="J2279" s="173"/>
      <c r="K2279" s="174">
        <v>33000000</v>
      </c>
      <c r="L2279" s="6"/>
      <c r="M2279" s="71" t="s">
        <v>400</v>
      </c>
      <c r="N2279" s="176" t="s">
        <v>513</v>
      </c>
    </row>
    <row r="2280" spans="1:14" x14ac:dyDescent="0.2">
      <c r="A2280" s="38"/>
      <c r="B2280" s="5"/>
      <c r="C2280" s="172"/>
      <c r="D2280" s="173">
        <v>4000000</v>
      </c>
      <c r="E2280" s="173"/>
      <c r="F2280" s="173"/>
      <c r="G2280" s="173"/>
      <c r="H2280" s="173"/>
      <c r="I2280" s="173"/>
      <c r="J2280" s="173"/>
      <c r="K2280" s="174">
        <v>4000000</v>
      </c>
      <c r="L2280" s="6"/>
      <c r="M2280" s="71" t="s">
        <v>404</v>
      </c>
      <c r="N2280" s="176" t="s">
        <v>513</v>
      </c>
    </row>
    <row r="2281" spans="1:14" x14ac:dyDescent="0.2">
      <c r="A2281" s="38"/>
      <c r="B2281" s="5"/>
      <c r="C2281" s="172"/>
      <c r="D2281" s="173">
        <v>4000000</v>
      </c>
      <c r="E2281" s="173"/>
      <c r="F2281" s="173"/>
      <c r="G2281" s="173"/>
      <c r="H2281" s="173"/>
      <c r="I2281" s="173"/>
      <c r="J2281" s="173"/>
      <c r="K2281" s="174">
        <v>4000000</v>
      </c>
      <c r="L2281" s="6"/>
      <c r="M2281" s="71" t="s">
        <v>28</v>
      </c>
      <c r="N2281" s="176" t="s">
        <v>513</v>
      </c>
    </row>
    <row r="2282" spans="1:14" x14ac:dyDescent="0.2">
      <c r="A2282" s="38"/>
      <c r="B2282" s="5"/>
      <c r="C2282" s="172"/>
      <c r="D2282" s="173">
        <v>7500000</v>
      </c>
      <c r="E2282" s="173"/>
      <c r="F2282" s="173"/>
      <c r="G2282" s="173"/>
      <c r="H2282" s="173"/>
      <c r="I2282" s="173"/>
      <c r="J2282" s="173"/>
      <c r="K2282" s="174">
        <v>7500000</v>
      </c>
      <c r="L2282" s="6"/>
      <c r="M2282" s="71" t="s">
        <v>123</v>
      </c>
      <c r="N2282" s="176" t="s">
        <v>513</v>
      </c>
    </row>
    <row r="2283" spans="1:14" x14ac:dyDescent="0.2">
      <c r="A2283" s="38"/>
      <c r="B2283" s="5"/>
      <c r="C2283" s="172"/>
      <c r="D2283" s="173"/>
      <c r="E2283" s="173">
        <v>500000</v>
      </c>
      <c r="F2283" s="173"/>
      <c r="G2283" s="173"/>
      <c r="H2283" s="173"/>
      <c r="I2283" s="173"/>
      <c r="J2283" s="173"/>
      <c r="K2283" s="174">
        <v>500000</v>
      </c>
      <c r="L2283" s="6"/>
      <c r="M2283" s="71" t="s">
        <v>70</v>
      </c>
      <c r="N2283" s="176" t="s">
        <v>513</v>
      </c>
    </row>
    <row r="2284" spans="1:14" x14ac:dyDescent="0.2">
      <c r="A2284" s="38"/>
      <c r="B2284" s="5"/>
      <c r="C2284" s="172"/>
      <c r="D2284" s="173"/>
      <c r="E2284" s="173">
        <v>15000</v>
      </c>
      <c r="F2284" s="173"/>
      <c r="G2284" s="173"/>
      <c r="H2284" s="173"/>
      <c r="I2284" s="173"/>
      <c r="J2284" s="173"/>
      <c r="K2284" s="174">
        <v>15000</v>
      </c>
      <c r="L2284" s="6"/>
      <c r="M2284" s="71" t="s">
        <v>409</v>
      </c>
      <c r="N2284" s="176" t="s">
        <v>513</v>
      </c>
    </row>
    <row r="2285" spans="1:14" x14ac:dyDescent="0.2">
      <c r="A2285" s="38"/>
      <c r="B2285" s="5"/>
      <c r="C2285" s="172"/>
      <c r="D2285" s="173"/>
      <c r="E2285" s="173">
        <v>200000</v>
      </c>
      <c r="F2285" s="173"/>
      <c r="G2285" s="173"/>
      <c r="H2285" s="173"/>
      <c r="I2285" s="173"/>
      <c r="J2285" s="173"/>
      <c r="K2285" s="174">
        <v>200000</v>
      </c>
      <c r="L2285" s="6"/>
      <c r="M2285" s="71" t="s">
        <v>411</v>
      </c>
      <c r="N2285" s="176" t="s">
        <v>513</v>
      </c>
    </row>
    <row r="2286" spans="1:14" x14ac:dyDescent="0.2">
      <c r="A2286" s="38"/>
      <c r="B2286" s="5"/>
      <c r="C2286" s="172"/>
      <c r="D2286" s="173"/>
      <c r="E2286" s="173">
        <v>50000</v>
      </c>
      <c r="F2286" s="173"/>
      <c r="G2286" s="173"/>
      <c r="H2286" s="173"/>
      <c r="I2286" s="173"/>
      <c r="J2286" s="173"/>
      <c r="K2286" s="174">
        <v>50000</v>
      </c>
      <c r="L2286" s="6"/>
      <c r="M2286" s="71" t="s">
        <v>413</v>
      </c>
      <c r="N2286" s="176" t="s">
        <v>513</v>
      </c>
    </row>
    <row r="2287" spans="1:14" x14ac:dyDescent="0.2">
      <c r="A2287" s="38"/>
      <c r="B2287" s="5"/>
      <c r="C2287" s="172"/>
      <c r="D2287" s="173"/>
      <c r="E2287" s="173">
        <v>350000</v>
      </c>
      <c r="F2287" s="173"/>
      <c r="G2287" s="173"/>
      <c r="H2287" s="173"/>
      <c r="I2287" s="173"/>
      <c r="J2287" s="173"/>
      <c r="K2287" s="174">
        <v>350000</v>
      </c>
      <c r="L2287" s="6"/>
      <c r="M2287" s="71" t="s">
        <v>415</v>
      </c>
      <c r="N2287" s="176" t="s">
        <v>513</v>
      </c>
    </row>
    <row r="2288" spans="1:14" x14ac:dyDescent="0.2">
      <c r="A2288" s="38"/>
      <c r="B2288" s="5"/>
      <c r="C2288" s="172"/>
      <c r="D2288" s="173"/>
      <c r="E2288" s="173">
        <v>46139800</v>
      </c>
      <c r="F2288" s="173"/>
      <c r="G2288" s="173"/>
      <c r="H2288" s="173"/>
      <c r="I2288" s="173"/>
      <c r="J2288" s="173"/>
      <c r="K2288" s="174">
        <v>46139800</v>
      </c>
      <c r="L2288" s="6"/>
      <c r="M2288" s="71" t="s">
        <v>422</v>
      </c>
      <c r="N2288" s="176" t="s">
        <v>513</v>
      </c>
    </row>
    <row r="2289" spans="1:14" x14ac:dyDescent="0.2">
      <c r="A2289" s="38"/>
      <c r="B2289" s="5"/>
      <c r="C2289" s="172"/>
      <c r="D2289" s="173"/>
      <c r="E2289" s="173">
        <v>40000000</v>
      </c>
      <c r="F2289" s="173"/>
      <c r="G2289" s="173"/>
      <c r="H2289" s="173"/>
      <c r="I2289" s="173"/>
      <c r="J2289" s="173"/>
      <c r="K2289" s="174">
        <v>40000000</v>
      </c>
      <c r="L2289" s="6"/>
      <c r="M2289" s="71" t="s">
        <v>448</v>
      </c>
      <c r="N2289" s="176" t="s">
        <v>513</v>
      </c>
    </row>
    <row r="2290" spans="1:14" x14ac:dyDescent="0.2">
      <c r="A2290" s="38"/>
      <c r="B2290" s="5"/>
      <c r="C2290" s="172"/>
      <c r="D2290" s="173"/>
      <c r="E2290" s="173">
        <v>8000000</v>
      </c>
      <c r="F2290" s="173"/>
      <c r="G2290" s="173"/>
      <c r="H2290" s="173"/>
      <c r="I2290" s="173"/>
      <c r="J2290" s="173"/>
      <c r="K2290" s="174">
        <v>8000000</v>
      </c>
      <c r="L2290" s="6"/>
      <c r="M2290" s="71" t="s">
        <v>124</v>
      </c>
      <c r="N2290" s="176" t="s">
        <v>513</v>
      </c>
    </row>
    <row r="2291" spans="1:14" x14ac:dyDescent="0.2">
      <c r="A2291" s="38"/>
      <c r="B2291" s="5"/>
      <c r="C2291" s="172"/>
      <c r="D2291" s="173"/>
      <c r="E2291" s="173">
        <v>3800000</v>
      </c>
      <c r="F2291" s="173"/>
      <c r="G2291" s="173"/>
      <c r="H2291" s="173"/>
      <c r="I2291" s="173"/>
      <c r="J2291" s="173"/>
      <c r="K2291" s="174">
        <v>3800000</v>
      </c>
      <c r="L2291" s="6"/>
      <c r="M2291" s="71" t="s">
        <v>449</v>
      </c>
      <c r="N2291" s="176" t="s">
        <v>513</v>
      </c>
    </row>
    <row r="2292" spans="1:14" x14ac:dyDescent="0.2">
      <c r="A2292" s="38"/>
      <c r="B2292" s="5"/>
      <c r="C2292" s="172"/>
      <c r="D2292" s="173"/>
      <c r="E2292" s="173"/>
      <c r="F2292" s="173"/>
      <c r="G2292" s="173"/>
      <c r="H2292" s="173"/>
      <c r="I2292" s="173">
        <v>1000000</v>
      </c>
      <c r="J2292" s="173"/>
      <c r="K2292" s="174">
        <v>1000000</v>
      </c>
      <c r="L2292" s="6"/>
      <c r="M2292" s="71" t="s">
        <v>425</v>
      </c>
      <c r="N2292" s="176" t="s">
        <v>513</v>
      </c>
    </row>
    <row r="2293" spans="1:14" x14ac:dyDescent="0.2">
      <c r="A2293" s="38"/>
      <c r="B2293" s="5"/>
      <c r="C2293" s="172"/>
      <c r="D2293" s="173"/>
      <c r="E2293" s="173"/>
      <c r="F2293" s="173"/>
      <c r="G2293" s="173"/>
      <c r="H2293" s="173"/>
      <c r="I2293" s="173">
        <v>6000000</v>
      </c>
      <c r="J2293" s="173"/>
      <c r="K2293" s="174">
        <v>6000000</v>
      </c>
      <c r="L2293" s="6"/>
      <c r="M2293" s="71" t="s">
        <v>75</v>
      </c>
      <c r="N2293" s="176" t="s">
        <v>513</v>
      </c>
    </row>
    <row r="2294" spans="1:14" x14ac:dyDescent="0.2">
      <c r="A2294" s="38"/>
      <c r="B2294" s="5"/>
      <c r="C2294" s="172"/>
      <c r="D2294" s="173"/>
      <c r="E2294" s="173"/>
      <c r="F2294" s="173"/>
      <c r="G2294" s="173"/>
      <c r="H2294" s="173"/>
      <c r="I2294" s="173">
        <v>650000</v>
      </c>
      <c r="J2294" s="173"/>
      <c r="K2294" s="174">
        <v>650000</v>
      </c>
      <c r="L2294" s="6"/>
      <c r="M2294" s="71" t="s">
        <v>426</v>
      </c>
      <c r="N2294" s="176" t="s">
        <v>513</v>
      </c>
    </row>
    <row r="2295" spans="1:14" x14ac:dyDescent="0.2">
      <c r="A2295" s="38"/>
      <c r="B2295" s="5"/>
      <c r="C2295" s="172"/>
      <c r="D2295" s="173"/>
      <c r="E2295" s="173"/>
      <c r="F2295" s="173"/>
      <c r="G2295" s="173"/>
      <c r="H2295" s="173"/>
      <c r="I2295" s="173">
        <v>1000000</v>
      </c>
      <c r="J2295" s="173"/>
      <c r="K2295" s="174">
        <v>1000000</v>
      </c>
      <c r="L2295" s="6"/>
      <c r="M2295" s="71" t="s">
        <v>427</v>
      </c>
      <c r="N2295" s="176" t="s">
        <v>513</v>
      </c>
    </row>
    <row r="2296" spans="1:14" x14ac:dyDescent="0.2">
      <c r="A2296" s="38"/>
      <c r="B2296" s="5"/>
      <c r="C2296" s="172"/>
      <c r="D2296" s="173"/>
      <c r="E2296" s="173"/>
      <c r="F2296" s="173"/>
      <c r="G2296" s="173"/>
      <c r="H2296" s="173"/>
      <c r="I2296" s="173">
        <v>500000</v>
      </c>
      <c r="J2296" s="173"/>
      <c r="K2296" s="174">
        <v>500000</v>
      </c>
      <c r="L2296" s="6"/>
      <c r="M2296" s="71" t="s">
        <v>428</v>
      </c>
      <c r="N2296" s="176" t="s">
        <v>513</v>
      </c>
    </row>
    <row r="2297" spans="1:14" x14ac:dyDescent="0.2">
      <c r="A2297" s="38"/>
      <c r="B2297" s="5"/>
      <c r="C2297" s="172"/>
      <c r="D2297" s="173"/>
      <c r="E2297" s="173"/>
      <c r="F2297" s="173"/>
      <c r="G2297" s="173"/>
      <c r="H2297" s="173"/>
      <c r="I2297" s="173">
        <v>450000</v>
      </c>
      <c r="J2297" s="173"/>
      <c r="K2297" s="174">
        <v>450000</v>
      </c>
      <c r="L2297" s="6"/>
      <c r="M2297" s="71" t="s">
        <v>86</v>
      </c>
      <c r="N2297" s="176" t="s">
        <v>513</v>
      </c>
    </row>
    <row r="2298" spans="1:14" x14ac:dyDescent="0.2">
      <c r="A2298" s="38"/>
      <c r="B2298" s="5"/>
      <c r="C2298" s="172"/>
      <c r="D2298" s="173"/>
      <c r="E2298" s="173"/>
      <c r="F2298" s="173"/>
      <c r="G2298" s="173"/>
      <c r="H2298" s="173"/>
      <c r="I2298" s="173">
        <v>8000000</v>
      </c>
      <c r="J2298" s="173"/>
      <c r="K2298" s="174">
        <v>8000000</v>
      </c>
      <c r="L2298" s="6"/>
      <c r="M2298" s="71" t="s">
        <v>46</v>
      </c>
      <c r="N2298" s="176" t="s">
        <v>513</v>
      </c>
    </row>
    <row r="2299" spans="1:14" x14ac:dyDescent="0.2">
      <c r="A2299" s="38"/>
      <c r="B2299" s="5"/>
      <c r="C2299" s="172"/>
      <c r="D2299" s="173"/>
      <c r="E2299" s="173"/>
      <c r="F2299" s="173"/>
      <c r="G2299" s="173"/>
      <c r="H2299" s="173"/>
      <c r="I2299" s="173">
        <v>2000000</v>
      </c>
      <c r="J2299" s="173"/>
      <c r="K2299" s="174">
        <v>2000000</v>
      </c>
      <c r="L2299" s="6"/>
      <c r="M2299" s="71" t="s">
        <v>429</v>
      </c>
      <c r="N2299" s="176" t="s">
        <v>513</v>
      </c>
    </row>
    <row r="2300" spans="1:14" x14ac:dyDescent="0.2">
      <c r="A2300" s="38"/>
      <c r="B2300" s="5"/>
      <c r="C2300" s="172"/>
      <c r="D2300" s="173"/>
      <c r="E2300" s="173"/>
      <c r="F2300" s="173"/>
      <c r="G2300" s="173"/>
      <c r="H2300" s="173"/>
      <c r="I2300" s="173">
        <v>200000</v>
      </c>
      <c r="J2300" s="173"/>
      <c r="K2300" s="174">
        <v>200000</v>
      </c>
      <c r="L2300" s="6"/>
      <c r="M2300" s="71" t="s">
        <v>77</v>
      </c>
      <c r="N2300" s="176" t="s">
        <v>513</v>
      </c>
    </row>
    <row r="2301" spans="1:14" x14ac:dyDescent="0.2">
      <c r="A2301" s="38"/>
      <c r="B2301" s="5"/>
      <c r="C2301" s="172"/>
      <c r="D2301" s="173"/>
      <c r="E2301" s="173"/>
      <c r="F2301" s="173"/>
      <c r="G2301" s="173"/>
      <c r="H2301" s="173"/>
      <c r="I2301" s="173">
        <v>5500000</v>
      </c>
      <c r="J2301" s="173"/>
      <c r="K2301" s="174">
        <v>5500000</v>
      </c>
      <c r="L2301" s="6"/>
      <c r="M2301" s="71" t="s">
        <v>432</v>
      </c>
      <c r="N2301" s="176" t="s">
        <v>513</v>
      </c>
    </row>
    <row r="2302" spans="1:14" x14ac:dyDescent="0.2">
      <c r="A2302" s="38"/>
      <c r="B2302" s="5"/>
      <c r="C2302" s="172"/>
      <c r="D2302" s="173"/>
      <c r="E2302" s="173"/>
      <c r="F2302" s="173"/>
      <c r="G2302" s="173"/>
      <c r="H2302" s="173"/>
      <c r="I2302" s="173">
        <v>400000</v>
      </c>
      <c r="J2302" s="173"/>
      <c r="K2302" s="174">
        <v>400000</v>
      </c>
      <c r="L2302" s="6"/>
      <c r="M2302" s="71" t="s">
        <v>433</v>
      </c>
      <c r="N2302" s="176" t="s">
        <v>513</v>
      </c>
    </row>
    <row r="2303" spans="1:14" x14ac:dyDescent="0.2">
      <c r="A2303" s="38"/>
      <c r="B2303" s="5"/>
      <c r="C2303" s="172"/>
      <c r="D2303" s="173"/>
      <c r="E2303" s="173"/>
      <c r="F2303" s="173"/>
      <c r="G2303" s="173"/>
      <c r="H2303" s="173"/>
      <c r="I2303" s="173">
        <v>1500000</v>
      </c>
      <c r="J2303" s="173"/>
      <c r="K2303" s="174">
        <v>1500000</v>
      </c>
      <c r="L2303" s="6"/>
      <c r="M2303" s="71" t="s">
        <v>87</v>
      </c>
      <c r="N2303" s="176" t="s">
        <v>513</v>
      </c>
    </row>
    <row r="2304" spans="1:14" x14ac:dyDescent="0.2">
      <c r="A2304" s="38"/>
      <c r="B2304" s="5"/>
      <c r="C2304" s="172"/>
      <c r="D2304" s="173"/>
      <c r="E2304" s="173"/>
      <c r="F2304" s="173"/>
      <c r="G2304" s="173"/>
      <c r="H2304" s="173"/>
      <c r="I2304" s="173">
        <v>1170000</v>
      </c>
      <c r="J2304" s="173"/>
      <c r="K2304" s="174">
        <v>1170000</v>
      </c>
      <c r="L2304" s="6"/>
      <c r="M2304" s="71" t="s">
        <v>434</v>
      </c>
      <c r="N2304" s="176" t="s">
        <v>513</v>
      </c>
    </row>
    <row r="2305" spans="1:14" x14ac:dyDescent="0.2">
      <c r="A2305" s="38"/>
      <c r="B2305" s="5"/>
      <c r="C2305" s="172"/>
      <c r="D2305" s="173"/>
      <c r="E2305" s="173"/>
      <c r="F2305" s="173"/>
      <c r="G2305" s="173"/>
      <c r="H2305" s="173"/>
      <c r="I2305" s="173">
        <v>218829</v>
      </c>
      <c r="J2305" s="173"/>
      <c r="K2305" s="174">
        <v>218829</v>
      </c>
      <c r="L2305" s="6"/>
      <c r="M2305" s="71" t="s">
        <v>436</v>
      </c>
      <c r="N2305" s="176" t="s">
        <v>513</v>
      </c>
    </row>
    <row r="2306" spans="1:14" x14ac:dyDescent="0.2">
      <c r="A2306" s="38"/>
      <c r="B2306" s="5"/>
      <c r="C2306" s="172"/>
      <c r="D2306" s="173"/>
      <c r="E2306" s="173"/>
      <c r="F2306" s="173"/>
      <c r="G2306" s="173"/>
      <c r="H2306" s="173"/>
      <c r="I2306" s="173">
        <v>250000</v>
      </c>
      <c r="J2306" s="173"/>
      <c r="K2306" s="174">
        <v>250000</v>
      </c>
      <c r="L2306" s="6"/>
      <c r="M2306" s="71" t="s">
        <v>88</v>
      </c>
      <c r="N2306" s="176" t="s">
        <v>513</v>
      </c>
    </row>
    <row r="2307" spans="1:14" x14ac:dyDescent="0.2">
      <c r="A2307" s="38"/>
      <c r="B2307" s="5"/>
      <c r="C2307" s="172"/>
      <c r="D2307" s="173"/>
      <c r="E2307" s="173"/>
      <c r="F2307" s="173"/>
      <c r="G2307" s="173"/>
      <c r="H2307" s="173"/>
      <c r="I2307" s="173">
        <v>350000</v>
      </c>
      <c r="J2307" s="173"/>
      <c r="K2307" s="174">
        <v>350000</v>
      </c>
      <c r="L2307" s="6"/>
      <c r="M2307" s="71" t="s">
        <v>438</v>
      </c>
      <c r="N2307" s="176" t="s">
        <v>513</v>
      </c>
    </row>
    <row r="2308" spans="1:14" x14ac:dyDescent="0.2">
      <c r="A2308" s="38"/>
      <c r="B2308" s="5"/>
      <c r="C2308" s="172"/>
      <c r="D2308" s="173"/>
      <c r="E2308" s="173"/>
      <c r="F2308" s="173"/>
      <c r="G2308" s="173"/>
      <c r="H2308" s="173"/>
      <c r="I2308" s="173">
        <v>2000000</v>
      </c>
      <c r="J2308" s="173"/>
      <c r="K2308" s="174">
        <v>2000000</v>
      </c>
      <c r="L2308" s="6"/>
      <c r="M2308" s="71" t="s">
        <v>439</v>
      </c>
      <c r="N2308" s="176" t="s">
        <v>513</v>
      </c>
    </row>
    <row r="2309" spans="1:14" x14ac:dyDescent="0.2">
      <c r="A2309" s="38"/>
      <c r="B2309" s="5"/>
      <c r="C2309" s="172"/>
      <c r="D2309" s="173"/>
      <c r="E2309" s="173"/>
      <c r="F2309" s="173"/>
      <c r="G2309" s="173"/>
      <c r="H2309" s="173"/>
      <c r="I2309" s="173">
        <v>2970000</v>
      </c>
      <c r="J2309" s="173"/>
      <c r="K2309" s="174">
        <v>2970000</v>
      </c>
      <c r="L2309" s="6"/>
      <c r="M2309" s="71" t="s">
        <v>440</v>
      </c>
      <c r="N2309" s="176" t="s">
        <v>513</v>
      </c>
    </row>
    <row r="2310" spans="1:14" x14ac:dyDescent="0.2">
      <c r="A2310" s="38"/>
      <c r="B2310" s="5"/>
      <c r="C2310" s="172"/>
      <c r="D2310" s="173"/>
      <c r="E2310" s="173"/>
      <c r="F2310" s="173"/>
      <c r="G2310" s="173"/>
      <c r="H2310" s="173"/>
      <c r="I2310" s="173">
        <v>4000000</v>
      </c>
      <c r="J2310" s="173"/>
      <c r="K2310" s="174">
        <v>4000000</v>
      </c>
      <c r="L2310" s="6"/>
      <c r="M2310" s="71" t="s">
        <v>78</v>
      </c>
      <c r="N2310" s="176" t="s">
        <v>513</v>
      </c>
    </row>
    <row r="2311" spans="1:14" x14ac:dyDescent="0.2">
      <c r="A2311" s="38"/>
      <c r="B2311" s="5"/>
      <c r="C2311" s="172"/>
      <c r="D2311" s="173"/>
      <c r="E2311" s="173"/>
      <c r="F2311" s="173"/>
      <c r="G2311" s="173"/>
      <c r="H2311" s="173"/>
      <c r="I2311" s="173">
        <v>4000000</v>
      </c>
      <c r="J2311" s="173"/>
      <c r="K2311" s="174">
        <v>4000000</v>
      </c>
      <c r="L2311" s="6"/>
      <c r="M2311" s="71" t="s">
        <v>442</v>
      </c>
      <c r="N2311" s="176" t="s">
        <v>513</v>
      </c>
    </row>
    <row r="2312" spans="1:14" x14ac:dyDescent="0.2">
      <c r="A2312" s="38"/>
      <c r="B2312" s="5"/>
      <c r="C2312" s="172"/>
      <c r="D2312" s="173"/>
      <c r="E2312" s="173"/>
      <c r="F2312" s="173"/>
      <c r="G2312" s="173"/>
      <c r="H2312" s="173"/>
      <c r="I2312" s="173">
        <v>1500000</v>
      </c>
      <c r="J2312" s="173"/>
      <c r="K2312" s="174">
        <v>1500000</v>
      </c>
      <c r="L2312" s="6"/>
      <c r="M2312" s="71" t="s">
        <v>31</v>
      </c>
      <c r="N2312" s="176" t="s">
        <v>513</v>
      </c>
    </row>
    <row r="2313" spans="1:14" ht="15" thickBot="1" x14ac:dyDescent="0.25">
      <c r="A2313" s="38"/>
      <c r="B2313" s="5"/>
      <c r="C2313" s="172"/>
      <c r="D2313" s="173"/>
      <c r="E2313" s="173"/>
      <c r="F2313" s="173"/>
      <c r="G2313" s="173"/>
      <c r="H2313" s="173"/>
      <c r="I2313" s="173">
        <v>10245355</v>
      </c>
      <c r="J2313" s="173"/>
      <c r="K2313" s="174">
        <v>10245355</v>
      </c>
      <c r="L2313" s="6"/>
      <c r="M2313" s="71" t="s">
        <v>125</v>
      </c>
      <c r="N2313" s="176" t="s">
        <v>513</v>
      </c>
    </row>
    <row r="2314" spans="1:14" ht="15" x14ac:dyDescent="0.2">
      <c r="A2314" s="286" t="s">
        <v>0</v>
      </c>
      <c r="B2314" s="287"/>
      <c r="C2314" s="287"/>
      <c r="D2314" s="287"/>
      <c r="E2314" s="287"/>
      <c r="F2314" s="287"/>
      <c r="G2314" s="287"/>
      <c r="H2314" s="287"/>
      <c r="I2314" s="287"/>
      <c r="J2314" s="287"/>
      <c r="K2314" s="287"/>
      <c r="L2314" s="287"/>
      <c r="M2314" s="287"/>
      <c r="N2314" s="288"/>
    </row>
    <row r="2315" spans="1:14" ht="15" x14ac:dyDescent="0.2">
      <c r="A2315" s="279" t="s">
        <v>1</v>
      </c>
      <c r="B2315" s="280"/>
      <c r="C2315" s="280"/>
      <c r="D2315" s="280"/>
      <c r="E2315" s="280"/>
      <c r="F2315" s="280"/>
      <c r="G2315" s="280"/>
      <c r="H2315" s="280"/>
      <c r="I2315" s="280"/>
      <c r="J2315" s="280"/>
      <c r="K2315" s="280"/>
      <c r="L2315" s="280"/>
      <c r="M2315" s="280"/>
      <c r="N2315" s="281"/>
    </row>
    <row r="2316" spans="1:14" ht="15" x14ac:dyDescent="0.2">
      <c r="A2316" s="279" t="s">
        <v>2</v>
      </c>
      <c r="B2316" s="280"/>
      <c r="C2316" s="280"/>
      <c r="D2316" s="280"/>
      <c r="E2316" s="280"/>
      <c r="F2316" s="280"/>
      <c r="G2316" s="280"/>
      <c r="H2316" s="280"/>
      <c r="I2316" s="280"/>
      <c r="J2316" s="280"/>
      <c r="K2316" s="280"/>
      <c r="L2316" s="280"/>
      <c r="M2316" s="280"/>
      <c r="N2316" s="281"/>
    </row>
    <row r="2317" spans="1:14" ht="15" x14ac:dyDescent="0.2">
      <c r="A2317" s="279" t="s">
        <v>3</v>
      </c>
      <c r="B2317" s="280"/>
      <c r="C2317" s="280"/>
      <c r="D2317" s="280"/>
      <c r="E2317" s="280"/>
      <c r="F2317" s="280"/>
      <c r="G2317" s="280"/>
      <c r="H2317" s="280"/>
      <c r="I2317" s="280"/>
      <c r="J2317" s="280"/>
      <c r="K2317" s="280"/>
      <c r="L2317" s="280"/>
      <c r="M2317" s="280"/>
      <c r="N2317" s="281"/>
    </row>
    <row r="2318" spans="1:14" ht="15" x14ac:dyDescent="0.2">
      <c r="A2318" s="279" t="s">
        <v>4</v>
      </c>
      <c r="B2318" s="280"/>
      <c r="C2318" s="280"/>
      <c r="D2318" s="280"/>
      <c r="E2318" s="280"/>
      <c r="F2318" s="280"/>
      <c r="G2318" s="280"/>
      <c r="H2318" s="280"/>
      <c r="I2318" s="280"/>
      <c r="J2318" s="280"/>
      <c r="K2318" s="280"/>
      <c r="L2318" s="280"/>
      <c r="M2318" s="280"/>
      <c r="N2318" s="281"/>
    </row>
    <row r="2319" spans="1:14" ht="15.75" thickBot="1" x14ac:dyDescent="0.25">
      <c r="A2319" s="282">
        <v>2023</v>
      </c>
      <c r="B2319" s="283"/>
      <c r="C2319" s="283"/>
      <c r="D2319" s="283"/>
      <c r="E2319" s="283"/>
      <c r="F2319" s="283"/>
      <c r="G2319" s="283"/>
      <c r="H2319" s="283"/>
      <c r="I2319" s="283"/>
      <c r="J2319" s="283"/>
      <c r="K2319" s="283"/>
      <c r="L2319" s="283"/>
      <c r="M2319" s="283"/>
      <c r="N2319" s="284"/>
    </row>
    <row r="2320" spans="1:14" ht="43.5" x14ac:dyDescent="0.25">
      <c r="A2320" s="212" t="s">
        <v>5</v>
      </c>
      <c r="B2320" s="212" t="s">
        <v>6</v>
      </c>
      <c r="C2320" s="285" t="s">
        <v>7</v>
      </c>
      <c r="D2320" s="285"/>
      <c r="E2320" s="285"/>
      <c r="F2320" s="285"/>
      <c r="G2320" s="285"/>
      <c r="H2320" s="285"/>
      <c r="I2320" s="285"/>
      <c r="J2320" s="285"/>
      <c r="K2320" s="213" t="s">
        <v>8</v>
      </c>
      <c r="L2320" s="214" t="s">
        <v>10</v>
      </c>
      <c r="M2320" s="215" t="s">
        <v>11</v>
      </c>
      <c r="N2320" s="216" t="s">
        <v>9</v>
      </c>
    </row>
    <row r="2321" spans="1:14" ht="15" x14ac:dyDescent="0.25">
      <c r="A2321" s="5"/>
      <c r="B2321" s="5"/>
      <c r="C2321" s="2" t="s">
        <v>12</v>
      </c>
      <c r="D2321" s="2" t="s">
        <v>13</v>
      </c>
      <c r="E2321" s="2" t="s">
        <v>14</v>
      </c>
      <c r="F2321" s="2" t="s">
        <v>15</v>
      </c>
      <c r="G2321" s="2" t="s">
        <v>16</v>
      </c>
      <c r="H2321" s="2" t="s">
        <v>17</v>
      </c>
      <c r="I2321" s="2" t="s">
        <v>18</v>
      </c>
      <c r="J2321" s="2" t="s">
        <v>19</v>
      </c>
      <c r="K2321" s="4" t="s">
        <v>20</v>
      </c>
      <c r="L2321" s="6" t="s">
        <v>22</v>
      </c>
      <c r="M2321" s="5"/>
    </row>
    <row r="2322" spans="1:14" x14ac:dyDescent="0.2">
      <c r="A2322" s="38"/>
      <c r="B2322" s="5"/>
      <c r="C2322" s="172"/>
      <c r="D2322" s="173"/>
      <c r="E2322" s="173"/>
      <c r="F2322" s="173"/>
      <c r="G2322" s="173"/>
      <c r="H2322" s="173"/>
      <c r="I2322" s="173">
        <v>1000000</v>
      </c>
      <c r="J2322" s="173"/>
      <c r="K2322" s="174">
        <v>1000000</v>
      </c>
      <c r="L2322" s="6"/>
      <c r="M2322" s="71" t="s">
        <v>32</v>
      </c>
      <c r="N2322" s="176" t="s">
        <v>513</v>
      </c>
    </row>
    <row r="2323" spans="1:14" x14ac:dyDescent="0.2">
      <c r="A2323" s="38"/>
      <c r="B2323" s="5"/>
      <c r="C2323" s="172"/>
      <c r="D2323" s="173"/>
      <c r="E2323" s="173"/>
      <c r="F2323" s="173"/>
      <c r="G2323" s="173"/>
      <c r="H2323" s="173"/>
      <c r="I2323" s="173">
        <v>1408200</v>
      </c>
      <c r="J2323" s="173"/>
      <c r="K2323" s="174">
        <v>1408200</v>
      </c>
      <c r="L2323" s="6"/>
      <c r="M2323" s="71" t="s">
        <v>466</v>
      </c>
      <c r="N2323" s="176" t="s">
        <v>513</v>
      </c>
    </row>
    <row r="2324" spans="1:14" x14ac:dyDescent="0.2">
      <c r="A2324" s="38"/>
      <c r="B2324" s="5"/>
      <c r="C2324" s="172"/>
      <c r="D2324" s="173"/>
      <c r="E2324" s="173"/>
      <c r="F2324" s="173"/>
      <c r="G2324" s="173"/>
      <c r="H2324" s="173"/>
      <c r="I2324" s="173">
        <v>450000</v>
      </c>
      <c r="J2324" s="173"/>
      <c r="K2324" s="174">
        <v>450000</v>
      </c>
      <c r="L2324" s="6"/>
      <c r="M2324" s="71" t="s">
        <v>33</v>
      </c>
      <c r="N2324" s="176" t="s">
        <v>513</v>
      </c>
    </row>
    <row r="2325" spans="1:14" ht="15" x14ac:dyDescent="0.25">
      <c r="A2325" s="49" t="s">
        <v>193</v>
      </c>
      <c r="B2325" s="26" t="s">
        <v>195</v>
      </c>
      <c r="C2325" s="22">
        <f t="shared" ref="C2325:J2325" si="36">SUM(C2235:C2324)</f>
        <v>7672950</v>
      </c>
      <c r="D2325" s="22">
        <f t="shared" si="36"/>
        <v>48750000</v>
      </c>
      <c r="E2325" s="22">
        <f t="shared" si="36"/>
        <v>99054800</v>
      </c>
      <c r="F2325" s="22">
        <f t="shared" si="36"/>
        <v>13319085</v>
      </c>
      <c r="G2325" s="22">
        <f t="shared" si="36"/>
        <v>0</v>
      </c>
      <c r="H2325" s="22">
        <f t="shared" si="36"/>
        <v>33470000</v>
      </c>
      <c r="I2325" s="22">
        <f t="shared" si="36"/>
        <v>56762384</v>
      </c>
      <c r="J2325" s="22">
        <f t="shared" si="36"/>
        <v>1605000</v>
      </c>
      <c r="K2325" s="22">
        <f>SUM(C2325:J2325)</f>
        <v>260634219</v>
      </c>
      <c r="L2325" s="22" t="s">
        <v>22</v>
      </c>
      <c r="M2325" s="53"/>
      <c r="N2325" s="14" t="s">
        <v>22</v>
      </c>
    </row>
    <row r="2326" spans="1:14" ht="15" x14ac:dyDescent="0.25">
      <c r="A2326" s="7" t="s">
        <v>196</v>
      </c>
      <c r="B2326" s="8" t="s">
        <v>197</v>
      </c>
      <c r="C2326" s="169"/>
      <c r="D2326" s="170"/>
      <c r="E2326" s="170"/>
      <c r="F2326" s="170">
        <v>500000</v>
      </c>
      <c r="G2326" s="170"/>
      <c r="H2326" s="170"/>
      <c r="I2326" s="170"/>
      <c r="J2326" s="170"/>
      <c r="K2326" s="171">
        <v>500000</v>
      </c>
      <c r="L2326" s="6"/>
      <c r="M2326" s="70" t="s">
        <v>303</v>
      </c>
      <c r="N2326" s="176" t="s">
        <v>513</v>
      </c>
    </row>
    <row r="2327" spans="1:14" x14ac:dyDescent="0.2">
      <c r="A2327" s="38"/>
      <c r="B2327" s="5"/>
      <c r="C2327" s="172"/>
      <c r="D2327" s="173"/>
      <c r="E2327" s="173"/>
      <c r="F2327" s="173">
        <v>300000</v>
      </c>
      <c r="G2327" s="173"/>
      <c r="H2327" s="173"/>
      <c r="I2327" s="173"/>
      <c r="J2327" s="173"/>
      <c r="K2327" s="174">
        <v>300000</v>
      </c>
      <c r="L2327" s="6"/>
      <c r="M2327" s="71" t="s">
        <v>56</v>
      </c>
      <c r="N2327" s="176" t="s">
        <v>513</v>
      </c>
    </row>
    <row r="2328" spans="1:14" x14ac:dyDescent="0.2">
      <c r="A2328" s="38"/>
      <c r="B2328" s="5"/>
      <c r="C2328" s="172"/>
      <c r="D2328" s="173"/>
      <c r="E2328" s="173"/>
      <c r="F2328" s="173">
        <v>200000</v>
      </c>
      <c r="G2328" s="173"/>
      <c r="H2328" s="173"/>
      <c r="I2328" s="173"/>
      <c r="J2328" s="173"/>
      <c r="K2328" s="174">
        <v>200000</v>
      </c>
      <c r="L2328" s="6"/>
      <c r="M2328" s="71" t="s">
        <v>345</v>
      </c>
      <c r="N2328" s="176" t="s">
        <v>513</v>
      </c>
    </row>
    <row r="2329" spans="1:14" x14ac:dyDescent="0.2">
      <c r="A2329" s="38"/>
      <c r="B2329" s="5"/>
      <c r="C2329" s="172"/>
      <c r="D2329" s="173"/>
      <c r="E2329" s="173"/>
      <c r="F2329" s="173">
        <v>100000</v>
      </c>
      <c r="G2329" s="173"/>
      <c r="H2329" s="173"/>
      <c r="I2329" s="173"/>
      <c r="J2329" s="173"/>
      <c r="K2329" s="174">
        <v>100000</v>
      </c>
      <c r="L2329" s="6"/>
      <c r="M2329" s="71" t="s">
        <v>36</v>
      </c>
      <c r="N2329" s="176" t="s">
        <v>513</v>
      </c>
    </row>
    <row r="2330" spans="1:14" x14ac:dyDescent="0.2">
      <c r="A2330" s="38"/>
      <c r="B2330" s="5"/>
      <c r="C2330" s="172"/>
      <c r="D2330" s="173"/>
      <c r="E2330" s="173"/>
      <c r="F2330" s="173">
        <v>1000000</v>
      </c>
      <c r="G2330" s="173"/>
      <c r="H2330" s="173"/>
      <c r="I2330" s="173"/>
      <c r="J2330" s="173"/>
      <c r="K2330" s="174">
        <v>1000000</v>
      </c>
      <c r="L2330" s="6"/>
      <c r="M2330" s="71" t="s">
        <v>59</v>
      </c>
      <c r="N2330" s="176" t="s">
        <v>513</v>
      </c>
    </row>
    <row r="2331" spans="1:14" x14ac:dyDescent="0.2">
      <c r="A2331" s="38"/>
      <c r="B2331" s="5"/>
      <c r="C2331" s="172"/>
      <c r="D2331" s="173"/>
      <c r="E2331" s="173"/>
      <c r="F2331" s="173">
        <v>400000</v>
      </c>
      <c r="G2331" s="173"/>
      <c r="H2331" s="173"/>
      <c r="I2331" s="173"/>
      <c r="J2331" s="173"/>
      <c r="K2331" s="174">
        <v>400000</v>
      </c>
      <c r="L2331" s="6"/>
      <c r="M2331" s="71" t="s">
        <v>347</v>
      </c>
      <c r="N2331" s="176" t="s">
        <v>513</v>
      </c>
    </row>
    <row r="2332" spans="1:14" x14ac:dyDescent="0.2">
      <c r="A2332" s="38"/>
      <c r="B2332" s="5"/>
      <c r="C2332" s="172"/>
      <c r="D2332" s="173"/>
      <c r="E2332" s="173"/>
      <c r="F2332" s="173"/>
      <c r="G2332" s="173"/>
      <c r="H2332" s="173">
        <v>500000</v>
      </c>
      <c r="I2332" s="173"/>
      <c r="J2332" s="173"/>
      <c r="K2332" s="174">
        <v>500000</v>
      </c>
      <c r="L2332" s="6"/>
      <c r="M2332" s="71" t="s">
        <v>469</v>
      </c>
      <c r="N2332" s="176" t="s">
        <v>513</v>
      </c>
    </row>
    <row r="2333" spans="1:14" x14ac:dyDescent="0.2">
      <c r="A2333" s="38"/>
      <c r="B2333" s="5"/>
      <c r="C2333" s="172"/>
      <c r="D2333" s="173"/>
      <c r="E2333" s="173"/>
      <c r="F2333" s="173"/>
      <c r="G2333" s="173"/>
      <c r="H2333" s="173">
        <v>1110000</v>
      </c>
      <c r="I2333" s="173"/>
      <c r="J2333" s="173"/>
      <c r="K2333" s="174">
        <v>1110000</v>
      </c>
      <c r="L2333" s="6"/>
      <c r="M2333" s="71" t="s">
        <v>294</v>
      </c>
      <c r="N2333" s="176" t="s">
        <v>513</v>
      </c>
    </row>
    <row r="2334" spans="1:14" x14ac:dyDescent="0.2">
      <c r="A2334" s="38"/>
      <c r="B2334" s="5"/>
      <c r="C2334" s="172">
        <v>350000</v>
      </c>
      <c r="D2334" s="173"/>
      <c r="E2334" s="173"/>
      <c r="F2334" s="173"/>
      <c r="G2334" s="173"/>
      <c r="H2334" s="173"/>
      <c r="I2334" s="173"/>
      <c r="J2334" s="173"/>
      <c r="K2334" s="174">
        <v>350000</v>
      </c>
      <c r="L2334" s="6"/>
      <c r="M2334" s="71" t="s">
        <v>51</v>
      </c>
      <c r="N2334" s="176" t="s">
        <v>513</v>
      </c>
    </row>
    <row r="2335" spans="1:14" x14ac:dyDescent="0.2">
      <c r="A2335" s="38"/>
      <c r="B2335" s="5"/>
      <c r="C2335" s="172">
        <v>100000</v>
      </c>
      <c r="D2335" s="173"/>
      <c r="E2335" s="173"/>
      <c r="F2335" s="173"/>
      <c r="G2335" s="173"/>
      <c r="H2335" s="173"/>
      <c r="I2335" s="173"/>
      <c r="J2335" s="173"/>
      <c r="K2335" s="174">
        <v>100000</v>
      </c>
      <c r="L2335" s="6"/>
      <c r="M2335" s="71" t="s">
        <v>41</v>
      </c>
      <c r="N2335" s="176" t="s">
        <v>513</v>
      </c>
    </row>
    <row r="2336" spans="1:14" x14ac:dyDescent="0.2">
      <c r="A2336" s="38"/>
      <c r="B2336" s="5"/>
      <c r="C2336" s="172">
        <v>40000</v>
      </c>
      <c r="D2336" s="173"/>
      <c r="E2336" s="173"/>
      <c r="F2336" s="173"/>
      <c r="G2336" s="173"/>
      <c r="H2336" s="173"/>
      <c r="I2336" s="173"/>
      <c r="J2336" s="173"/>
      <c r="K2336" s="174">
        <v>40000</v>
      </c>
      <c r="L2336" s="6"/>
      <c r="M2336" s="71" t="s">
        <v>64</v>
      </c>
      <c r="N2336" s="176" t="s">
        <v>513</v>
      </c>
    </row>
    <row r="2337" spans="1:14" x14ac:dyDescent="0.2">
      <c r="A2337" s="38"/>
      <c r="B2337" s="5"/>
      <c r="C2337" s="172">
        <v>100000</v>
      </c>
      <c r="D2337" s="173"/>
      <c r="E2337" s="173"/>
      <c r="F2337" s="173"/>
      <c r="G2337" s="173"/>
      <c r="H2337" s="173"/>
      <c r="I2337" s="173"/>
      <c r="J2337" s="173"/>
      <c r="K2337" s="174">
        <v>100000</v>
      </c>
      <c r="L2337" s="6"/>
      <c r="M2337" s="71" t="s">
        <v>97</v>
      </c>
      <c r="N2337" s="176" t="s">
        <v>513</v>
      </c>
    </row>
    <row r="2338" spans="1:14" x14ac:dyDescent="0.2">
      <c r="A2338" s="38"/>
      <c r="B2338" s="5"/>
      <c r="C2338" s="172"/>
      <c r="D2338" s="173"/>
      <c r="E2338" s="173"/>
      <c r="F2338" s="173"/>
      <c r="G2338" s="173"/>
      <c r="H2338" s="173"/>
      <c r="I2338" s="173"/>
      <c r="J2338" s="173">
        <v>5000</v>
      </c>
      <c r="K2338" s="174">
        <v>5000</v>
      </c>
      <c r="L2338" s="6"/>
      <c r="M2338" s="71" t="s">
        <v>65</v>
      </c>
      <c r="N2338" s="176" t="s">
        <v>513</v>
      </c>
    </row>
    <row r="2339" spans="1:14" x14ac:dyDescent="0.2">
      <c r="A2339" s="38"/>
      <c r="B2339" s="5"/>
      <c r="C2339" s="172"/>
      <c r="D2339" s="173">
        <v>5000000</v>
      </c>
      <c r="E2339" s="173"/>
      <c r="F2339" s="173"/>
      <c r="G2339" s="173"/>
      <c r="H2339" s="173"/>
      <c r="I2339" s="173"/>
      <c r="J2339" s="173"/>
      <c r="K2339" s="174">
        <v>5000000</v>
      </c>
      <c r="L2339" s="6"/>
      <c r="M2339" s="71" t="s">
        <v>400</v>
      </c>
      <c r="N2339" s="176" t="s">
        <v>513</v>
      </c>
    </row>
    <row r="2340" spans="1:14" x14ac:dyDescent="0.2">
      <c r="A2340" s="38"/>
      <c r="B2340" s="5"/>
      <c r="C2340" s="172"/>
      <c r="D2340" s="173"/>
      <c r="E2340" s="173">
        <v>200000</v>
      </c>
      <c r="F2340" s="173"/>
      <c r="G2340" s="173"/>
      <c r="H2340" s="173"/>
      <c r="I2340" s="173"/>
      <c r="J2340" s="173"/>
      <c r="K2340" s="174">
        <v>200000</v>
      </c>
      <c r="L2340" s="6"/>
      <c r="M2340" s="71" t="s">
        <v>70</v>
      </c>
      <c r="N2340" s="176" t="s">
        <v>513</v>
      </c>
    </row>
    <row r="2341" spans="1:14" x14ac:dyDescent="0.2">
      <c r="A2341" s="38"/>
      <c r="B2341" s="5"/>
      <c r="C2341" s="172"/>
      <c r="D2341" s="173"/>
      <c r="E2341" s="173">
        <v>50000</v>
      </c>
      <c r="F2341" s="173"/>
      <c r="G2341" s="173"/>
      <c r="H2341" s="173"/>
      <c r="I2341" s="173"/>
      <c r="J2341" s="173"/>
      <c r="K2341" s="174">
        <v>50000</v>
      </c>
      <c r="L2341" s="6"/>
      <c r="M2341" s="71" t="s">
        <v>411</v>
      </c>
      <c r="N2341" s="176" t="s">
        <v>513</v>
      </c>
    </row>
    <row r="2342" spans="1:14" x14ac:dyDescent="0.2">
      <c r="A2342" s="38"/>
      <c r="B2342" s="5"/>
      <c r="C2342" s="172"/>
      <c r="D2342" s="173"/>
      <c r="E2342" s="173">
        <v>1300000</v>
      </c>
      <c r="F2342" s="173"/>
      <c r="G2342" s="173"/>
      <c r="H2342" s="173"/>
      <c r="I2342" s="173"/>
      <c r="J2342" s="173"/>
      <c r="K2342" s="174">
        <v>1300000</v>
      </c>
      <c r="L2342" s="6"/>
      <c r="M2342" s="71" t="s">
        <v>449</v>
      </c>
      <c r="N2342" s="176" t="s">
        <v>513</v>
      </c>
    </row>
    <row r="2343" spans="1:14" x14ac:dyDescent="0.2">
      <c r="A2343" s="38"/>
      <c r="B2343" s="5"/>
      <c r="C2343" s="172"/>
      <c r="D2343" s="173"/>
      <c r="E2343" s="173"/>
      <c r="F2343" s="173"/>
      <c r="G2343" s="173"/>
      <c r="H2343" s="173"/>
      <c r="I2343" s="173">
        <v>3000000</v>
      </c>
      <c r="J2343" s="173"/>
      <c r="K2343" s="174">
        <v>3000000</v>
      </c>
      <c r="L2343" s="6"/>
      <c r="M2343" s="71" t="s">
        <v>75</v>
      </c>
      <c r="N2343" s="176" t="s">
        <v>513</v>
      </c>
    </row>
    <row r="2344" spans="1:14" x14ac:dyDescent="0.2">
      <c r="A2344" s="38"/>
      <c r="B2344" s="5"/>
      <c r="C2344" s="172"/>
      <c r="D2344" s="173"/>
      <c r="E2344" s="173"/>
      <c r="F2344" s="173"/>
      <c r="G2344" s="173"/>
      <c r="H2344" s="173"/>
      <c r="I2344" s="173">
        <v>1000000</v>
      </c>
      <c r="J2344" s="173"/>
      <c r="K2344" s="174">
        <v>1000000</v>
      </c>
      <c r="L2344" s="6"/>
      <c r="M2344" s="71" t="s">
        <v>426</v>
      </c>
      <c r="N2344" s="176" t="s">
        <v>513</v>
      </c>
    </row>
    <row r="2345" spans="1:14" x14ac:dyDescent="0.2">
      <c r="A2345" s="38"/>
      <c r="B2345" s="5"/>
      <c r="C2345" s="172"/>
      <c r="D2345" s="173"/>
      <c r="E2345" s="173"/>
      <c r="F2345" s="173"/>
      <c r="G2345" s="173"/>
      <c r="H2345" s="173"/>
      <c r="I2345" s="173">
        <v>200000</v>
      </c>
      <c r="J2345" s="173"/>
      <c r="K2345" s="174">
        <v>200000</v>
      </c>
      <c r="L2345" s="6"/>
      <c r="M2345" s="71" t="s">
        <v>428</v>
      </c>
      <c r="N2345" s="176" t="s">
        <v>513</v>
      </c>
    </row>
    <row r="2346" spans="1:14" x14ac:dyDescent="0.2">
      <c r="A2346" s="38"/>
      <c r="B2346" s="5"/>
      <c r="C2346" s="172"/>
      <c r="D2346" s="173"/>
      <c r="E2346" s="173"/>
      <c r="F2346" s="173"/>
      <c r="G2346" s="173"/>
      <c r="H2346" s="173"/>
      <c r="I2346" s="173">
        <v>5000000</v>
      </c>
      <c r="J2346" s="173"/>
      <c r="K2346" s="174">
        <v>5000000</v>
      </c>
      <c r="L2346" s="6"/>
      <c r="M2346" s="71" t="s">
        <v>46</v>
      </c>
      <c r="N2346" s="176" t="s">
        <v>513</v>
      </c>
    </row>
    <row r="2347" spans="1:14" x14ac:dyDescent="0.2">
      <c r="A2347" s="38"/>
      <c r="B2347" s="5"/>
      <c r="C2347" s="172"/>
      <c r="D2347" s="173"/>
      <c r="E2347" s="173"/>
      <c r="F2347" s="173"/>
      <c r="G2347" s="173"/>
      <c r="H2347" s="173"/>
      <c r="I2347" s="173">
        <v>200000</v>
      </c>
      <c r="J2347" s="173"/>
      <c r="K2347" s="174">
        <v>200000</v>
      </c>
      <c r="L2347" s="6"/>
      <c r="M2347" s="71" t="s">
        <v>77</v>
      </c>
      <c r="N2347" s="176" t="s">
        <v>513</v>
      </c>
    </row>
    <row r="2348" spans="1:14" x14ac:dyDescent="0.2">
      <c r="A2348" s="38"/>
      <c r="B2348" s="5"/>
      <c r="C2348" s="172"/>
      <c r="D2348" s="173"/>
      <c r="E2348" s="173"/>
      <c r="F2348" s="173"/>
      <c r="G2348" s="173"/>
      <c r="H2348" s="173"/>
      <c r="I2348" s="173">
        <v>300000</v>
      </c>
      <c r="J2348" s="173"/>
      <c r="K2348" s="174">
        <v>300000</v>
      </c>
      <c r="L2348" s="6"/>
      <c r="M2348" s="71" t="s">
        <v>431</v>
      </c>
      <c r="N2348" s="176" t="s">
        <v>513</v>
      </c>
    </row>
    <row r="2349" spans="1:14" x14ac:dyDescent="0.2">
      <c r="A2349" s="38"/>
      <c r="B2349" s="5"/>
      <c r="C2349" s="172"/>
      <c r="D2349" s="173"/>
      <c r="E2349" s="173"/>
      <c r="F2349" s="173"/>
      <c r="G2349" s="173"/>
      <c r="H2349" s="173"/>
      <c r="I2349" s="173">
        <v>1500000</v>
      </c>
      <c r="J2349" s="173"/>
      <c r="K2349" s="174">
        <v>1500000</v>
      </c>
      <c r="L2349" s="6"/>
      <c r="M2349" s="71" t="s">
        <v>432</v>
      </c>
      <c r="N2349" s="176" t="s">
        <v>513</v>
      </c>
    </row>
    <row r="2350" spans="1:14" x14ac:dyDescent="0.2">
      <c r="A2350" s="38"/>
      <c r="B2350" s="5"/>
      <c r="C2350" s="172"/>
      <c r="D2350" s="173"/>
      <c r="E2350" s="173"/>
      <c r="F2350" s="173"/>
      <c r="G2350" s="173"/>
      <c r="H2350" s="173"/>
      <c r="I2350" s="173">
        <v>300000</v>
      </c>
      <c r="J2350" s="173"/>
      <c r="K2350" s="174">
        <v>300000</v>
      </c>
      <c r="L2350" s="6"/>
      <c r="M2350" s="71" t="s">
        <v>433</v>
      </c>
      <c r="N2350" s="176" t="s">
        <v>513</v>
      </c>
    </row>
    <row r="2351" spans="1:14" x14ac:dyDescent="0.2">
      <c r="A2351" s="38"/>
      <c r="B2351" s="5"/>
      <c r="C2351" s="172"/>
      <c r="D2351" s="173"/>
      <c r="E2351" s="173"/>
      <c r="F2351" s="173"/>
      <c r="G2351" s="173"/>
      <c r="H2351" s="173"/>
      <c r="I2351" s="173">
        <v>1000000</v>
      </c>
      <c r="J2351" s="173"/>
      <c r="K2351" s="174">
        <v>1000000</v>
      </c>
      <c r="L2351" s="6"/>
      <c r="M2351" s="71" t="s">
        <v>87</v>
      </c>
      <c r="N2351" s="176" t="s">
        <v>513</v>
      </c>
    </row>
    <row r="2352" spans="1:14" x14ac:dyDescent="0.2">
      <c r="A2352" s="38"/>
      <c r="B2352" s="5"/>
      <c r="C2352" s="172"/>
      <c r="D2352" s="173"/>
      <c r="E2352" s="173"/>
      <c r="F2352" s="173"/>
      <c r="G2352" s="173"/>
      <c r="H2352" s="173"/>
      <c r="I2352" s="173">
        <v>180000</v>
      </c>
      <c r="J2352" s="173"/>
      <c r="K2352" s="174">
        <v>180000</v>
      </c>
      <c r="L2352" s="6"/>
      <c r="M2352" s="71" t="s">
        <v>434</v>
      </c>
      <c r="N2352" s="176" t="s">
        <v>513</v>
      </c>
    </row>
    <row r="2353" spans="1:14" x14ac:dyDescent="0.2">
      <c r="A2353" s="38"/>
      <c r="B2353" s="5"/>
      <c r="C2353" s="172"/>
      <c r="D2353" s="173"/>
      <c r="E2353" s="173"/>
      <c r="F2353" s="173"/>
      <c r="G2353" s="173"/>
      <c r="H2353" s="173"/>
      <c r="I2353" s="173">
        <v>250000</v>
      </c>
      <c r="J2353" s="173"/>
      <c r="K2353" s="174">
        <v>250000</v>
      </c>
      <c r="L2353" s="6"/>
      <c r="M2353" s="71" t="s">
        <v>439</v>
      </c>
      <c r="N2353" s="176" t="s">
        <v>513</v>
      </c>
    </row>
    <row r="2354" spans="1:14" x14ac:dyDescent="0.2">
      <c r="A2354" s="38"/>
      <c r="B2354" s="5"/>
      <c r="C2354" s="172"/>
      <c r="D2354" s="173"/>
      <c r="E2354" s="173"/>
      <c r="F2354" s="173"/>
      <c r="G2354" s="173"/>
      <c r="H2354" s="173"/>
      <c r="I2354" s="173">
        <v>500000</v>
      </c>
      <c r="J2354" s="173"/>
      <c r="K2354" s="174">
        <v>500000</v>
      </c>
      <c r="L2354" s="6"/>
      <c r="M2354" s="71" t="s">
        <v>442</v>
      </c>
      <c r="N2354" s="176" t="s">
        <v>513</v>
      </c>
    </row>
    <row r="2355" spans="1:14" x14ac:dyDescent="0.2">
      <c r="A2355" s="38"/>
      <c r="B2355" s="5"/>
      <c r="C2355" s="172"/>
      <c r="D2355" s="173"/>
      <c r="E2355" s="173"/>
      <c r="F2355" s="173"/>
      <c r="G2355" s="173"/>
      <c r="H2355" s="173"/>
      <c r="I2355" s="173">
        <v>500000</v>
      </c>
      <c r="J2355" s="173"/>
      <c r="K2355" s="174">
        <v>500000</v>
      </c>
      <c r="L2355" s="6"/>
      <c r="M2355" s="71" t="s">
        <v>31</v>
      </c>
      <c r="N2355" s="176" t="s">
        <v>513</v>
      </c>
    </row>
    <row r="2356" spans="1:14" x14ac:dyDescent="0.2">
      <c r="A2356" s="38"/>
      <c r="B2356" s="5"/>
      <c r="C2356" s="172"/>
      <c r="D2356" s="173"/>
      <c r="E2356" s="173"/>
      <c r="F2356" s="173"/>
      <c r="G2356" s="173"/>
      <c r="H2356" s="173"/>
      <c r="I2356" s="173">
        <v>1000000</v>
      </c>
      <c r="J2356" s="173"/>
      <c r="K2356" s="174">
        <v>1000000</v>
      </c>
      <c r="L2356" s="6"/>
      <c r="M2356" s="71" t="s">
        <v>32</v>
      </c>
      <c r="N2356" s="176" t="s">
        <v>513</v>
      </c>
    </row>
    <row r="2357" spans="1:14" ht="15" x14ac:dyDescent="0.25">
      <c r="A2357" s="49" t="s">
        <v>196</v>
      </c>
      <c r="B2357" s="26" t="s">
        <v>198</v>
      </c>
      <c r="C2357" s="22">
        <f>SUM(C2332:C2356)</f>
        <v>590000</v>
      </c>
      <c r="D2357" s="22">
        <f>SUM(D2332:D2356)</f>
        <v>5000000</v>
      </c>
      <c r="E2357" s="22">
        <f>SUM(E2332:E2356)</f>
        <v>1550000</v>
      </c>
      <c r="F2357" s="22">
        <f>SUM(F2326:F2356)</f>
        <v>2500000</v>
      </c>
      <c r="G2357" s="22">
        <f>SUM(G2326:G2356)</f>
        <v>0</v>
      </c>
      <c r="H2357" s="22">
        <f>SUM(H2326:H2356)</f>
        <v>1610000</v>
      </c>
      <c r="I2357" s="22">
        <f>SUM(I2326:I2356)</f>
        <v>14930000</v>
      </c>
      <c r="J2357" s="22">
        <f>SUM(J2326:J2356)</f>
        <v>5000</v>
      </c>
      <c r="K2357" s="22">
        <f>SUM(C2357:J2357)</f>
        <v>26185000</v>
      </c>
      <c r="L2357" s="22">
        <f>+SUM(K2326:K2356)</f>
        <v>26185000</v>
      </c>
      <c r="M2357" s="51"/>
      <c r="N2357" s="30" t="s">
        <v>22</v>
      </c>
    </row>
    <row r="2358" spans="1:14" ht="15" x14ac:dyDescent="0.25">
      <c r="A2358" s="7" t="s">
        <v>199</v>
      </c>
      <c r="B2358" s="8" t="s">
        <v>200</v>
      </c>
      <c r="C2358" s="169"/>
      <c r="D2358" s="170"/>
      <c r="E2358" s="170"/>
      <c r="F2358" s="170">
        <v>200000</v>
      </c>
      <c r="G2358" s="170"/>
      <c r="H2358" s="170"/>
      <c r="I2358" s="170"/>
      <c r="J2358" s="170"/>
      <c r="K2358" s="171">
        <v>200000</v>
      </c>
      <c r="L2358" s="6"/>
      <c r="M2358" s="70" t="s">
        <v>298</v>
      </c>
      <c r="N2358" s="176" t="s">
        <v>513</v>
      </c>
    </row>
    <row r="2359" spans="1:14" x14ac:dyDescent="0.2">
      <c r="A2359" s="38"/>
      <c r="B2359" s="5"/>
      <c r="C2359" s="172"/>
      <c r="D2359" s="173"/>
      <c r="E2359" s="173"/>
      <c r="F2359" s="173">
        <v>1500000</v>
      </c>
      <c r="G2359" s="173"/>
      <c r="H2359" s="173"/>
      <c r="I2359" s="173"/>
      <c r="J2359" s="173"/>
      <c r="K2359" s="174">
        <v>1500000</v>
      </c>
      <c r="L2359" s="6"/>
      <c r="M2359" s="71" t="s">
        <v>303</v>
      </c>
      <c r="N2359" s="176" t="s">
        <v>513</v>
      </c>
    </row>
    <row r="2360" spans="1:14" x14ac:dyDescent="0.2">
      <c r="A2360" s="38"/>
      <c r="B2360" s="5"/>
      <c r="C2360" s="172"/>
      <c r="D2360" s="173"/>
      <c r="E2360" s="173"/>
      <c r="F2360" s="173">
        <v>350000</v>
      </c>
      <c r="G2360" s="173"/>
      <c r="H2360" s="173"/>
      <c r="I2360" s="173"/>
      <c r="J2360" s="173"/>
      <c r="K2360" s="174">
        <v>350000</v>
      </c>
      <c r="L2360" s="6"/>
      <c r="M2360" s="71" t="s">
        <v>307</v>
      </c>
      <c r="N2360" s="176" t="s">
        <v>513</v>
      </c>
    </row>
    <row r="2361" spans="1:14" x14ac:dyDescent="0.2">
      <c r="A2361" s="38"/>
      <c r="B2361" s="5"/>
      <c r="C2361" s="172"/>
      <c r="D2361" s="173"/>
      <c r="E2361" s="173"/>
      <c r="F2361" s="173">
        <v>20000</v>
      </c>
      <c r="G2361" s="173"/>
      <c r="H2361" s="173"/>
      <c r="I2361" s="173"/>
      <c r="J2361" s="173"/>
      <c r="K2361" s="174">
        <v>20000</v>
      </c>
      <c r="L2361" s="6"/>
      <c r="M2361" s="71" t="s">
        <v>313</v>
      </c>
      <c r="N2361" s="176" t="s">
        <v>513</v>
      </c>
    </row>
    <row r="2362" spans="1:14" x14ac:dyDescent="0.2">
      <c r="A2362" s="38"/>
      <c r="B2362" s="5"/>
      <c r="C2362" s="172"/>
      <c r="D2362" s="173"/>
      <c r="E2362" s="173"/>
      <c r="F2362" s="173">
        <v>886298.25</v>
      </c>
      <c r="G2362" s="173"/>
      <c r="H2362" s="173"/>
      <c r="I2362" s="173"/>
      <c r="J2362" s="173"/>
      <c r="K2362" s="174">
        <v>886298.25</v>
      </c>
      <c r="L2362" s="6"/>
      <c r="M2362" s="71" t="s">
        <v>325</v>
      </c>
      <c r="N2362" s="176" t="s">
        <v>513</v>
      </c>
    </row>
    <row r="2363" spans="1:14" x14ac:dyDescent="0.2">
      <c r="A2363" s="38"/>
      <c r="B2363" s="5"/>
      <c r="C2363" s="172"/>
      <c r="D2363" s="173"/>
      <c r="E2363" s="173"/>
      <c r="F2363" s="173">
        <v>700000</v>
      </c>
      <c r="G2363" s="173"/>
      <c r="H2363" s="173"/>
      <c r="I2363" s="173"/>
      <c r="J2363" s="173"/>
      <c r="K2363" s="174">
        <v>700000</v>
      </c>
      <c r="L2363" s="6"/>
      <c r="M2363" s="71" t="s">
        <v>328</v>
      </c>
      <c r="N2363" s="176" t="s">
        <v>513</v>
      </c>
    </row>
    <row r="2364" spans="1:14" x14ac:dyDescent="0.2">
      <c r="A2364" s="38"/>
      <c r="B2364" s="5"/>
      <c r="C2364" s="172"/>
      <c r="D2364" s="173"/>
      <c r="E2364" s="173"/>
      <c r="F2364" s="173">
        <v>400000</v>
      </c>
      <c r="G2364" s="173"/>
      <c r="H2364" s="173"/>
      <c r="I2364" s="173"/>
      <c r="J2364" s="173"/>
      <c r="K2364" s="174">
        <v>400000</v>
      </c>
      <c r="L2364" s="6"/>
      <c r="M2364" s="71" t="s">
        <v>339</v>
      </c>
      <c r="N2364" s="176" t="s">
        <v>513</v>
      </c>
    </row>
    <row r="2365" spans="1:14" x14ac:dyDescent="0.2">
      <c r="A2365" s="38"/>
      <c r="B2365" s="5"/>
      <c r="C2365" s="172"/>
      <c r="D2365" s="173"/>
      <c r="E2365" s="173"/>
      <c r="F2365" s="173">
        <v>812699</v>
      </c>
      <c r="G2365" s="173"/>
      <c r="H2365" s="173"/>
      <c r="I2365" s="173"/>
      <c r="J2365" s="173"/>
      <c r="K2365" s="174">
        <v>812699</v>
      </c>
      <c r="L2365" s="6"/>
      <c r="M2365" s="71" t="s">
        <v>344</v>
      </c>
      <c r="N2365" s="176" t="s">
        <v>513</v>
      </c>
    </row>
    <row r="2366" spans="1:14" x14ac:dyDescent="0.2">
      <c r="A2366" s="38"/>
      <c r="B2366" s="5"/>
      <c r="C2366" s="172"/>
      <c r="D2366" s="173"/>
      <c r="E2366" s="173"/>
      <c r="F2366" s="173">
        <v>500000</v>
      </c>
      <c r="G2366" s="173"/>
      <c r="H2366" s="173"/>
      <c r="I2366" s="173"/>
      <c r="J2366" s="173"/>
      <c r="K2366" s="174">
        <v>500000</v>
      </c>
      <c r="L2366" s="6"/>
      <c r="M2366" s="71" t="s">
        <v>36</v>
      </c>
      <c r="N2366" s="176" t="s">
        <v>513</v>
      </c>
    </row>
    <row r="2367" spans="1:14" x14ac:dyDescent="0.2">
      <c r="A2367" s="38"/>
      <c r="B2367" s="5"/>
      <c r="C2367" s="172"/>
      <c r="D2367" s="173"/>
      <c r="E2367" s="173"/>
      <c r="F2367" s="173">
        <v>130000</v>
      </c>
      <c r="G2367" s="173"/>
      <c r="H2367" s="173"/>
      <c r="I2367" s="173"/>
      <c r="J2367" s="173"/>
      <c r="K2367" s="174">
        <v>130000</v>
      </c>
      <c r="L2367" s="6"/>
      <c r="M2367" s="71" t="s">
        <v>465</v>
      </c>
      <c r="N2367" s="176" t="s">
        <v>513</v>
      </c>
    </row>
    <row r="2368" spans="1:14" x14ac:dyDescent="0.2">
      <c r="A2368" s="38"/>
      <c r="B2368" s="5"/>
      <c r="C2368" s="172"/>
      <c r="D2368" s="173"/>
      <c r="E2368" s="173"/>
      <c r="F2368" s="173">
        <v>1500000</v>
      </c>
      <c r="G2368" s="173"/>
      <c r="H2368" s="173"/>
      <c r="I2368" s="173"/>
      <c r="J2368" s="173"/>
      <c r="K2368" s="174">
        <v>1500000</v>
      </c>
      <c r="L2368" s="6"/>
      <c r="M2368" s="71" t="s">
        <v>59</v>
      </c>
      <c r="N2368" s="176" t="s">
        <v>513</v>
      </c>
    </row>
    <row r="2369" spans="1:14" x14ac:dyDescent="0.2">
      <c r="A2369" s="38"/>
      <c r="B2369" s="5"/>
      <c r="C2369" s="172"/>
      <c r="D2369" s="173"/>
      <c r="E2369" s="173"/>
      <c r="F2369" s="173">
        <v>1700000</v>
      </c>
      <c r="G2369" s="173"/>
      <c r="H2369" s="173"/>
      <c r="I2369" s="173"/>
      <c r="J2369" s="173"/>
      <c r="K2369" s="174">
        <v>1700000</v>
      </c>
      <c r="L2369" s="6"/>
      <c r="M2369" s="71" t="s">
        <v>347</v>
      </c>
      <c r="N2369" s="176" t="s">
        <v>513</v>
      </c>
    </row>
    <row r="2370" spans="1:14" x14ac:dyDescent="0.2">
      <c r="A2370" s="38"/>
      <c r="B2370" s="5"/>
      <c r="C2370" s="172"/>
      <c r="D2370" s="173"/>
      <c r="E2370" s="173"/>
      <c r="F2370" s="173"/>
      <c r="G2370" s="173"/>
      <c r="H2370" s="173">
        <v>915000</v>
      </c>
      <c r="I2370" s="173"/>
      <c r="J2370" s="173"/>
      <c r="K2370" s="174">
        <v>915000</v>
      </c>
      <c r="L2370" s="6"/>
      <c r="M2370" s="71" t="s">
        <v>60</v>
      </c>
      <c r="N2370" s="176" t="s">
        <v>513</v>
      </c>
    </row>
    <row r="2371" spans="1:14" x14ac:dyDescent="0.2">
      <c r="A2371" s="38"/>
      <c r="B2371" s="5"/>
      <c r="C2371" s="172"/>
      <c r="D2371" s="173"/>
      <c r="E2371" s="173"/>
      <c r="F2371" s="173"/>
      <c r="G2371" s="173"/>
      <c r="H2371" s="173">
        <v>150000</v>
      </c>
      <c r="I2371" s="173"/>
      <c r="J2371" s="173"/>
      <c r="K2371" s="174">
        <v>150000</v>
      </c>
      <c r="L2371" s="6"/>
      <c r="M2371" s="71" t="s">
        <v>469</v>
      </c>
      <c r="N2371" s="176" t="s">
        <v>513</v>
      </c>
    </row>
    <row r="2372" spans="1:14" x14ac:dyDescent="0.2">
      <c r="A2372" s="38"/>
      <c r="B2372" s="5"/>
      <c r="C2372" s="172"/>
      <c r="D2372" s="173"/>
      <c r="E2372" s="173"/>
      <c r="F2372" s="173"/>
      <c r="G2372" s="173"/>
      <c r="H2372" s="173">
        <v>600000</v>
      </c>
      <c r="I2372" s="173"/>
      <c r="J2372" s="173"/>
      <c r="K2372" s="174">
        <v>600000</v>
      </c>
      <c r="L2372" s="6"/>
      <c r="M2372" s="71" t="s">
        <v>472</v>
      </c>
      <c r="N2372" s="176" t="s">
        <v>513</v>
      </c>
    </row>
    <row r="2373" spans="1:14" x14ac:dyDescent="0.2">
      <c r="A2373" s="38"/>
      <c r="B2373" s="5"/>
      <c r="C2373" s="172"/>
      <c r="D2373" s="173"/>
      <c r="E2373" s="173"/>
      <c r="F2373" s="173"/>
      <c r="G2373" s="173"/>
      <c r="H2373" s="173">
        <v>100000</v>
      </c>
      <c r="I2373" s="173"/>
      <c r="J2373" s="173"/>
      <c r="K2373" s="174">
        <v>100000</v>
      </c>
      <c r="L2373" s="6"/>
      <c r="M2373" s="71" t="s">
        <v>378</v>
      </c>
      <c r="N2373" s="176" t="s">
        <v>513</v>
      </c>
    </row>
    <row r="2374" spans="1:14" x14ac:dyDescent="0.2">
      <c r="A2374" s="38"/>
      <c r="B2374" s="5"/>
      <c r="C2374" s="172"/>
      <c r="D2374" s="173"/>
      <c r="E2374" s="173"/>
      <c r="F2374" s="173"/>
      <c r="G2374" s="173"/>
      <c r="H2374" s="173">
        <v>700000</v>
      </c>
      <c r="I2374" s="173"/>
      <c r="J2374" s="173"/>
      <c r="K2374" s="174">
        <v>700000</v>
      </c>
      <c r="L2374" s="6"/>
      <c r="M2374" s="71" t="s">
        <v>384</v>
      </c>
      <c r="N2374" s="176" t="s">
        <v>513</v>
      </c>
    </row>
    <row r="2375" spans="1:14" x14ac:dyDescent="0.2">
      <c r="A2375" s="38"/>
      <c r="B2375" s="5"/>
      <c r="C2375" s="172"/>
      <c r="D2375" s="173"/>
      <c r="E2375" s="173"/>
      <c r="F2375" s="173"/>
      <c r="G2375" s="173"/>
      <c r="H2375" s="173">
        <v>3500000</v>
      </c>
      <c r="I2375" s="173"/>
      <c r="J2375" s="173"/>
      <c r="K2375" s="174">
        <v>3500000</v>
      </c>
      <c r="L2375" s="6"/>
      <c r="M2375" s="71" t="s">
        <v>40</v>
      </c>
      <c r="N2375" s="176" t="s">
        <v>513</v>
      </c>
    </row>
    <row r="2376" spans="1:14" x14ac:dyDescent="0.2">
      <c r="A2376" s="38"/>
      <c r="B2376" s="5"/>
      <c r="C2376" s="172"/>
      <c r="D2376" s="173"/>
      <c r="E2376" s="173"/>
      <c r="F2376" s="173"/>
      <c r="G2376" s="173"/>
      <c r="H2376" s="173">
        <v>100000</v>
      </c>
      <c r="I2376" s="173"/>
      <c r="J2376" s="173"/>
      <c r="K2376" s="174">
        <v>100000</v>
      </c>
      <c r="L2376" s="6"/>
      <c r="M2376" s="71" t="s">
        <v>94</v>
      </c>
      <c r="N2376" s="176" t="s">
        <v>513</v>
      </c>
    </row>
    <row r="2377" spans="1:14" x14ac:dyDescent="0.2">
      <c r="A2377" s="38"/>
      <c r="B2377" s="5"/>
      <c r="C2377" s="172"/>
      <c r="D2377" s="173"/>
      <c r="E2377" s="173"/>
      <c r="F2377" s="173"/>
      <c r="G2377" s="173"/>
      <c r="H2377" s="173">
        <v>3000000</v>
      </c>
      <c r="I2377" s="173"/>
      <c r="J2377" s="173"/>
      <c r="K2377" s="174">
        <v>3000000</v>
      </c>
      <c r="L2377" s="6"/>
      <c r="M2377" s="71" t="s">
        <v>95</v>
      </c>
      <c r="N2377" s="176" t="s">
        <v>513</v>
      </c>
    </row>
    <row r="2378" spans="1:14" x14ac:dyDescent="0.2">
      <c r="A2378" s="38"/>
      <c r="B2378" s="5"/>
      <c r="C2378" s="172">
        <v>475000</v>
      </c>
      <c r="D2378" s="173"/>
      <c r="E2378" s="173"/>
      <c r="F2378" s="173"/>
      <c r="G2378" s="173"/>
      <c r="H2378" s="173"/>
      <c r="I2378" s="173"/>
      <c r="J2378" s="173"/>
      <c r="K2378" s="174">
        <v>475000</v>
      </c>
      <c r="L2378" s="6"/>
      <c r="M2378" s="71" t="s">
        <v>51</v>
      </c>
      <c r="N2378" s="176" t="s">
        <v>513</v>
      </c>
    </row>
    <row r="2379" spans="1:14" x14ac:dyDescent="0.2">
      <c r="A2379" s="38"/>
      <c r="B2379" s="5"/>
      <c r="C2379" s="172">
        <v>300000</v>
      </c>
      <c r="D2379" s="173"/>
      <c r="E2379" s="173"/>
      <c r="F2379" s="173"/>
      <c r="G2379" s="173"/>
      <c r="H2379" s="173"/>
      <c r="I2379" s="173"/>
      <c r="J2379" s="173"/>
      <c r="K2379" s="174">
        <v>300000</v>
      </c>
      <c r="L2379" s="6"/>
      <c r="M2379" s="71" t="s">
        <v>390</v>
      </c>
      <c r="N2379" s="176" t="s">
        <v>513</v>
      </c>
    </row>
    <row r="2380" spans="1:14" x14ac:dyDescent="0.2">
      <c r="A2380" s="38"/>
      <c r="B2380" s="5"/>
      <c r="C2380" s="172">
        <v>1609000</v>
      </c>
      <c r="D2380" s="173"/>
      <c r="E2380" s="173"/>
      <c r="F2380" s="173"/>
      <c r="G2380" s="173"/>
      <c r="H2380" s="173"/>
      <c r="I2380" s="173"/>
      <c r="J2380" s="173"/>
      <c r="K2380" s="174">
        <v>1609000</v>
      </c>
      <c r="L2380" s="6"/>
      <c r="M2380" s="71" t="s">
        <v>41</v>
      </c>
      <c r="N2380" s="176" t="s">
        <v>513</v>
      </c>
    </row>
    <row r="2381" spans="1:14" x14ac:dyDescent="0.2">
      <c r="A2381" s="38"/>
      <c r="B2381" s="5"/>
      <c r="C2381" s="172">
        <v>100000</v>
      </c>
      <c r="D2381" s="173"/>
      <c r="E2381" s="173"/>
      <c r="F2381" s="173"/>
      <c r="G2381" s="173"/>
      <c r="H2381" s="173"/>
      <c r="I2381" s="173"/>
      <c r="J2381" s="173"/>
      <c r="K2381" s="174">
        <v>100000</v>
      </c>
      <c r="L2381" s="6"/>
      <c r="M2381" s="71" t="s">
        <v>64</v>
      </c>
      <c r="N2381" s="176" t="s">
        <v>513</v>
      </c>
    </row>
    <row r="2382" spans="1:14" x14ac:dyDescent="0.2">
      <c r="A2382" s="38"/>
      <c r="B2382" s="5"/>
      <c r="C2382" s="172">
        <v>300000</v>
      </c>
      <c r="D2382" s="173"/>
      <c r="E2382" s="173"/>
      <c r="F2382" s="173"/>
      <c r="G2382" s="173"/>
      <c r="H2382" s="173"/>
      <c r="I2382" s="173"/>
      <c r="J2382" s="173"/>
      <c r="K2382" s="174">
        <v>300000</v>
      </c>
      <c r="L2382" s="6"/>
      <c r="M2382" s="71" t="s">
        <v>27</v>
      </c>
      <c r="N2382" s="176" t="s">
        <v>513</v>
      </c>
    </row>
    <row r="2383" spans="1:14" x14ac:dyDescent="0.2">
      <c r="A2383" s="38"/>
      <c r="B2383" s="5"/>
      <c r="C2383" s="172">
        <v>2600000</v>
      </c>
      <c r="D2383" s="173"/>
      <c r="E2383" s="173"/>
      <c r="F2383" s="173"/>
      <c r="G2383" s="173"/>
      <c r="H2383" s="173"/>
      <c r="I2383" s="173"/>
      <c r="J2383" s="173"/>
      <c r="K2383" s="174">
        <v>2600000</v>
      </c>
      <c r="L2383" s="6"/>
      <c r="M2383" s="71" t="s">
        <v>97</v>
      </c>
      <c r="N2383" s="176" t="s">
        <v>513</v>
      </c>
    </row>
    <row r="2384" spans="1:14" x14ac:dyDescent="0.2">
      <c r="A2384" s="38"/>
      <c r="B2384" s="5"/>
      <c r="C2384" s="172"/>
      <c r="D2384" s="173"/>
      <c r="E2384" s="173"/>
      <c r="F2384" s="173"/>
      <c r="G2384" s="173"/>
      <c r="H2384" s="173"/>
      <c r="I2384" s="173"/>
      <c r="J2384" s="173">
        <v>5000</v>
      </c>
      <c r="K2384" s="174">
        <v>5000</v>
      </c>
      <c r="L2384" s="6"/>
      <c r="M2384" s="71" t="s">
        <v>65</v>
      </c>
      <c r="N2384" s="176" t="s">
        <v>513</v>
      </c>
    </row>
    <row r="2385" spans="1:14" x14ac:dyDescent="0.2">
      <c r="A2385" s="38"/>
      <c r="B2385" s="5"/>
      <c r="C2385" s="172"/>
      <c r="D2385" s="173"/>
      <c r="E2385" s="173"/>
      <c r="F2385" s="173"/>
      <c r="G2385" s="173"/>
      <c r="H2385" s="173"/>
      <c r="I2385" s="173"/>
      <c r="J2385" s="173">
        <v>300000</v>
      </c>
      <c r="K2385" s="174">
        <v>300000</v>
      </c>
      <c r="L2385" s="6"/>
      <c r="M2385" s="71" t="s">
        <v>67</v>
      </c>
      <c r="N2385" s="176" t="s">
        <v>513</v>
      </c>
    </row>
    <row r="2386" spans="1:14" x14ac:dyDescent="0.2">
      <c r="A2386" s="38"/>
      <c r="B2386" s="5"/>
      <c r="C2386" s="172"/>
      <c r="D2386" s="173">
        <v>1300000</v>
      </c>
      <c r="E2386" s="173"/>
      <c r="F2386" s="173"/>
      <c r="G2386" s="173"/>
      <c r="H2386" s="173"/>
      <c r="I2386" s="173"/>
      <c r="J2386" s="173"/>
      <c r="K2386" s="174">
        <v>1300000</v>
      </c>
      <c r="L2386" s="6"/>
      <c r="M2386" s="71" t="s">
        <v>43</v>
      </c>
      <c r="N2386" s="176" t="s">
        <v>513</v>
      </c>
    </row>
    <row r="2387" spans="1:14" x14ac:dyDescent="0.2">
      <c r="A2387" s="38"/>
      <c r="B2387" s="5"/>
      <c r="C2387" s="172"/>
      <c r="D2387" s="173">
        <v>10000000</v>
      </c>
      <c r="E2387" s="173"/>
      <c r="F2387" s="173"/>
      <c r="G2387" s="173"/>
      <c r="H2387" s="173"/>
      <c r="I2387" s="173"/>
      <c r="J2387" s="173"/>
      <c r="K2387" s="174">
        <v>10000000</v>
      </c>
      <c r="L2387" s="6"/>
      <c r="M2387" s="71" t="s">
        <v>400</v>
      </c>
      <c r="N2387" s="176" t="s">
        <v>513</v>
      </c>
    </row>
    <row r="2388" spans="1:14" x14ac:dyDescent="0.2">
      <c r="A2388" s="38"/>
      <c r="B2388" s="5"/>
      <c r="C2388" s="172"/>
      <c r="D2388" s="173">
        <v>500000</v>
      </c>
      <c r="E2388" s="173"/>
      <c r="F2388" s="173"/>
      <c r="G2388" s="173"/>
      <c r="H2388" s="173"/>
      <c r="I2388" s="173"/>
      <c r="J2388" s="173"/>
      <c r="K2388" s="174">
        <v>500000</v>
      </c>
      <c r="L2388" s="6"/>
      <c r="M2388" s="71" t="s">
        <v>404</v>
      </c>
      <c r="N2388" s="176" t="s">
        <v>513</v>
      </c>
    </row>
    <row r="2389" spans="1:14" x14ac:dyDescent="0.2">
      <c r="A2389" s="38"/>
      <c r="B2389" s="5"/>
      <c r="C2389" s="172"/>
      <c r="D2389" s="173">
        <v>1000000</v>
      </c>
      <c r="E2389" s="173"/>
      <c r="F2389" s="173"/>
      <c r="G2389" s="173"/>
      <c r="H2389" s="173"/>
      <c r="I2389" s="173"/>
      <c r="J2389" s="173"/>
      <c r="K2389" s="174">
        <v>1000000</v>
      </c>
      <c r="L2389" s="6"/>
      <c r="M2389" s="71" t="s">
        <v>68</v>
      </c>
      <c r="N2389" s="176" t="s">
        <v>513</v>
      </c>
    </row>
    <row r="2390" spans="1:14" x14ac:dyDescent="0.2">
      <c r="A2390" s="38"/>
      <c r="B2390" s="5"/>
      <c r="C2390" s="172"/>
      <c r="D2390" s="173">
        <v>500000</v>
      </c>
      <c r="E2390" s="173"/>
      <c r="F2390" s="173"/>
      <c r="G2390" s="173"/>
      <c r="H2390" s="173"/>
      <c r="I2390" s="173"/>
      <c r="J2390" s="173"/>
      <c r="K2390" s="174">
        <v>500000</v>
      </c>
      <c r="L2390" s="6"/>
      <c r="M2390" s="71" t="s">
        <v>123</v>
      </c>
      <c r="N2390" s="176" t="s">
        <v>513</v>
      </c>
    </row>
    <row r="2391" spans="1:14" x14ac:dyDescent="0.2">
      <c r="A2391" s="38"/>
      <c r="B2391" s="5"/>
      <c r="C2391" s="172"/>
      <c r="D2391" s="173"/>
      <c r="E2391" s="173">
        <v>200000</v>
      </c>
      <c r="F2391" s="173"/>
      <c r="G2391" s="173"/>
      <c r="H2391" s="173"/>
      <c r="I2391" s="173"/>
      <c r="J2391" s="173"/>
      <c r="K2391" s="174">
        <v>200000</v>
      </c>
      <c r="L2391" s="6"/>
      <c r="M2391" s="71" t="s">
        <v>70</v>
      </c>
      <c r="N2391" s="176" t="s">
        <v>513</v>
      </c>
    </row>
    <row r="2392" spans="1:14" x14ac:dyDescent="0.2">
      <c r="A2392" s="38"/>
      <c r="B2392" s="5"/>
      <c r="C2392" s="172"/>
      <c r="D2392" s="173"/>
      <c r="E2392" s="173">
        <v>50000</v>
      </c>
      <c r="F2392" s="173"/>
      <c r="G2392" s="173"/>
      <c r="H2392" s="173"/>
      <c r="I2392" s="173"/>
      <c r="J2392" s="173"/>
      <c r="K2392" s="174">
        <v>50000</v>
      </c>
      <c r="L2392" s="6"/>
      <c r="M2392" s="71" t="s">
        <v>409</v>
      </c>
      <c r="N2392" s="176" t="s">
        <v>513</v>
      </c>
    </row>
    <row r="2393" spans="1:14" x14ac:dyDescent="0.2">
      <c r="A2393" s="38"/>
      <c r="B2393" s="5"/>
      <c r="C2393" s="172"/>
      <c r="D2393" s="173"/>
      <c r="E2393" s="173">
        <v>25000</v>
      </c>
      <c r="F2393" s="173"/>
      <c r="G2393" s="173"/>
      <c r="H2393" s="173"/>
      <c r="I2393" s="173"/>
      <c r="J2393" s="173"/>
      <c r="K2393" s="174">
        <v>25000</v>
      </c>
      <c r="L2393" s="6"/>
      <c r="M2393" s="71" t="s">
        <v>411</v>
      </c>
      <c r="N2393" s="176" t="s">
        <v>513</v>
      </c>
    </row>
    <row r="2394" spans="1:14" x14ac:dyDescent="0.2">
      <c r="A2394" s="38"/>
      <c r="B2394" s="5"/>
      <c r="C2394" s="172"/>
      <c r="D2394" s="173"/>
      <c r="E2394" s="173">
        <v>200000</v>
      </c>
      <c r="F2394" s="173"/>
      <c r="G2394" s="173"/>
      <c r="H2394" s="173"/>
      <c r="I2394" s="173"/>
      <c r="J2394" s="173"/>
      <c r="K2394" s="174">
        <v>200000</v>
      </c>
      <c r="L2394" s="6"/>
      <c r="M2394" s="71" t="s">
        <v>415</v>
      </c>
      <c r="N2394" s="176" t="s">
        <v>513</v>
      </c>
    </row>
    <row r="2395" spans="1:14" x14ac:dyDescent="0.2">
      <c r="A2395" s="38"/>
      <c r="B2395" s="5"/>
      <c r="C2395" s="172"/>
      <c r="D2395" s="173"/>
      <c r="E2395" s="173">
        <v>3916250</v>
      </c>
      <c r="F2395" s="173"/>
      <c r="G2395" s="173"/>
      <c r="H2395" s="173"/>
      <c r="I2395" s="173"/>
      <c r="J2395" s="173"/>
      <c r="K2395" s="174">
        <v>3916250</v>
      </c>
      <c r="L2395" s="6"/>
      <c r="M2395" s="71" t="s">
        <v>422</v>
      </c>
      <c r="N2395" s="176" t="s">
        <v>513</v>
      </c>
    </row>
    <row r="2396" spans="1:14" x14ac:dyDescent="0.2">
      <c r="A2396" s="38"/>
      <c r="B2396" s="5"/>
      <c r="C2396" s="172"/>
      <c r="D2396" s="173"/>
      <c r="E2396" s="173">
        <v>1600000</v>
      </c>
      <c r="F2396" s="173"/>
      <c r="G2396" s="173"/>
      <c r="H2396" s="173"/>
      <c r="I2396" s="173"/>
      <c r="J2396" s="173"/>
      <c r="K2396" s="174">
        <v>1600000</v>
      </c>
      <c r="L2396" s="6"/>
      <c r="M2396" s="71" t="s">
        <v>449</v>
      </c>
      <c r="N2396" s="176" t="s">
        <v>513</v>
      </c>
    </row>
    <row r="2397" spans="1:14" x14ac:dyDescent="0.2">
      <c r="A2397" s="38"/>
      <c r="B2397" s="5"/>
      <c r="C2397" s="172"/>
      <c r="D2397" s="173"/>
      <c r="E2397" s="173"/>
      <c r="F2397" s="173"/>
      <c r="G2397" s="173"/>
      <c r="H2397" s="173"/>
      <c r="I2397" s="173">
        <v>4000000</v>
      </c>
      <c r="J2397" s="173"/>
      <c r="K2397" s="174">
        <v>4000000</v>
      </c>
      <c r="L2397" s="6"/>
      <c r="M2397" s="71" t="s">
        <v>75</v>
      </c>
      <c r="N2397" s="176" t="s">
        <v>513</v>
      </c>
    </row>
    <row r="2398" spans="1:14" x14ac:dyDescent="0.2">
      <c r="A2398" s="38"/>
      <c r="B2398" s="5"/>
      <c r="C2398" s="172"/>
      <c r="D2398" s="173"/>
      <c r="E2398" s="173"/>
      <c r="F2398" s="173"/>
      <c r="G2398" s="173"/>
      <c r="H2398" s="173"/>
      <c r="I2398" s="173">
        <v>300000</v>
      </c>
      <c r="J2398" s="173"/>
      <c r="K2398" s="174">
        <v>300000</v>
      </c>
      <c r="L2398" s="6"/>
      <c r="M2398" s="71" t="s">
        <v>426</v>
      </c>
      <c r="N2398" s="176" t="s">
        <v>513</v>
      </c>
    </row>
    <row r="2399" spans="1:14" x14ac:dyDescent="0.2">
      <c r="A2399" s="38"/>
      <c r="B2399" s="5"/>
      <c r="C2399" s="172"/>
      <c r="D2399" s="173"/>
      <c r="E2399" s="173"/>
      <c r="F2399" s="173"/>
      <c r="G2399" s="173"/>
      <c r="H2399" s="173"/>
      <c r="I2399" s="173">
        <v>600000</v>
      </c>
      <c r="J2399" s="173"/>
      <c r="K2399" s="174">
        <v>600000</v>
      </c>
      <c r="L2399" s="6"/>
      <c r="M2399" s="71" t="s">
        <v>427</v>
      </c>
      <c r="N2399" s="176" t="s">
        <v>513</v>
      </c>
    </row>
    <row r="2400" spans="1:14" x14ac:dyDescent="0.2">
      <c r="A2400" s="38"/>
      <c r="B2400" s="5"/>
      <c r="C2400" s="172"/>
      <c r="D2400" s="173"/>
      <c r="E2400" s="173"/>
      <c r="F2400" s="173"/>
      <c r="G2400" s="173"/>
      <c r="H2400" s="173"/>
      <c r="I2400" s="173">
        <v>250000</v>
      </c>
      <c r="J2400" s="173"/>
      <c r="K2400" s="174">
        <v>250000</v>
      </c>
      <c r="L2400" s="6"/>
      <c r="M2400" s="71" t="s">
        <v>428</v>
      </c>
      <c r="N2400" s="176" t="s">
        <v>513</v>
      </c>
    </row>
    <row r="2401" spans="1:14" x14ac:dyDescent="0.2">
      <c r="A2401" s="38"/>
      <c r="B2401" s="5"/>
      <c r="C2401" s="172"/>
      <c r="D2401" s="173"/>
      <c r="E2401" s="173"/>
      <c r="F2401" s="173"/>
      <c r="G2401" s="173"/>
      <c r="H2401" s="173"/>
      <c r="I2401" s="173">
        <v>5000000</v>
      </c>
      <c r="J2401" s="173"/>
      <c r="K2401" s="174">
        <v>5000000</v>
      </c>
      <c r="L2401" s="6"/>
      <c r="M2401" s="71" t="s">
        <v>46</v>
      </c>
      <c r="N2401" s="176" t="s">
        <v>513</v>
      </c>
    </row>
    <row r="2402" spans="1:14" x14ac:dyDescent="0.2">
      <c r="A2402" s="38"/>
      <c r="B2402" s="5"/>
      <c r="C2402" s="172"/>
      <c r="D2402" s="173"/>
      <c r="E2402" s="173"/>
      <c r="F2402" s="173"/>
      <c r="G2402" s="173"/>
      <c r="H2402" s="173"/>
      <c r="I2402" s="173">
        <v>1300000</v>
      </c>
      <c r="J2402" s="173"/>
      <c r="K2402" s="174">
        <v>1300000</v>
      </c>
      <c r="L2402" s="6"/>
      <c r="M2402" s="71" t="s">
        <v>429</v>
      </c>
      <c r="N2402" s="176" t="s">
        <v>513</v>
      </c>
    </row>
    <row r="2403" spans="1:14" x14ac:dyDescent="0.2">
      <c r="A2403" s="38"/>
      <c r="B2403" s="5"/>
      <c r="C2403" s="172"/>
      <c r="D2403" s="173"/>
      <c r="E2403" s="173"/>
      <c r="F2403" s="173"/>
      <c r="G2403" s="173"/>
      <c r="H2403" s="173"/>
      <c r="I2403" s="173">
        <v>1000000</v>
      </c>
      <c r="J2403" s="173"/>
      <c r="K2403" s="174">
        <v>1000000</v>
      </c>
      <c r="L2403" s="6"/>
      <c r="M2403" s="71" t="s">
        <v>47</v>
      </c>
      <c r="N2403" s="176" t="s">
        <v>513</v>
      </c>
    </row>
    <row r="2404" spans="1:14" x14ac:dyDescent="0.2">
      <c r="A2404" s="38"/>
      <c r="B2404" s="5"/>
      <c r="C2404" s="172"/>
      <c r="D2404" s="173"/>
      <c r="E2404" s="173"/>
      <c r="F2404" s="173"/>
      <c r="G2404" s="173"/>
      <c r="H2404" s="173"/>
      <c r="I2404" s="173">
        <v>400000</v>
      </c>
      <c r="J2404" s="173"/>
      <c r="K2404" s="174">
        <v>400000</v>
      </c>
      <c r="L2404" s="6"/>
      <c r="M2404" s="71" t="s">
        <v>77</v>
      </c>
      <c r="N2404" s="176" t="s">
        <v>513</v>
      </c>
    </row>
    <row r="2405" spans="1:14" x14ac:dyDescent="0.2">
      <c r="A2405" s="38"/>
      <c r="B2405" s="5"/>
      <c r="C2405" s="172"/>
      <c r="D2405" s="173"/>
      <c r="E2405" s="173"/>
      <c r="F2405" s="173"/>
      <c r="G2405" s="173"/>
      <c r="H2405" s="173"/>
      <c r="I2405" s="173">
        <v>300000</v>
      </c>
      <c r="J2405" s="173"/>
      <c r="K2405" s="174">
        <v>300000</v>
      </c>
      <c r="L2405" s="6"/>
      <c r="M2405" s="71" t="s">
        <v>431</v>
      </c>
      <c r="N2405" s="176" t="s">
        <v>513</v>
      </c>
    </row>
    <row r="2406" spans="1:14" x14ac:dyDescent="0.2">
      <c r="A2406" s="38"/>
      <c r="B2406" s="5"/>
      <c r="C2406" s="172"/>
      <c r="D2406" s="173"/>
      <c r="E2406" s="173"/>
      <c r="F2406" s="173"/>
      <c r="G2406" s="173"/>
      <c r="H2406" s="173"/>
      <c r="I2406" s="173">
        <v>600000</v>
      </c>
      <c r="J2406" s="173"/>
      <c r="K2406" s="174">
        <v>600000</v>
      </c>
      <c r="L2406" s="6"/>
      <c r="M2406" s="71" t="s">
        <v>432</v>
      </c>
      <c r="N2406" s="176" t="s">
        <v>513</v>
      </c>
    </row>
    <row r="2407" spans="1:14" x14ac:dyDescent="0.2">
      <c r="A2407" s="38"/>
      <c r="B2407" s="5"/>
      <c r="C2407" s="172"/>
      <c r="D2407" s="173"/>
      <c r="E2407" s="173"/>
      <c r="F2407" s="173"/>
      <c r="G2407" s="173"/>
      <c r="H2407" s="173"/>
      <c r="I2407" s="173">
        <v>300000</v>
      </c>
      <c r="J2407" s="173"/>
      <c r="K2407" s="174">
        <v>300000</v>
      </c>
      <c r="L2407" s="6"/>
      <c r="M2407" s="71" t="s">
        <v>433</v>
      </c>
      <c r="N2407" s="176" t="s">
        <v>513</v>
      </c>
    </row>
    <row r="2408" spans="1:14" x14ac:dyDescent="0.2">
      <c r="A2408" s="38"/>
      <c r="B2408" s="5"/>
      <c r="C2408" s="172"/>
      <c r="D2408" s="173"/>
      <c r="E2408" s="173"/>
      <c r="F2408" s="173"/>
      <c r="G2408" s="173"/>
      <c r="H2408" s="173"/>
      <c r="I2408" s="173">
        <v>1000000</v>
      </c>
      <c r="J2408" s="173"/>
      <c r="K2408" s="174">
        <v>1000000</v>
      </c>
      <c r="L2408" s="6"/>
      <c r="M2408" s="71" t="s">
        <v>87</v>
      </c>
      <c r="N2408" s="176" t="s">
        <v>513</v>
      </c>
    </row>
    <row r="2409" spans="1:14" x14ac:dyDescent="0.2">
      <c r="A2409" s="38"/>
      <c r="B2409" s="5"/>
      <c r="C2409" s="172"/>
      <c r="D2409" s="173"/>
      <c r="E2409" s="173"/>
      <c r="F2409" s="173"/>
      <c r="G2409" s="173"/>
      <c r="H2409" s="173"/>
      <c r="I2409" s="173">
        <v>600000</v>
      </c>
      <c r="J2409" s="173"/>
      <c r="K2409" s="174">
        <v>600000</v>
      </c>
      <c r="L2409" s="6"/>
      <c r="M2409" s="71" t="s">
        <v>434</v>
      </c>
      <c r="N2409" s="176" t="s">
        <v>513</v>
      </c>
    </row>
    <row r="2410" spans="1:14" x14ac:dyDescent="0.2">
      <c r="A2410" s="38"/>
      <c r="B2410" s="5"/>
      <c r="C2410" s="172"/>
      <c r="D2410" s="173"/>
      <c r="E2410" s="173"/>
      <c r="F2410" s="173"/>
      <c r="G2410" s="173"/>
      <c r="H2410" s="173"/>
      <c r="I2410" s="173">
        <v>200000</v>
      </c>
      <c r="J2410" s="173"/>
      <c r="K2410" s="174">
        <v>200000</v>
      </c>
      <c r="L2410" s="6"/>
      <c r="M2410" s="71" t="s">
        <v>436</v>
      </c>
      <c r="N2410" s="176" t="s">
        <v>513</v>
      </c>
    </row>
    <row r="2411" spans="1:14" x14ac:dyDescent="0.2">
      <c r="A2411" s="38"/>
      <c r="B2411" s="5"/>
      <c r="C2411" s="172"/>
      <c r="D2411" s="173"/>
      <c r="E2411" s="173"/>
      <c r="F2411" s="173"/>
      <c r="G2411" s="173"/>
      <c r="H2411" s="173"/>
      <c r="I2411" s="173">
        <v>300000</v>
      </c>
      <c r="J2411" s="173"/>
      <c r="K2411" s="174">
        <v>300000</v>
      </c>
      <c r="L2411" s="6"/>
      <c r="M2411" s="71" t="s">
        <v>438</v>
      </c>
      <c r="N2411" s="176" t="s">
        <v>513</v>
      </c>
    </row>
    <row r="2412" spans="1:14" x14ac:dyDescent="0.2">
      <c r="A2412" s="38"/>
      <c r="B2412" s="5"/>
      <c r="C2412" s="172"/>
      <c r="D2412" s="173"/>
      <c r="E2412" s="173"/>
      <c r="F2412" s="173"/>
      <c r="G2412" s="173"/>
      <c r="H2412" s="173"/>
      <c r="I2412" s="173">
        <v>500000</v>
      </c>
      <c r="J2412" s="173"/>
      <c r="K2412" s="174">
        <v>500000</v>
      </c>
      <c r="L2412" s="6"/>
      <c r="M2412" s="71" t="s">
        <v>439</v>
      </c>
      <c r="N2412" s="176" t="s">
        <v>513</v>
      </c>
    </row>
    <row r="2413" spans="1:14" x14ac:dyDescent="0.2">
      <c r="A2413" s="38"/>
      <c r="B2413" s="5"/>
      <c r="C2413" s="172"/>
      <c r="D2413" s="173"/>
      <c r="E2413" s="173"/>
      <c r="F2413" s="173"/>
      <c r="G2413" s="173"/>
      <c r="H2413" s="173"/>
      <c r="I2413" s="173">
        <v>2000000</v>
      </c>
      <c r="J2413" s="173"/>
      <c r="K2413" s="174">
        <v>2000000</v>
      </c>
      <c r="L2413" s="6"/>
      <c r="M2413" s="71" t="s">
        <v>442</v>
      </c>
      <c r="N2413" s="176" t="s">
        <v>513</v>
      </c>
    </row>
    <row r="2414" spans="1:14" x14ac:dyDescent="0.2">
      <c r="A2414" s="38"/>
      <c r="B2414" s="5"/>
      <c r="C2414" s="172"/>
      <c r="D2414" s="173"/>
      <c r="E2414" s="173"/>
      <c r="F2414" s="173"/>
      <c r="G2414" s="173"/>
      <c r="H2414" s="173"/>
      <c r="I2414" s="173">
        <v>200000</v>
      </c>
      <c r="J2414" s="173"/>
      <c r="K2414" s="174">
        <v>200000</v>
      </c>
      <c r="L2414" s="6"/>
      <c r="M2414" s="71" t="s">
        <v>31</v>
      </c>
      <c r="N2414" s="176" t="s">
        <v>513</v>
      </c>
    </row>
    <row r="2415" spans="1:14" x14ac:dyDescent="0.2">
      <c r="A2415" s="38"/>
      <c r="B2415" s="5"/>
      <c r="C2415" s="172"/>
      <c r="D2415" s="173"/>
      <c r="E2415" s="173"/>
      <c r="F2415" s="173"/>
      <c r="G2415" s="173"/>
      <c r="H2415" s="173"/>
      <c r="I2415" s="173">
        <v>150000</v>
      </c>
      <c r="J2415" s="173"/>
      <c r="K2415" s="174">
        <v>150000</v>
      </c>
      <c r="L2415" s="6"/>
      <c r="M2415" s="71" t="s">
        <v>32</v>
      </c>
      <c r="N2415" s="176" t="s">
        <v>513</v>
      </c>
    </row>
    <row r="2416" spans="1:14" x14ac:dyDescent="0.2">
      <c r="A2416" s="38"/>
      <c r="B2416" s="5"/>
      <c r="C2416" s="172"/>
      <c r="D2416" s="173"/>
      <c r="E2416" s="173"/>
      <c r="F2416" s="173"/>
      <c r="G2416" s="173"/>
      <c r="H2416" s="173"/>
      <c r="I2416" s="173">
        <v>600000</v>
      </c>
      <c r="J2416" s="173"/>
      <c r="K2416" s="174">
        <v>600000</v>
      </c>
      <c r="L2416" s="6"/>
      <c r="M2416" s="71" t="s">
        <v>33</v>
      </c>
      <c r="N2416" s="176" t="s">
        <v>513</v>
      </c>
    </row>
    <row r="2417" spans="1:14" ht="15" x14ac:dyDescent="0.25">
      <c r="A2417" s="49" t="s">
        <v>199</v>
      </c>
      <c r="B2417" s="50" t="s">
        <v>200</v>
      </c>
      <c r="C2417" s="22">
        <f t="shared" ref="C2417:J2417" si="37">SUM(C2358:C2416)</f>
        <v>5384000</v>
      </c>
      <c r="D2417" s="22">
        <f t="shared" si="37"/>
        <v>13300000</v>
      </c>
      <c r="E2417" s="22">
        <f t="shared" si="37"/>
        <v>5991250</v>
      </c>
      <c r="F2417" s="22">
        <f t="shared" si="37"/>
        <v>8698997.25</v>
      </c>
      <c r="G2417" s="22">
        <f t="shared" si="37"/>
        <v>0</v>
      </c>
      <c r="H2417" s="22">
        <f t="shared" si="37"/>
        <v>9065000</v>
      </c>
      <c r="I2417" s="22">
        <f t="shared" si="37"/>
        <v>19600000</v>
      </c>
      <c r="J2417" s="22">
        <f t="shared" si="37"/>
        <v>305000</v>
      </c>
      <c r="K2417" s="22">
        <f>SUM(C2417:J2417)</f>
        <v>62344247.25</v>
      </c>
      <c r="L2417" s="22">
        <f>+SUM(K2358:K2416)</f>
        <v>62344247.25</v>
      </c>
      <c r="M2417" s="51"/>
      <c r="N2417" s="14" t="s">
        <v>22</v>
      </c>
    </row>
    <row r="2418" spans="1:14" ht="15" x14ac:dyDescent="0.25">
      <c r="A2418" s="7" t="s">
        <v>201</v>
      </c>
      <c r="B2418" s="8" t="s">
        <v>202</v>
      </c>
      <c r="C2418" s="169"/>
      <c r="D2418" s="170"/>
      <c r="E2418" s="170"/>
      <c r="F2418" s="170">
        <v>100000</v>
      </c>
      <c r="G2418" s="170"/>
      <c r="H2418" s="170"/>
      <c r="I2418" s="170"/>
      <c r="J2418" s="170"/>
      <c r="K2418" s="171">
        <v>100000</v>
      </c>
      <c r="L2418" s="6"/>
      <c r="M2418" s="70" t="s">
        <v>298</v>
      </c>
      <c r="N2418" s="176" t="s">
        <v>513</v>
      </c>
    </row>
    <row r="2419" spans="1:14" x14ac:dyDescent="0.2">
      <c r="A2419" s="38"/>
      <c r="B2419" s="5"/>
      <c r="C2419" s="172"/>
      <c r="D2419" s="173"/>
      <c r="E2419" s="173"/>
      <c r="F2419" s="173">
        <v>250000</v>
      </c>
      <c r="G2419" s="173"/>
      <c r="H2419" s="173"/>
      <c r="I2419" s="173"/>
      <c r="J2419" s="173"/>
      <c r="K2419" s="174">
        <v>250000</v>
      </c>
      <c r="L2419" s="6"/>
      <c r="M2419" s="71" t="s">
        <v>302</v>
      </c>
      <c r="N2419" s="176" t="s">
        <v>513</v>
      </c>
    </row>
    <row r="2420" spans="1:14" x14ac:dyDescent="0.2">
      <c r="A2420" s="38"/>
      <c r="B2420" s="5"/>
      <c r="C2420" s="172"/>
      <c r="D2420" s="173"/>
      <c r="E2420" s="173"/>
      <c r="F2420" s="173">
        <v>800000</v>
      </c>
      <c r="G2420" s="173"/>
      <c r="H2420" s="173"/>
      <c r="I2420" s="173"/>
      <c r="J2420" s="173"/>
      <c r="K2420" s="174">
        <v>800000</v>
      </c>
      <c r="L2420" s="6"/>
      <c r="M2420" s="71" t="s">
        <v>303</v>
      </c>
      <c r="N2420" s="176" t="s">
        <v>513</v>
      </c>
    </row>
    <row r="2421" spans="1:14" x14ac:dyDescent="0.2">
      <c r="A2421" s="38"/>
      <c r="B2421" s="5"/>
      <c r="C2421" s="172"/>
      <c r="D2421" s="173"/>
      <c r="E2421" s="173"/>
      <c r="F2421" s="173">
        <v>50000</v>
      </c>
      <c r="G2421" s="173"/>
      <c r="H2421" s="173"/>
      <c r="I2421" s="173"/>
      <c r="J2421" s="173"/>
      <c r="K2421" s="174">
        <v>50000</v>
      </c>
      <c r="L2421" s="6"/>
      <c r="M2421" s="71" t="s">
        <v>56</v>
      </c>
      <c r="N2421" s="176" t="s">
        <v>513</v>
      </c>
    </row>
    <row r="2422" spans="1:14" x14ac:dyDescent="0.2">
      <c r="A2422" s="38"/>
      <c r="B2422" s="5"/>
      <c r="C2422" s="172"/>
      <c r="D2422" s="173"/>
      <c r="E2422" s="173"/>
      <c r="F2422" s="173">
        <v>100000</v>
      </c>
      <c r="G2422" s="173"/>
      <c r="H2422" s="173"/>
      <c r="I2422" s="173"/>
      <c r="J2422" s="173"/>
      <c r="K2422" s="174">
        <v>100000</v>
      </c>
      <c r="L2422" s="6"/>
      <c r="M2422" s="71" t="s">
        <v>57</v>
      </c>
      <c r="N2422" s="176" t="s">
        <v>513</v>
      </c>
    </row>
    <row r="2423" spans="1:14" x14ac:dyDescent="0.2">
      <c r="A2423" s="38"/>
      <c r="B2423" s="5"/>
      <c r="C2423" s="172"/>
      <c r="D2423" s="173"/>
      <c r="E2423" s="173"/>
      <c r="F2423" s="173">
        <v>2000000</v>
      </c>
      <c r="G2423" s="173"/>
      <c r="H2423" s="173"/>
      <c r="I2423" s="173"/>
      <c r="J2423" s="173"/>
      <c r="K2423" s="174">
        <v>2000000</v>
      </c>
      <c r="L2423" s="6"/>
      <c r="M2423" s="71" t="s">
        <v>310</v>
      </c>
      <c r="N2423" s="176" t="s">
        <v>513</v>
      </c>
    </row>
    <row r="2424" spans="1:14" x14ac:dyDescent="0.2">
      <c r="A2424" s="38"/>
      <c r="B2424" s="5"/>
      <c r="C2424" s="172"/>
      <c r="D2424" s="173"/>
      <c r="E2424" s="173"/>
      <c r="F2424" s="173">
        <v>150000</v>
      </c>
      <c r="G2424" s="173"/>
      <c r="H2424" s="173"/>
      <c r="I2424" s="173"/>
      <c r="J2424" s="173"/>
      <c r="K2424" s="174">
        <v>150000</v>
      </c>
      <c r="L2424" s="6"/>
      <c r="M2424" s="71" t="s">
        <v>328</v>
      </c>
      <c r="N2424" s="176" t="s">
        <v>513</v>
      </c>
    </row>
    <row r="2425" spans="1:14" ht="15" thickBot="1" x14ac:dyDescent="0.25">
      <c r="A2425" s="38"/>
      <c r="B2425" s="5"/>
      <c r="C2425" s="172"/>
      <c r="D2425" s="173"/>
      <c r="E2425" s="173"/>
      <c r="F2425" s="173">
        <v>500000</v>
      </c>
      <c r="G2425" s="173"/>
      <c r="H2425" s="173"/>
      <c r="I2425" s="173"/>
      <c r="J2425" s="173"/>
      <c r="K2425" s="174">
        <v>500000</v>
      </c>
      <c r="L2425" s="6"/>
      <c r="M2425" s="71" t="s">
        <v>58</v>
      </c>
      <c r="N2425" s="176" t="s">
        <v>513</v>
      </c>
    </row>
    <row r="2426" spans="1:14" ht="15" x14ac:dyDescent="0.2">
      <c r="A2426" s="286" t="s">
        <v>0</v>
      </c>
      <c r="B2426" s="287"/>
      <c r="C2426" s="287"/>
      <c r="D2426" s="287"/>
      <c r="E2426" s="287"/>
      <c r="F2426" s="287"/>
      <c r="G2426" s="287"/>
      <c r="H2426" s="287"/>
      <c r="I2426" s="287"/>
      <c r="J2426" s="287"/>
      <c r="K2426" s="287"/>
      <c r="L2426" s="287"/>
      <c r="M2426" s="287"/>
      <c r="N2426" s="288"/>
    </row>
    <row r="2427" spans="1:14" ht="15" x14ac:dyDescent="0.2">
      <c r="A2427" s="279" t="s">
        <v>1</v>
      </c>
      <c r="B2427" s="280"/>
      <c r="C2427" s="280"/>
      <c r="D2427" s="280"/>
      <c r="E2427" s="280"/>
      <c r="F2427" s="280"/>
      <c r="G2427" s="280"/>
      <c r="H2427" s="280"/>
      <c r="I2427" s="280"/>
      <c r="J2427" s="280"/>
      <c r="K2427" s="280"/>
      <c r="L2427" s="280"/>
      <c r="M2427" s="280"/>
      <c r="N2427" s="281"/>
    </row>
    <row r="2428" spans="1:14" ht="15" x14ac:dyDescent="0.2">
      <c r="A2428" s="279" t="s">
        <v>2</v>
      </c>
      <c r="B2428" s="280"/>
      <c r="C2428" s="280"/>
      <c r="D2428" s="280"/>
      <c r="E2428" s="280"/>
      <c r="F2428" s="280"/>
      <c r="G2428" s="280"/>
      <c r="H2428" s="280"/>
      <c r="I2428" s="280"/>
      <c r="J2428" s="280"/>
      <c r="K2428" s="280"/>
      <c r="L2428" s="280"/>
      <c r="M2428" s="280"/>
      <c r="N2428" s="281"/>
    </row>
    <row r="2429" spans="1:14" ht="15" x14ac:dyDescent="0.2">
      <c r="A2429" s="279" t="s">
        <v>3</v>
      </c>
      <c r="B2429" s="280"/>
      <c r="C2429" s="280"/>
      <c r="D2429" s="280"/>
      <c r="E2429" s="280"/>
      <c r="F2429" s="280"/>
      <c r="G2429" s="280"/>
      <c r="H2429" s="280"/>
      <c r="I2429" s="280"/>
      <c r="J2429" s="280"/>
      <c r="K2429" s="280"/>
      <c r="L2429" s="280"/>
      <c r="M2429" s="280"/>
      <c r="N2429" s="281"/>
    </row>
    <row r="2430" spans="1:14" ht="15" x14ac:dyDescent="0.2">
      <c r="A2430" s="279" t="s">
        <v>4</v>
      </c>
      <c r="B2430" s="280"/>
      <c r="C2430" s="280"/>
      <c r="D2430" s="280"/>
      <c r="E2430" s="280"/>
      <c r="F2430" s="280"/>
      <c r="G2430" s="280"/>
      <c r="H2430" s="280"/>
      <c r="I2430" s="280"/>
      <c r="J2430" s="280"/>
      <c r="K2430" s="280"/>
      <c r="L2430" s="280"/>
      <c r="M2430" s="280"/>
      <c r="N2430" s="281"/>
    </row>
    <row r="2431" spans="1:14" ht="15.75" thickBot="1" x14ac:dyDescent="0.25">
      <c r="A2431" s="282">
        <v>2023</v>
      </c>
      <c r="B2431" s="283"/>
      <c r="C2431" s="283"/>
      <c r="D2431" s="283"/>
      <c r="E2431" s="283"/>
      <c r="F2431" s="283"/>
      <c r="G2431" s="283"/>
      <c r="H2431" s="283"/>
      <c r="I2431" s="283"/>
      <c r="J2431" s="283"/>
      <c r="K2431" s="283"/>
      <c r="L2431" s="283"/>
      <c r="M2431" s="283"/>
      <c r="N2431" s="284"/>
    </row>
    <row r="2432" spans="1:14" ht="43.5" x14ac:dyDescent="0.25">
      <c r="A2432" s="212" t="s">
        <v>5</v>
      </c>
      <c r="B2432" s="212" t="s">
        <v>6</v>
      </c>
      <c r="C2432" s="285" t="s">
        <v>7</v>
      </c>
      <c r="D2432" s="285"/>
      <c r="E2432" s="285"/>
      <c r="F2432" s="285"/>
      <c r="G2432" s="285"/>
      <c r="H2432" s="285"/>
      <c r="I2432" s="285"/>
      <c r="J2432" s="285"/>
      <c r="K2432" s="213" t="s">
        <v>8</v>
      </c>
      <c r="L2432" s="214" t="s">
        <v>10</v>
      </c>
      <c r="M2432" s="215" t="s">
        <v>11</v>
      </c>
      <c r="N2432" s="216" t="s">
        <v>9</v>
      </c>
    </row>
    <row r="2433" spans="1:14" ht="15" x14ac:dyDescent="0.25">
      <c r="A2433" s="5"/>
      <c r="B2433" s="5"/>
      <c r="C2433" s="2" t="s">
        <v>12</v>
      </c>
      <c r="D2433" s="2" t="s">
        <v>13</v>
      </c>
      <c r="E2433" s="2" t="s">
        <v>14</v>
      </c>
      <c r="F2433" s="2" t="s">
        <v>15</v>
      </c>
      <c r="G2433" s="2" t="s">
        <v>16</v>
      </c>
      <c r="H2433" s="2" t="s">
        <v>17</v>
      </c>
      <c r="I2433" s="2" t="s">
        <v>18</v>
      </c>
      <c r="J2433" s="2" t="s">
        <v>19</v>
      </c>
      <c r="K2433" s="4" t="s">
        <v>20</v>
      </c>
      <c r="L2433" s="6" t="s">
        <v>22</v>
      </c>
      <c r="M2433" s="5"/>
    </row>
    <row r="2434" spans="1:14" x14ac:dyDescent="0.2">
      <c r="A2434" s="38"/>
      <c r="B2434" s="5"/>
      <c r="C2434" s="172"/>
      <c r="D2434" s="173"/>
      <c r="E2434" s="173"/>
      <c r="F2434" s="173">
        <v>700000</v>
      </c>
      <c r="G2434" s="173"/>
      <c r="H2434" s="173"/>
      <c r="I2434" s="173"/>
      <c r="J2434" s="173"/>
      <c r="K2434" s="174">
        <v>700000</v>
      </c>
      <c r="L2434" s="6"/>
      <c r="M2434" s="71" t="s">
        <v>287</v>
      </c>
      <c r="N2434" s="176" t="s">
        <v>513</v>
      </c>
    </row>
    <row r="2435" spans="1:14" x14ac:dyDescent="0.2">
      <c r="A2435" s="38"/>
      <c r="B2435" s="5"/>
      <c r="C2435" s="172"/>
      <c r="D2435" s="173"/>
      <c r="E2435" s="173"/>
      <c r="F2435" s="173">
        <v>800000</v>
      </c>
      <c r="G2435" s="173"/>
      <c r="H2435" s="173"/>
      <c r="I2435" s="173"/>
      <c r="J2435" s="173"/>
      <c r="K2435" s="174">
        <v>800000</v>
      </c>
      <c r="L2435" s="6"/>
      <c r="M2435" s="71" t="s">
        <v>336</v>
      </c>
      <c r="N2435" s="176" t="s">
        <v>513</v>
      </c>
    </row>
    <row r="2436" spans="1:14" x14ac:dyDescent="0.2">
      <c r="A2436" s="38"/>
      <c r="B2436" s="5"/>
      <c r="C2436" s="172"/>
      <c r="D2436" s="173"/>
      <c r="E2436" s="173"/>
      <c r="F2436" s="173">
        <v>450000</v>
      </c>
      <c r="G2436" s="173"/>
      <c r="H2436" s="173"/>
      <c r="I2436" s="173"/>
      <c r="J2436" s="173"/>
      <c r="K2436" s="174">
        <v>450000</v>
      </c>
      <c r="L2436" s="6"/>
      <c r="M2436" s="71" t="s">
        <v>339</v>
      </c>
      <c r="N2436" s="176" t="s">
        <v>513</v>
      </c>
    </row>
    <row r="2437" spans="1:14" x14ac:dyDescent="0.2">
      <c r="A2437" s="38"/>
      <c r="B2437" s="5"/>
      <c r="C2437" s="172"/>
      <c r="D2437" s="173"/>
      <c r="E2437" s="173"/>
      <c r="F2437" s="173">
        <v>125000</v>
      </c>
      <c r="G2437" s="173"/>
      <c r="H2437" s="173"/>
      <c r="I2437" s="173"/>
      <c r="J2437" s="173"/>
      <c r="K2437" s="174">
        <v>125000</v>
      </c>
      <c r="L2437" s="6"/>
      <c r="M2437" s="71" t="s">
        <v>341</v>
      </c>
      <c r="N2437" s="176" t="s">
        <v>513</v>
      </c>
    </row>
    <row r="2438" spans="1:14" x14ac:dyDescent="0.2">
      <c r="A2438" s="38"/>
      <c r="B2438" s="5"/>
      <c r="C2438" s="172"/>
      <c r="D2438" s="173"/>
      <c r="E2438" s="173"/>
      <c r="F2438" s="173">
        <v>100000</v>
      </c>
      <c r="G2438" s="173"/>
      <c r="H2438" s="173"/>
      <c r="I2438" s="173"/>
      <c r="J2438" s="173"/>
      <c r="K2438" s="174">
        <v>100000</v>
      </c>
      <c r="L2438" s="6"/>
      <c r="M2438" s="71" t="s">
        <v>345</v>
      </c>
      <c r="N2438" s="176" t="s">
        <v>513</v>
      </c>
    </row>
    <row r="2439" spans="1:14" x14ac:dyDescent="0.2">
      <c r="A2439" s="38"/>
      <c r="B2439" s="5"/>
      <c r="C2439" s="172"/>
      <c r="D2439" s="173"/>
      <c r="E2439" s="173"/>
      <c r="F2439" s="173">
        <v>1500000</v>
      </c>
      <c r="G2439" s="173"/>
      <c r="H2439" s="173"/>
      <c r="I2439" s="173"/>
      <c r="J2439" s="173"/>
      <c r="K2439" s="174">
        <v>1500000</v>
      </c>
      <c r="L2439" s="6"/>
      <c r="M2439" s="71" t="s">
        <v>346</v>
      </c>
      <c r="N2439" s="176" t="s">
        <v>513</v>
      </c>
    </row>
    <row r="2440" spans="1:14" x14ac:dyDescent="0.2">
      <c r="A2440" s="38"/>
      <c r="B2440" s="5"/>
      <c r="C2440" s="172"/>
      <c r="D2440" s="173"/>
      <c r="E2440" s="173"/>
      <c r="F2440" s="173">
        <v>1000000</v>
      </c>
      <c r="G2440" s="173"/>
      <c r="H2440" s="173"/>
      <c r="I2440" s="173"/>
      <c r="J2440" s="173"/>
      <c r="K2440" s="174">
        <v>1000000</v>
      </c>
      <c r="L2440" s="6"/>
      <c r="M2440" s="71" t="s">
        <v>36</v>
      </c>
      <c r="N2440" s="176" t="s">
        <v>513</v>
      </c>
    </row>
    <row r="2441" spans="1:14" x14ac:dyDescent="0.2">
      <c r="A2441" s="38"/>
      <c r="B2441" s="5"/>
      <c r="C2441" s="172"/>
      <c r="D2441" s="173"/>
      <c r="E2441" s="173"/>
      <c r="F2441" s="173">
        <v>950000</v>
      </c>
      <c r="G2441" s="173"/>
      <c r="H2441" s="173"/>
      <c r="I2441" s="173"/>
      <c r="J2441" s="173"/>
      <c r="K2441" s="174">
        <v>950000</v>
      </c>
      <c r="L2441" s="6"/>
      <c r="M2441" s="71" t="s">
        <v>465</v>
      </c>
      <c r="N2441" s="176" t="s">
        <v>513</v>
      </c>
    </row>
    <row r="2442" spans="1:14" x14ac:dyDescent="0.2">
      <c r="A2442" s="38"/>
      <c r="B2442" s="5"/>
      <c r="C2442" s="172"/>
      <c r="D2442" s="173"/>
      <c r="E2442" s="173"/>
      <c r="F2442" s="173">
        <v>1000000</v>
      </c>
      <c r="G2442" s="173"/>
      <c r="H2442" s="173"/>
      <c r="I2442" s="173"/>
      <c r="J2442" s="173"/>
      <c r="K2442" s="174">
        <v>1000000</v>
      </c>
      <c r="L2442" s="6"/>
      <c r="M2442" s="71" t="s">
        <v>59</v>
      </c>
      <c r="N2442" s="176" t="s">
        <v>513</v>
      </c>
    </row>
    <row r="2443" spans="1:14" x14ac:dyDescent="0.2">
      <c r="A2443" s="38"/>
      <c r="B2443" s="5"/>
      <c r="C2443" s="172"/>
      <c r="D2443" s="173"/>
      <c r="E2443" s="173"/>
      <c r="F2443" s="173">
        <v>1000000</v>
      </c>
      <c r="G2443" s="173"/>
      <c r="H2443" s="173"/>
      <c r="I2443" s="173"/>
      <c r="J2443" s="173"/>
      <c r="K2443" s="174">
        <v>1000000</v>
      </c>
      <c r="L2443" s="6"/>
      <c r="M2443" s="71" t="s">
        <v>347</v>
      </c>
      <c r="N2443" s="176" t="s">
        <v>513</v>
      </c>
    </row>
    <row r="2444" spans="1:14" x14ac:dyDescent="0.2">
      <c r="A2444" s="38"/>
      <c r="B2444" s="5"/>
      <c r="C2444" s="172"/>
      <c r="D2444" s="173"/>
      <c r="E2444" s="173"/>
      <c r="F2444" s="173"/>
      <c r="G2444" s="173"/>
      <c r="H2444" s="173">
        <v>1000000</v>
      </c>
      <c r="I2444" s="173"/>
      <c r="J2444" s="173"/>
      <c r="K2444" s="174">
        <v>1000000</v>
      </c>
      <c r="L2444" s="6"/>
      <c r="M2444" s="71" t="s">
        <v>91</v>
      </c>
      <c r="N2444" s="176" t="s">
        <v>513</v>
      </c>
    </row>
    <row r="2445" spans="1:14" x14ac:dyDescent="0.2">
      <c r="A2445" s="38"/>
      <c r="B2445" s="5"/>
      <c r="C2445" s="172"/>
      <c r="D2445" s="173"/>
      <c r="E2445" s="173"/>
      <c r="F2445" s="173"/>
      <c r="G2445" s="173"/>
      <c r="H2445" s="173">
        <v>350000</v>
      </c>
      <c r="I2445" s="173"/>
      <c r="J2445" s="173"/>
      <c r="K2445" s="174">
        <v>350000</v>
      </c>
      <c r="L2445" s="6"/>
      <c r="M2445" s="71" t="s">
        <v>289</v>
      </c>
      <c r="N2445" s="176" t="s">
        <v>513</v>
      </c>
    </row>
    <row r="2446" spans="1:14" x14ac:dyDescent="0.2">
      <c r="A2446" s="38"/>
      <c r="B2446" s="5"/>
      <c r="C2446" s="172"/>
      <c r="D2446" s="173"/>
      <c r="E2446" s="173"/>
      <c r="F2446" s="173"/>
      <c r="G2446" s="173"/>
      <c r="H2446" s="173">
        <v>2000000</v>
      </c>
      <c r="I2446" s="173"/>
      <c r="J2446" s="173"/>
      <c r="K2446" s="174">
        <v>2000000</v>
      </c>
      <c r="L2446" s="6"/>
      <c r="M2446" s="71" t="s">
        <v>37</v>
      </c>
      <c r="N2446" s="176" t="s">
        <v>513</v>
      </c>
    </row>
    <row r="2447" spans="1:14" x14ac:dyDescent="0.2">
      <c r="A2447" s="38"/>
      <c r="B2447" s="5"/>
      <c r="C2447" s="172"/>
      <c r="D2447" s="173"/>
      <c r="E2447" s="173"/>
      <c r="F2447" s="173"/>
      <c r="G2447" s="173"/>
      <c r="H2447" s="173">
        <v>690000</v>
      </c>
      <c r="I2447" s="173"/>
      <c r="J2447" s="173"/>
      <c r="K2447" s="174">
        <v>690000</v>
      </c>
      <c r="L2447" s="6"/>
      <c r="M2447" s="71" t="s">
        <v>60</v>
      </c>
      <c r="N2447" s="176" t="s">
        <v>513</v>
      </c>
    </row>
    <row r="2448" spans="1:14" x14ac:dyDescent="0.2">
      <c r="A2448" s="38"/>
      <c r="B2448" s="5"/>
      <c r="C2448" s="172"/>
      <c r="D2448" s="173"/>
      <c r="E2448" s="173"/>
      <c r="F2448" s="173"/>
      <c r="G2448" s="173"/>
      <c r="H2448" s="173">
        <v>150000</v>
      </c>
      <c r="I2448" s="173"/>
      <c r="J2448" s="173"/>
      <c r="K2448" s="174">
        <v>150000</v>
      </c>
      <c r="L2448" s="6"/>
      <c r="M2448" s="71" t="s">
        <v>469</v>
      </c>
      <c r="N2448" s="176" t="s">
        <v>513</v>
      </c>
    </row>
    <row r="2449" spans="1:14" x14ac:dyDescent="0.2">
      <c r="A2449" s="38"/>
      <c r="B2449" s="5"/>
      <c r="C2449" s="172"/>
      <c r="D2449" s="173"/>
      <c r="E2449" s="173"/>
      <c r="F2449" s="173"/>
      <c r="G2449" s="173"/>
      <c r="H2449" s="173">
        <v>350000</v>
      </c>
      <c r="I2449" s="173"/>
      <c r="J2449" s="173"/>
      <c r="K2449" s="174">
        <v>350000</v>
      </c>
      <c r="L2449" s="6"/>
      <c r="M2449" s="71" t="s">
        <v>470</v>
      </c>
      <c r="N2449" s="176" t="s">
        <v>513</v>
      </c>
    </row>
    <row r="2450" spans="1:14" x14ac:dyDescent="0.2">
      <c r="A2450" s="38"/>
      <c r="B2450" s="5"/>
      <c r="C2450" s="172"/>
      <c r="D2450" s="173"/>
      <c r="E2450" s="173"/>
      <c r="F2450" s="173"/>
      <c r="G2450" s="173"/>
      <c r="H2450" s="173">
        <v>275000</v>
      </c>
      <c r="I2450" s="173"/>
      <c r="J2450" s="173"/>
      <c r="K2450" s="174">
        <v>275000</v>
      </c>
      <c r="L2450" s="6"/>
      <c r="M2450" s="71" t="s">
        <v>474</v>
      </c>
      <c r="N2450" s="176" t="s">
        <v>513</v>
      </c>
    </row>
    <row r="2451" spans="1:14" x14ac:dyDescent="0.2">
      <c r="A2451" s="38"/>
      <c r="B2451" s="5"/>
      <c r="C2451" s="172"/>
      <c r="D2451" s="173"/>
      <c r="E2451" s="173"/>
      <c r="F2451" s="173"/>
      <c r="G2451" s="173"/>
      <c r="H2451" s="173">
        <v>100000</v>
      </c>
      <c r="I2451" s="173"/>
      <c r="J2451" s="173"/>
      <c r="K2451" s="174">
        <v>100000</v>
      </c>
      <c r="L2451" s="6"/>
      <c r="M2451" s="71" t="s">
        <v>471</v>
      </c>
      <c r="N2451" s="176" t="s">
        <v>513</v>
      </c>
    </row>
    <row r="2452" spans="1:14" x14ac:dyDescent="0.2">
      <c r="A2452" s="38"/>
      <c r="B2452" s="5"/>
      <c r="C2452" s="172"/>
      <c r="D2452" s="173"/>
      <c r="E2452" s="173"/>
      <c r="F2452" s="173"/>
      <c r="G2452" s="173"/>
      <c r="H2452" s="173">
        <v>210000</v>
      </c>
      <c r="I2452" s="173"/>
      <c r="J2452" s="173"/>
      <c r="K2452" s="174">
        <v>210000</v>
      </c>
      <c r="L2452" s="6"/>
      <c r="M2452" s="71" t="s">
        <v>472</v>
      </c>
      <c r="N2452" s="176" t="s">
        <v>513</v>
      </c>
    </row>
    <row r="2453" spans="1:14" x14ac:dyDescent="0.2">
      <c r="A2453" s="38"/>
      <c r="B2453" s="5"/>
      <c r="C2453" s="172"/>
      <c r="D2453" s="173"/>
      <c r="E2453" s="173"/>
      <c r="F2453" s="173"/>
      <c r="G2453" s="173"/>
      <c r="H2453" s="173">
        <v>450000</v>
      </c>
      <c r="I2453" s="173"/>
      <c r="J2453" s="173"/>
      <c r="K2453" s="174">
        <v>450000</v>
      </c>
      <c r="L2453" s="6"/>
      <c r="M2453" s="71" t="s">
        <v>38</v>
      </c>
      <c r="N2453" s="176" t="s">
        <v>513</v>
      </c>
    </row>
    <row r="2454" spans="1:14" x14ac:dyDescent="0.2">
      <c r="A2454" s="38"/>
      <c r="B2454" s="5"/>
      <c r="C2454" s="172"/>
      <c r="D2454" s="173"/>
      <c r="E2454" s="173"/>
      <c r="F2454" s="173"/>
      <c r="G2454" s="173"/>
      <c r="H2454" s="173">
        <v>2000000</v>
      </c>
      <c r="I2454" s="173"/>
      <c r="J2454" s="173"/>
      <c r="K2454" s="174">
        <v>2000000</v>
      </c>
      <c r="L2454" s="6"/>
      <c r="M2454" s="71" t="s">
        <v>291</v>
      </c>
      <c r="N2454" s="176" t="s">
        <v>513</v>
      </c>
    </row>
    <row r="2455" spans="1:14" x14ac:dyDescent="0.2">
      <c r="A2455" s="38"/>
      <c r="B2455" s="5"/>
      <c r="C2455" s="172"/>
      <c r="D2455" s="173"/>
      <c r="E2455" s="173"/>
      <c r="F2455" s="173"/>
      <c r="G2455" s="173"/>
      <c r="H2455" s="173">
        <v>70000</v>
      </c>
      <c r="I2455" s="173"/>
      <c r="J2455" s="173"/>
      <c r="K2455" s="174">
        <v>70000</v>
      </c>
      <c r="L2455" s="6"/>
      <c r="M2455" s="71" t="s">
        <v>367</v>
      </c>
      <c r="N2455" s="176" t="s">
        <v>513</v>
      </c>
    </row>
    <row r="2456" spans="1:14" x14ac:dyDescent="0.2">
      <c r="A2456" s="38"/>
      <c r="B2456" s="5"/>
      <c r="C2456" s="172"/>
      <c r="D2456" s="173"/>
      <c r="E2456" s="173"/>
      <c r="F2456" s="173"/>
      <c r="G2456" s="173"/>
      <c r="H2456" s="173">
        <v>500000</v>
      </c>
      <c r="I2456" s="173"/>
      <c r="J2456" s="173"/>
      <c r="K2456" s="174">
        <v>500000</v>
      </c>
      <c r="L2456" s="6"/>
      <c r="M2456" s="71" t="s">
        <v>369</v>
      </c>
      <c r="N2456" s="176" t="s">
        <v>513</v>
      </c>
    </row>
    <row r="2457" spans="1:14" x14ac:dyDescent="0.2">
      <c r="A2457" s="38"/>
      <c r="B2457" s="5"/>
      <c r="C2457" s="172"/>
      <c r="D2457" s="173"/>
      <c r="E2457" s="173"/>
      <c r="F2457" s="173"/>
      <c r="G2457" s="173"/>
      <c r="H2457" s="173">
        <v>200000</v>
      </c>
      <c r="I2457" s="173"/>
      <c r="J2457" s="173"/>
      <c r="K2457" s="174">
        <v>200000</v>
      </c>
      <c r="L2457" s="6"/>
      <c r="M2457" s="71" t="s">
        <v>477</v>
      </c>
      <c r="N2457" s="176" t="s">
        <v>513</v>
      </c>
    </row>
    <row r="2458" spans="1:14" x14ac:dyDescent="0.2">
      <c r="A2458" s="38"/>
      <c r="B2458" s="5"/>
      <c r="C2458" s="172"/>
      <c r="D2458" s="173"/>
      <c r="E2458" s="173"/>
      <c r="F2458" s="173"/>
      <c r="G2458" s="173"/>
      <c r="H2458" s="173">
        <v>2500000</v>
      </c>
      <c r="I2458" s="173"/>
      <c r="J2458" s="173"/>
      <c r="K2458" s="174">
        <v>2500000</v>
      </c>
      <c r="L2458" s="6"/>
      <c r="M2458" s="71" t="s">
        <v>40</v>
      </c>
      <c r="N2458" s="176" t="s">
        <v>513</v>
      </c>
    </row>
    <row r="2459" spans="1:14" x14ac:dyDescent="0.2">
      <c r="A2459" s="38"/>
      <c r="B2459" s="5"/>
      <c r="C2459" s="172"/>
      <c r="D2459" s="173"/>
      <c r="E2459" s="173"/>
      <c r="F2459" s="173"/>
      <c r="G2459" s="173"/>
      <c r="H2459" s="173">
        <v>670000</v>
      </c>
      <c r="I2459" s="173"/>
      <c r="J2459" s="173"/>
      <c r="K2459" s="174">
        <v>670000</v>
      </c>
      <c r="L2459" s="6"/>
      <c r="M2459" s="71" t="s">
        <v>294</v>
      </c>
      <c r="N2459" s="176" t="s">
        <v>513</v>
      </c>
    </row>
    <row r="2460" spans="1:14" x14ac:dyDescent="0.2">
      <c r="A2460" s="38"/>
      <c r="B2460" s="5"/>
      <c r="C2460" s="172"/>
      <c r="D2460" s="173"/>
      <c r="E2460" s="173"/>
      <c r="F2460" s="173"/>
      <c r="G2460" s="173"/>
      <c r="H2460" s="173">
        <v>19851863.259999998</v>
      </c>
      <c r="I2460" s="173"/>
      <c r="J2460" s="173"/>
      <c r="K2460" s="174">
        <v>19851863.259999998</v>
      </c>
      <c r="L2460" s="6"/>
      <c r="M2460" s="71" t="s">
        <v>95</v>
      </c>
      <c r="N2460" s="176" t="s">
        <v>513</v>
      </c>
    </row>
    <row r="2461" spans="1:14" x14ac:dyDescent="0.2">
      <c r="A2461" s="38"/>
      <c r="B2461" s="5"/>
      <c r="C2461" s="172">
        <v>600000</v>
      </c>
      <c r="D2461" s="173"/>
      <c r="E2461" s="173"/>
      <c r="F2461" s="173"/>
      <c r="G2461" s="173"/>
      <c r="H2461" s="173"/>
      <c r="I2461" s="173"/>
      <c r="J2461" s="173"/>
      <c r="K2461" s="174">
        <v>600000</v>
      </c>
      <c r="L2461" s="6"/>
      <c r="M2461" s="71" t="s">
        <v>389</v>
      </c>
      <c r="N2461" s="176" t="s">
        <v>513</v>
      </c>
    </row>
    <row r="2462" spans="1:14" x14ac:dyDescent="0.2">
      <c r="A2462" s="38"/>
      <c r="B2462" s="5"/>
      <c r="C2462" s="172">
        <v>200000</v>
      </c>
      <c r="D2462" s="173"/>
      <c r="E2462" s="173"/>
      <c r="F2462" s="173"/>
      <c r="G2462" s="173"/>
      <c r="H2462" s="173"/>
      <c r="I2462" s="173"/>
      <c r="J2462" s="173"/>
      <c r="K2462" s="174">
        <v>200000</v>
      </c>
      <c r="L2462" s="6"/>
      <c r="M2462" s="71" t="s">
        <v>51</v>
      </c>
      <c r="N2462" s="176" t="s">
        <v>513</v>
      </c>
    </row>
    <row r="2463" spans="1:14" x14ac:dyDescent="0.2">
      <c r="A2463" s="38"/>
      <c r="B2463" s="5"/>
      <c r="C2463" s="172">
        <v>2250000</v>
      </c>
      <c r="D2463" s="173"/>
      <c r="E2463" s="173"/>
      <c r="F2463" s="173"/>
      <c r="G2463" s="173"/>
      <c r="H2463" s="173"/>
      <c r="I2463" s="173"/>
      <c r="J2463" s="173"/>
      <c r="K2463" s="174">
        <v>2250000</v>
      </c>
      <c r="L2463" s="6"/>
      <c r="M2463" s="71" t="s">
        <v>41</v>
      </c>
      <c r="N2463" s="176" t="s">
        <v>513</v>
      </c>
    </row>
    <row r="2464" spans="1:14" x14ac:dyDescent="0.2">
      <c r="A2464" s="38"/>
      <c r="B2464" s="5"/>
      <c r="C2464" s="172">
        <v>200000</v>
      </c>
      <c r="D2464" s="173"/>
      <c r="E2464" s="173"/>
      <c r="F2464" s="173"/>
      <c r="G2464" s="173"/>
      <c r="H2464" s="173"/>
      <c r="I2464" s="173"/>
      <c r="J2464" s="173"/>
      <c r="K2464" s="174">
        <v>200000</v>
      </c>
      <c r="L2464" s="6"/>
      <c r="M2464" s="71" t="s">
        <v>64</v>
      </c>
      <c r="N2464" s="176" t="s">
        <v>513</v>
      </c>
    </row>
    <row r="2465" spans="1:14" x14ac:dyDescent="0.2">
      <c r="A2465" s="38"/>
      <c r="B2465" s="5"/>
      <c r="C2465" s="172">
        <v>1341300</v>
      </c>
      <c r="D2465" s="173"/>
      <c r="E2465" s="173"/>
      <c r="F2465" s="173"/>
      <c r="G2465" s="173"/>
      <c r="H2465" s="173"/>
      <c r="I2465" s="173"/>
      <c r="J2465" s="173"/>
      <c r="K2465" s="174">
        <v>1341300</v>
      </c>
      <c r="L2465" s="6"/>
      <c r="M2465" s="71" t="s">
        <v>26</v>
      </c>
      <c r="N2465" s="176" t="s">
        <v>513</v>
      </c>
    </row>
    <row r="2466" spans="1:14" x14ac:dyDescent="0.2">
      <c r="A2466" s="38"/>
      <c r="B2466" s="5"/>
      <c r="C2466" s="172">
        <v>650000</v>
      </c>
      <c r="D2466" s="173"/>
      <c r="E2466" s="173"/>
      <c r="F2466" s="173"/>
      <c r="G2466" s="173"/>
      <c r="H2466" s="173"/>
      <c r="I2466" s="173"/>
      <c r="J2466" s="173"/>
      <c r="K2466" s="174">
        <v>650000</v>
      </c>
      <c r="L2466" s="6"/>
      <c r="M2466" s="71" t="s">
        <v>27</v>
      </c>
      <c r="N2466" s="176" t="s">
        <v>513</v>
      </c>
    </row>
    <row r="2467" spans="1:14" x14ac:dyDescent="0.2">
      <c r="A2467" s="38"/>
      <c r="B2467" s="5"/>
      <c r="C2467" s="172"/>
      <c r="D2467" s="173"/>
      <c r="E2467" s="173"/>
      <c r="F2467" s="173"/>
      <c r="G2467" s="173"/>
      <c r="H2467" s="173"/>
      <c r="I2467" s="173"/>
      <c r="J2467" s="173">
        <v>5000</v>
      </c>
      <c r="K2467" s="174">
        <v>5000</v>
      </c>
      <c r="L2467" s="6"/>
      <c r="M2467" s="71" t="s">
        <v>65</v>
      </c>
      <c r="N2467" s="176" t="s">
        <v>513</v>
      </c>
    </row>
    <row r="2468" spans="1:14" x14ac:dyDescent="0.2">
      <c r="A2468" s="38"/>
      <c r="B2468" s="5"/>
      <c r="C2468" s="172"/>
      <c r="D2468" s="173"/>
      <c r="E2468" s="173"/>
      <c r="F2468" s="173"/>
      <c r="G2468" s="173"/>
      <c r="H2468" s="173"/>
      <c r="I2468" s="173"/>
      <c r="J2468" s="173">
        <v>1000000</v>
      </c>
      <c r="K2468" s="174">
        <v>1000000</v>
      </c>
      <c r="L2468" s="6"/>
      <c r="M2468" s="71" t="s">
        <v>395</v>
      </c>
      <c r="N2468" s="176" t="s">
        <v>513</v>
      </c>
    </row>
    <row r="2469" spans="1:14" x14ac:dyDescent="0.2">
      <c r="A2469" s="38"/>
      <c r="B2469" s="5"/>
      <c r="C2469" s="172"/>
      <c r="D2469" s="173"/>
      <c r="E2469" s="173"/>
      <c r="F2469" s="173"/>
      <c r="G2469" s="173"/>
      <c r="H2469" s="173"/>
      <c r="I2469" s="173"/>
      <c r="J2469" s="173">
        <v>2000000</v>
      </c>
      <c r="K2469" s="174">
        <v>2000000</v>
      </c>
      <c r="L2469" s="6"/>
      <c r="M2469" s="71" t="s">
        <v>67</v>
      </c>
      <c r="N2469" s="176" t="s">
        <v>513</v>
      </c>
    </row>
    <row r="2470" spans="1:14" x14ac:dyDescent="0.2">
      <c r="A2470" s="38"/>
      <c r="B2470" s="5"/>
      <c r="C2470" s="172"/>
      <c r="D2470" s="173">
        <v>3935411</v>
      </c>
      <c r="E2470" s="173"/>
      <c r="F2470" s="173"/>
      <c r="G2470" s="173"/>
      <c r="H2470" s="173"/>
      <c r="I2470" s="173"/>
      <c r="J2470" s="173"/>
      <c r="K2470" s="174">
        <v>3935411</v>
      </c>
      <c r="L2470" s="6"/>
      <c r="M2470" s="71" t="s">
        <v>43</v>
      </c>
      <c r="N2470" s="176" t="s">
        <v>513</v>
      </c>
    </row>
    <row r="2471" spans="1:14" x14ac:dyDescent="0.2">
      <c r="A2471" s="38"/>
      <c r="B2471" s="5"/>
      <c r="C2471" s="172"/>
      <c r="D2471" s="173">
        <v>25000000</v>
      </c>
      <c r="E2471" s="173"/>
      <c r="F2471" s="173"/>
      <c r="G2471" s="173"/>
      <c r="H2471" s="173"/>
      <c r="I2471" s="173"/>
      <c r="J2471" s="173"/>
      <c r="K2471" s="174">
        <v>25000000</v>
      </c>
      <c r="L2471" s="6"/>
      <c r="M2471" s="71" t="s">
        <v>400</v>
      </c>
      <c r="N2471" s="176" t="s">
        <v>513</v>
      </c>
    </row>
    <row r="2472" spans="1:14" x14ac:dyDescent="0.2">
      <c r="A2472" s="38"/>
      <c r="B2472" s="5"/>
      <c r="C2472" s="172"/>
      <c r="D2472" s="173">
        <v>1500000</v>
      </c>
      <c r="E2472" s="173"/>
      <c r="F2472" s="173"/>
      <c r="G2472" s="173"/>
      <c r="H2472" s="173"/>
      <c r="I2472" s="173"/>
      <c r="J2472" s="173"/>
      <c r="K2472" s="174">
        <v>1500000</v>
      </c>
      <c r="L2472" s="6"/>
      <c r="M2472" s="71" t="s">
        <v>404</v>
      </c>
      <c r="N2472" s="176" t="s">
        <v>513</v>
      </c>
    </row>
    <row r="2473" spans="1:14" x14ac:dyDescent="0.2">
      <c r="A2473" s="38"/>
      <c r="B2473" s="5"/>
      <c r="C2473" s="172"/>
      <c r="D2473" s="173">
        <v>2000000</v>
      </c>
      <c r="E2473" s="173"/>
      <c r="F2473" s="173"/>
      <c r="G2473" s="173"/>
      <c r="H2473" s="173"/>
      <c r="I2473" s="173"/>
      <c r="J2473" s="173"/>
      <c r="K2473" s="174">
        <v>2000000</v>
      </c>
      <c r="L2473" s="6"/>
      <c r="M2473" s="71" t="s">
        <v>68</v>
      </c>
      <c r="N2473" s="176" t="s">
        <v>513</v>
      </c>
    </row>
    <row r="2474" spans="1:14" x14ac:dyDescent="0.2">
      <c r="A2474" s="38"/>
      <c r="B2474" s="5"/>
      <c r="C2474" s="172"/>
      <c r="D2474" s="173">
        <v>1200000</v>
      </c>
      <c r="E2474" s="173"/>
      <c r="F2474" s="173"/>
      <c r="G2474" s="173"/>
      <c r="H2474" s="173"/>
      <c r="I2474" s="173"/>
      <c r="J2474" s="173"/>
      <c r="K2474" s="174">
        <v>1200000</v>
      </c>
      <c r="L2474" s="6"/>
      <c r="M2474" s="71" t="s">
        <v>123</v>
      </c>
      <c r="N2474" s="176" t="s">
        <v>513</v>
      </c>
    </row>
    <row r="2475" spans="1:14" x14ac:dyDescent="0.2">
      <c r="A2475" s="38"/>
      <c r="B2475" s="5"/>
      <c r="C2475" s="172"/>
      <c r="D2475" s="173"/>
      <c r="E2475" s="173">
        <v>500000</v>
      </c>
      <c r="F2475" s="173"/>
      <c r="G2475" s="173"/>
      <c r="H2475" s="173"/>
      <c r="I2475" s="173"/>
      <c r="J2475" s="173"/>
      <c r="K2475" s="174">
        <v>500000</v>
      </c>
      <c r="L2475" s="6"/>
      <c r="M2475" s="71" t="s">
        <v>70</v>
      </c>
      <c r="N2475" s="176" t="s">
        <v>513</v>
      </c>
    </row>
    <row r="2476" spans="1:14" x14ac:dyDescent="0.2">
      <c r="A2476" s="38"/>
      <c r="B2476" s="5"/>
      <c r="C2476" s="172"/>
      <c r="D2476" s="173"/>
      <c r="E2476" s="173">
        <v>100000</v>
      </c>
      <c r="F2476" s="173"/>
      <c r="G2476" s="173"/>
      <c r="H2476" s="173"/>
      <c r="I2476" s="173"/>
      <c r="J2476" s="173"/>
      <c r="K2476" s="174">
        <v>100000</v>
      </c>
      <c r="L2476" s="6"/>
      <c r="M2476" s="71" t="s">
        <v>410</v>
      </c>
      <c r="N2476" s="176" t="s">
        <v>513</v>
      </c>
    </row>
    <row r="2477" spans="1:14" x14ac:dyDescent="0.2">
      <c r="A2477" s="38"/>
      <c r="B2477" s="5"/>
      <c r="C2477" s="172"/>
      <c r="D2477" s="173"/>
      <c r="E2477" s="173">
        <v>20000</v>
      </c>
      <c r="F2477" s="173"/>
      <c r="G2477" s="173"/>
      <c r="H2477" s="173"/>
      <c r="I2477" s="173"/>
      <c r="J2477" s="173"/>
      <c r="K2477" s="174">
        <v>20000</v>
      </c>
      <c r="L2477" s="6"/>
      <c r="M2477" s="71" t="s">
        <v>411</v>
      </c>
      <c r="N2477" s="176" t="s">
        <v>513</v>
      </c>
    </row>
    <row r="2478" spans="1:14" x14ac:dyDescent="0.2">
      <c r="A2478" s="38"/>
      <c r="B2478" s="5"/>
      <c r="C2478" s="172"/>
      <c r="D2478" s="173"/>
      <c r="E2478" s="173">
        <v>100000</v>
      </c>
      <c r="F2478" s="173"/>
      <c r="G2478" s="173"/>
      <c r="H2478" s="173"/>
      <c r="I2478" s="173"/>
      <c r="J2478" s="173"/>
      <c r="K2478" s="174">
        <v>100000</v>
      </c>
      <c r="L2478" s="6"/>
      <c r="M2478" s="71" t="s">
        <v>415</v>
      </c>
      <c r="N2478" s="176" t="s">
        <v>513</v>
      </c>
    </row>
    <row r="2479" spans="1:14" x14ac:dyDescent="0.2">
      <c r="A2479" s="38"/>
      <c r="B2479" s="5"/>
      <c r="C2479" s="172"/>
      <c r="D2479" s="173"/>
      <c r="E2479" s="173">
        <v>862500</v>
      </c>
      <c r="F2479" s="173"/>
      <c r="G2479" s="173"/>
      <c r="H2479" s="173"/>
      <c r="I2479" s="173"/>
      <c r="J2479" s="173"/>
      <c r="K2479" s="174">
        <v>862500</v>
      </c>
      <c r="L2479" s="6"/>
      <c r="M2479" s="71" t="s">
        <v>422</v>
      </c>
      <c r="N2479" s="176" t="s">
        <v>513</v>
      </c>
    </row>
    <row r="2480" spans="1:14" x14ac:dyDescent="0.2">
      <c r="A2480" s="38"/>
      <c r="B2480" s="5"/>
      <c r="C2480" s="172"/>
      <c r="D2480" s="173"/>
      <c r="E2480" s="173">
        <v>25000</v>
      </c>
      <c r="F2480" s="173"/>
      <c r="G2480" s="173"/>
      <c r="H2480" s="173"/>
      <c r="I2480" s="173"/>
      <c r="J2480" s="173"/>
      <c r="K2480" s="174">
        <v>25000</v>
      </c>
      <c r="L2480" s="6"/>
      <c r="M2480" s="71" t="s">
        <v>73</v>
      </c>
      <c r="N2480" s="176" t="s">
        <v>513</v>
      </c>
    </row>
    <row r="2481" spans="1:14" x14ac:dyDescent="0.2">
      <c r="A2481" s="38"/>
      <c r="B2481" s="5"/>
      <c r="C2481" s="172"/>
      <c r="D2481" s="173"/>
      <c r="E2481" s="173">
        <v>9520000</v>
      </c>
      <c r="F2481" s="173"/>
      <c r="G2481" s="173"/>
      <c r="H2481" s="173"/>
      <c r="I2481" s="173"/>
      <c r="J2481" s="173"/>
      <c r="K2481" s="174">
        <v>9520000</v>
      </c>
      <c r="L2481" s="6"/>
      <c r="M2481" s="71" t="s">
        <v>449</v>
      </c>
      <c r="N2481" s="176" t="s">
        <v>513</v>
      </c>
    </row>
    <row r="2482" spans="1:14" x14ac:dyDescent="0.2">
      <c r="A2482" s="38"/>
      <c r="B2482" s="5"/>
      <c r="C2482" s="172"/>
      <c r="D2482" s="173"/>
      <c r="E2482" s="173"/>
      <c r="F2482" s="173"/>
      <c r="G2482" s="173"/>
      <c r="H2482" s="173"/>
      <c r="I2482" s="173">
        <v>3000000</v>
      </c>
      <c r="J2482" s="173"/>
      <c r="K2482" s="174">
        <v>3000000</v>
      </c>
      <c r="L2482" s="6"/>
      <c r="M2482" s="71" t="s">
        <v>75</v>
      </c>
      <c r="N2482" s="176" t="s">
        <v>513</v>
      </c>
    </row>
    <row r="2483" spans="1:14" x14ac:dyDescent="0.2">
      <c r="A2483" s="38"/>
      <c r="B2483" s="5"/>
      <c r="C2483" s="172"/>
      <c r="D2483" s="173"/>
      <c r="E2483" s="173"/>
      <c r="F2483" s="173"/>
      <c r="G2483" s="173"/>
      <c r="H2483" s="173"/>
      <c r="I2483" s="173">
        <v>550000</v>
      </c>
      <c r="J2483" s="173"/>
      <c r="K2483" s="174">
        <v>550000</v>
      </c>
      <c r="L2483" s="6"/>
      <c r="M2483" s="71" t="s">
        <v>426</v>
      </c>
      <c r="N2483" s="176" t="s">
        <v>513</v>
      </c>
    </row>
    <row r="2484" spans="1:14" x14ac:dyDescent="0.2">
      <c r="A2484" s="38"/>
      <c r="B2484" s="5"/>
      <c r="C2484" s="172"/>
      <c r="D2484" s="173"/>
      <c r="E2484" s="173"/>
      <c r="F2484" s="173"/>
      <c r="G2484" s="173"/>
      <c r="H2484" s="173"/>
      <c r="I2484" s="173">
        <v>200000</v>
      </c>
      <c r="J2484" s="173"/>
      <c r="K2484" s="174">
        <v>200000</v>
      </c>
      <c r="L2484" s="6"/>
      <c r="M2484" s="71" t="s">
        <v>296</v>
      </c>
      <c r="N2484" s="176" t="s">
        <v>513</v>
      </c>
    </row>
    <row r="2485" spans="1:14" x14ac:dyDescent="0.2">
      <c r="A2485" s="38"/>
      <c r="B2485" s="5"/>
      <c r="C2485" s="172"/>
      <c r="D2485" s="173"/>
      <c r="E2485" s="173"/>
      <c r="F2485" s="173"/>
      <c r="G2485" s="173"/>
      <c r="H2485" s="173"/>
      <c r="I2485" s="173">
        <v>5000000</v>
      </c>
      <c r="J2485" s="173"/>
      <c r="K2485" s="174">
        <v>5000000</v>
      </c>
      <c r="L2485" s="6"/>
      <c r="M2485" s="71" t="s">
        <v>46</v>
      </c>
      <c r="N2485" s="176" t="s">
        <v>513</v>
      </c>
    </row>
    <row r="2486" spans="1:14" x14ac:dyDescent="0.2">
      <c r="A2486" s="38"/>
      <c r="B2486" s="5"/>
      <c r="C2486" s="172"/>
      <c r="D2486" s="173"/>
      <c r="E2486" s="173"/>
      <c r="F2486" s="173"/>
      <c r="G2486" s="173"/>
      <c r="H2486" s="173"/>
      <c r="I2486" s="173">
        <v>300000</v>
      </c>
      <c r="J2486" s="173"/>
      <c r="K2486" s="174">
        <v>300000</v>
      </c>
      <c r="L2486" s="6"/>
      <c r="M2486" s="71" t="s">
        <v>429</v>
      </c>
      <c r="N2486" s="176" t="s">
        <v>513</v>
      </c>
    </row>
    <row r="2487" spans="1:14" x14ac:dyDescent="0.2">
      <c r="A2487" s="38"/>
      <c r="B2487" s="5"/>
      <c r="C2487" s="172"/>
      <c r="D2487" s="173"/>
      <c r="E2487" s="173"/>
      <c r="F2487" s="173"/>
      <c r="G2487" s="173"/>
      <c r="H2487" s="173"/>
      <c r="I2487" s="173">
        <v>600000</v>
      </c>
      <c r="J2487" s="173"/>
      <c r="K2487" s="174">
        <v>600000</v>
      </c>
      <c r="L2487" s="6"/>
      <c r="M2487" s="71" t="s">
        <v>47</v>
      </c>
      <c r="N2487" s="176" t="s">
        <v>513</v>
      </c>
    </row>
    <row r="2488" spans="1:14" x14ac:dyDescent="0.2">
      <c r="A2488" s="38"/>
      <c r="B2488" s="5"/>
      <c r="C2488" s="172"/>
      <c r="D2488" s="173"/>
      <c r="E2488" s="173"/>
      <c r="F2488" s="173"/>
      <c r="G2488" s="173"/>
      <c r="H2488" s="173"/>
      <c r="I2488" s="173">
        <v>600000</v>
      </c>
      <c r="J2488" s="173"/>
      <c r="K2488" s="174">
        <v>600000</v>
      </c>
      <c r="L2488" s="6"/>
      <c r="M2488" s="71" t="s">
        <v>432</v>
      </c>
      <c r="N2488" s="176" t="s">
        <v>513</v>
      </c>
    </row>
    <row r="2489" spans="1:14" x14ac:dyDescent="0.2">
      <c r="A2489" s="38"/>
      <c r="B2489" s="5"/>
      <c r="C2489" s="172"/>
      <c r="D2489" s="173"/>
      <c r="E2489" s="173"/>
      <c r="F2489" s="173"/>
      <c r="G2489" s="173"/>
      <c r="H2489" s="173"/>
      <c r="I2489" s="173">
        <v>1000000</v>
      </c>
      <c r="J2489" s="173"/>
      <c r="K2489" s="174">
        <v>1000000</v>
      </c>
      <c r="L2489" s="6"/>
      <c r="M2489" s="71" t="s">
        <v>87</v>
      </c>
      <c r="N2489" s="176" t="s">
        <v>513</v>
      </c>
    </row>
    <row r="2490" spans="1:14" x14ac:dyDescent="0.2">
      <c r="A2490" s="38"/>
      <c r="B2490" s="5"/>
      <c r="C2490" s="172"/>
      <c r="D2490" s="173"/>
      <c r="E2490" s="173"/>
      <c r="F2490" s="173"/>
      <c r="G2490" s="173"/>
      <c r="H2490" s="173"/>
      <c r="I2490" s="173">
        <v>370000</v>
      </c>
      <c r="J2490" s="173"/>
      <c r="K2490" s="174">
        <v>370000</v>
      </c>
      <c r="L2490" s="6"/>
      <c r="M2490" s="71" t="s">
        <v>434</v>
      </c>
      <c r="N2490" s="176" t="s">
        <v>513</v>
      </c>
    </row>
    <row r="2491" spans="1:14" x14ac:dyDescent="0.2">
      <c r="A2491" s="38"/>
      <c r="B2491" s="5"/>
      <c r="C2491" s="172"/>
      <c r="D2491" s="173"/>
      <c r="E2491" s="173"/>
      <c r="F2491" s="173"/>
      <c r="G2491" s="173"/>
      <c r="H2491" s="173"/>
      <c r="I2491" s="173">
        <v>131018</v>
      </c>
      <c r="J2491" s="173"/>
      <c r="K2491" s="174">
        <v>131018</v>
      </c>
      <c r="L2491" s="6"/>
      <c r="M2491" s="71" t="s">
        <v>435</v>
      </c>
      <c r="N2491" s="176" t="s">
        <v>513</v>
      </c>
    </row>
    <row r="2492" spans="1:14" x14ac:dyDescent="0.2">
      <c r="A2492" s="38"/>
      <c r="B2492" s="5"/>
      <c r="C2492" s="172"/>
      <c r="D2492" s="173"/>
      <c r="E2492" s="173"/>
      <c r="F2492" s="173"/>
      <c r="G2492" s="173"/>
      <c r="H2492" s="173"/>
      <c r="I2492" s="173">
        <v>143000</v>
      </c>
      <c r="J2492" s="173"/>
      <c r="K2492" s="174">
        <v>143000</v>
      </c>
      <c r="L2492" s="6"/>
      <c r="M2492" s="71" t="s">
        <v>436</v>
      </c>
      <c r="N2492" s="176" t="s">
        <v>513</v>
      </c>
    </row>
    <row r="2493" spans="1:14" x14ac:dyDescent="0.2">
      <c r="A2493" s="38"/>
      <c r="B2493" s="5"/>
      <c r="C2493" s="172"/>
      <c r="D2493" s="173"/>
      <c r="E2493" s="173"/>
      <c r="F2493" s="173"/>
      <c r="G2493" s="173"/>
      <c r="H2493" s="173"/>
      <c r="I2493" s="173">
        <v>1500000</v>
      </c>
      <c r="J2493" s="173"/>
      <c r="K2493" s="174">
        <v>1500000</v>
      </c>
      <c r="L2493" s="6"/>
      <c r="M2493" s="71" t="s">
        <v>439</v>
      </c>
      <c r="N2493" s="176" t="s">
        <v>513</v>
      </c>
    </row>
    <row r="2494" spans="1:14" x14ac:dyDescent="0.2">
      <c r="A2494" s="38"/>
      <c r="B2494" s="5"/>
      <c r="C2494" s="172"/>
      <c r="D2494" s="173"/>
      <c r="E2494" s="173"/>
      <c r="F2494" s="173"/>
      <c r="G2494" s="173"/>
      <c r="H2494" s="173"/>
      <c r="I2494" s="173">
        <v>2500000</v>
      </c>
      <c r="J2494" s="173"/>
      <c r="K2494" s="174">
        <v>2500000</v>
      </c>
      <c r="L2494" s="6"/>
      <c r="M2494" s="71" t="s">
        <v>442</v>
      </c>
      <c r="N2494" s="176" t="s">
        <v>513</v>
      </c>
    </row>
    <row r="2495" spans="1:14" x14ac:dyDescent="0.2">
      <c r="A2495" s="38"/>
      <c r="B2495" s="5"/>
      <c r="C2495" s="172"/>
      <c r="D2495" s="173"/>
      <c r="E2495" s="173"/>
      <c r="F2495" s="173"/>
      <c r="G2495" s="173"/>
      <c r="H2495" s="173"/>
      <c r="I2495" s="173">
        <v>300000</v>
      </c>
      <c r="J2495" s="173"/>
      <c r="K2495" s="174">
        <v>300000</v>
      </c>
      <c r="L2495" s="6"/>
      <c r="M2495" s="71" t="s">
        <v>31</v>
      </c>
      <c r="N2495" s="176" t="s">
        <v>513</v>
      </c>
    </row>
    <row r="2496" spans="1:14" x14ac:dyDescent="0.2">
      <c r="A2496" s="38"/>
      <c r="B2496" s="5"/>
      <c r="C2496" s="172"/>
      <c r="D2496" s="173"/>
      <c r="E2496" s="173"/>
      <c r="F2496" s="173"/>
      <c r="G2496" s="173"/>
      <c r="H2496" s="173"/>
      <c r="I2496" s="173">
        <v>500000</v>
      </c>
      <c r="J2496" s="173"/>
      <c r="K2496" s="174">
        <v>500000</v>
      </c>
      <c r="L2496" s="6"/>
      <c r="M2496" s="71" t="s">
        <v>32</v>
      </c>
      <c r="N2496" s="176" t="s">
        <v>513</v>
      </c>
    </row>
    <row r="2497" spans="1:1017" x14ac:dyDescent="0.2">
      <c r="A2497" s="38"/>
      <c r="B2497" s="5"/>
      <c r="C2497" s="172"/>
      <c r="D2497" s="173"/>
      <c r="E2497" s="173"/>
      <c r="F2497" s="173"/>
      <c r="G2497" s="173"/>
      <c r="H2497" s="173"/>
      <c r="I2497" s="173">
        <v>500000</v>
      </c>
      <c r="J2497" s="173"/>
      <c r="K2497" s="174">
        <v>500000</v>
      </c>
      <c r="L2497" s="6"/>
      <c r="M2497" s="71" t="s">
        <v>33</v>
      </c>
      <c r="N2497" s="176" t="s">
        <v>513</v>
      </c>
    </row>
    <row r="2498" spans="1:1017" x14ac:dyDescent="0.2">
      <c r="A2498" s="38"/>
      <c r="B2498" s="5"/>
      <c r="C2498" s="172"/>
      <c r="D2498" s="173"/>
      <c r="E2498" s="173"/>
      <c r="F2498" s="173"/>
      <c r="G2498" s="173"/>
      <c r="H2498" s="173">
        <v>1000000</v>
      </c>
      <c r="I2498" s="173"/>
      <c r="J2498" s="173"/>
      <c r="K2498" s="174">
        <v>1000000</v>
      </c>
      <c r="L2498" s="6"/>
      <c r="M2498" s="175" t="s">
        <v>510</v>
      </c>
      <c r="N2498" s="176" t="s">
        <v>513</v>
      </c>
    </row>
    <row r="2499" spans="1:1017" ht="15" x14ac:dyDescent="0.25">
      <c r="A2499" s="49" t="s">
        <v>201</v>
      </c>
      <c r="B2499" s="26" t="s">
        <v>203</v>
      </c>
      <c r="C2499" s="22">
        <f t="shared" ref="C2499:J2499" si="38">SUM(C2418:C2498)</f>
        <v>5241300</v>
      </c>
      <c r="D2499" s="22">
        <f t="shared" si="38"/>
        <v>33635411</v>
      </c>
      <c r="E2499" s="22">
        <f t="shared" si="38"/>
        <v>11127500</v>
      </c>
      <c r="F2499" s="22">
        <f t="shared" si="38"/>
        <v>11575000</v>
      </c>
      <c r="G2499" s="22">
        <f t="shared" si="38"/>
        <v>0</v>
      </c>
      <c r="H2499" s="22">
        <f t="shared" si="38"/>
        <v>32366863.259999998</v>
      </c>
      <c r="I2499" s="22">
        <f t="shared" si="38"/>
        <v>17194018</v>
      </c>
      <c r="J2499" s="22">
        <f t="shared" si="38"/>
        <v>3005000</v>
      </c>
      <c r="K2499" s="22">
        <f>SUM(C2499:J2499)</f>
        <v>114145092.25999999</v>
      </c>
      <c r="L2499" s="22">
        <f>+SUM(K2418:K2498)</f>
        <v>114145092.25999999</v>
      </c>
      <c r="M2499" s="51"/>
      <c r="N2499" s="14" t="s">
        <v>22</v>
      </c>
    </row>
    <row r="2500" spans="1:1017" s="88" customFormat="1" ht="26.25" x14ac:dyDescent="0.2">
      <c r="A2500" s="276" t="s">
        <v>204</v>
      </c>
      <c r="B2500" s="277"/>
      <c r="C2500" s="277"/>
      <c r="D2500" s="277"/>
      <c r="E2500" s="277"/>
      <c r="F2500" s="277"/>
      <c r="G2500" s="277"/>
      <c r="H2500" s="277"/>
      <c r="I2500" s="277"/>
      <c r="J2500" s="277"/>
      <c r="K2500" s="277"/>
      <c r="L2500" s="277"/>
      <c r="M2500" s="278"/>
      <c r="N2500" s="219"/>
      <c r="O2500" s="94"/>
      <c r="P2500" s="94"/>
      <c r="Q2500" s="94"/>
      <c r="R2500" s="94"/>
      <c r="S2500" s="94"/>
      <c r="T2500" s="94"/>
      <c r="U2500" s="94"/>
      <c r="V2500" s="94"/>
      <c r="W2500" s="94"/>
      <c r="X2500" s="94"/>
      <c r="Y2500" s="94"/>
      <c r="Z2500" s="94"/>
      <c r="AA2500" s="94"/>
      <c r="AB2500" s="94"/>
      <c r="AC2500" s="94"/>
      <c r="AD2500" s="94"/>
      <c r="AE2500" s="94"/>
      <c r="AF2500" s="94"/>
      <c r="AG2500" s="94"/>
      <c r="AH2500" s="94"/>
      <c r="AI2500" s="94"/>
      <c r="AJ2500" s="94"/>
      <c r="AK2500" s="94"/>
      <c r="AL2500" s="94"/>
      <c r="AM2500" s="94"/>
      <c r="AN2500" s="94"/>
      <c r="AO2500" s="94"/>
      <c r="AP2500" s="94"/>
      <c r="AQ2500" s="94"/>
      <c r="AR2500" s="94"/>
      <c r="AS2500" s="94"/>
      <c r="AT2500" s="94"/>
      <c r="AU2500" s="94"/>
      <c r="AV2500" s="94"/>
      <c r="AW2500" s="94"/>
      <c r="AX2500" s="94"/>
      <c r="AY2500" s="94"/>
      <c r="AZ2500" s="94"/>
      <c r="BA2500" s="94"/>
      <c r="BB2500" s="94"/>
      <c r="BC2500" s="94"/>
      <c r="BD2500" s="94"/>
      <c r="BE2500" s="94"/>
      <c r="BF2500" s="94"/>
      <c r="BG2500" s="94"/>
      <c r="BH2500" s="94"/>
      <c r="BI2500" s="94"/>
      <c r="BJ2500" s="94"/>
      <c r="BK2500" s="94"/>
      <c r="BL2500" s="94"/>
      <c r="BM2500" s="94"/>
      <c r="BN2500" s="94"/>
      <c r="BO2500" s="94"/>
      <c r="BP2500" s="94"/>
      <c r="BQ2500" s="94"/>
      <c r="BR2500" s="94"/>
      <c r="BS2500" s="94"/>
      <c r="BT2500" s="94"/>
      <c r="BU2500" s="94"/>
      <c r="BV2500" s="94"/>
      <c r="BW2500" s="94"/>
      <c r="BX2500" s="94"/>
      <c r="BY2500" s="94"/>
      <c r="BZ2500" s="94"/>
      <c r="CA2500" s="94"/>
      <c r="CB2500" s="94"/>
      <c r="CC2500" s="94"/>
      <c r="CD2500" s="94"/>
      <c r="CE2500" s="94"/>
      <c r="CF2500" s="94"/>
      <c r="CG2500" s="94"/>
      <c r="CH2500" s="94"/>
      <c r="CI2500" s="94"/>
      <c r="CJ2500" s="94"/>
      <c r="CK2500" s="94"/>
      <c r="CL2500" s="94"/>
      <c r="CM2500" s="94"/>
      <c r="CN2500" s="94"/>
      <c r="CO2500" s="94"/>
      <c r="CP2500" s="94"/>
      <c r="CQ2500" s="94"/>
      <c r="CR2500" s="94"/>
      <c r="CS2500" s="94"/>
      <c r="CT2500" s="94"/>
      <c r="CU2500" s="94"/>
      <c r="CV2500" s="94"/>
      <c r="CW2500" s="94"/>
      <c r="CX2500" s="94"/>
      <c r="CY2500" s="94"/>
      <c r="CZ2500" s="94"/>
      <c r="DA2500" s="94"/>
      <c r="DB2500" s="94"/>
      <c r="DC2500" s="94"/>
      <c r="DD2500" s="94"/>
      <c r="DE2500" s="94"/>
      <c r="DF2500" s="94"/>
      <c r="DG2500" s="94"/>
      <c r="DH2500" s="94"/>
      <c r="DI2500" s="94"/>
      <c r="DJ2500" s="94"/>
      <c r="DK2500" s="94"/>
      <c r="DL2500" s="94"/>
      <c r="DM2500" s="94"/>
      <c r="DN2500" s="94"/>
      <c r="DO2500" s="94"/>
      <c r="DP2500" s="94"/>
      <c r="DQ2500" s="94"/>
      <c r="DR2500" s="94"/>
      <c r="DS2500" s="94"/>
      <c r="DT2500" s="94"/>
      <c r="DU2500" s="94"/>
      <c r="DV2500" s="94"/>
      <c r="DW2500" s="94"/>
      <c r="DX2500" s="94"/>
      <c r="DY2500" s="94"/>
      <c r="DZ2500" s="94"/>
      <c r="EA2500" s="94"/>
      <c r="EB2500" s="94"/>
      <c r="EC2500" s="94"/>
      <c r="ED2500" s="94"/>
      <c r="EE2500" s="94"/>
      <c r="EF2500" s="94"/>
      <c r="EG2500" s="94"/>
      <c r="EH2500" s="94"/>
      <c r="EI2500" s="94"/>
      <c r="EJ2500" s="94"/>
      <c r="EK2500" s="94"/>
      <c r="EL2500" s="94"/>
      <c r="EM2500" s="94"/>
      <c r="EN2500" s="94"/>
      <c r="EO2500" s="94"/>
      <c r="EP2500" s="94"/>
      <c r="EQ2500" s="94"/>
      <c r="ER2500" s="94"/>
      <c r="ES2500" s="94"/>
      <c r="ET2500" s="94"/>
      <c r="EU2500" s="94"/>
      <c r="EV2500" s="94"/>
      <c r="EW2500" s="94"/>
      <c r="EX2500" s="94"/>
      <c r="EY2500" s="94"/>
      <c r="EZ2500" s="94"/>
      <c r="FA2500" s="94"/>
      <c r="FB2500" s="94"/>
      <c r="FC2500" s="94"/>
      <c r="FD2500" s="94"/>
      <c r="FE2500" s="94"/>
      <c r="FF2500" s="94"/>
      <c r="FG2500" s="94"/>
      <c r="FH2500" s="94"/>
      <c r="FI2500" s="94"/>
      <c r="FJ2500" s="94"/>
      <c r="FK2500" s="94"/>
      <c r="FL2500" s="94"/>
      <c r="FM2500" s="94"/>
      <c r="FN2500" s="94"/>
      <c r="FO2500" s="94"/>
      <c r="FP2500" s="94"/>
      <c r="FQ2500" s="94"/>
      <c r="FR2500" s="94"/>
      <c r="FS2500" s="94"/>
      <c r="FT2500" s="94"/>
      <c r="FU2500" s="94"/>
      <c r="FV2500" s="94"/>
      <c r="FW2500" s="94"/>
      <c r="FX2500" s="94"/>
      <c r="FY2500" s="94"/>
      <c r="FZ2500" s="94"/>
      <c r="GA2500" s="94"/>
      <c r="GB2500" s="94"/>
      <c r="GC2500" s="94"/>
      <c r="GD2500" s="94"/>
      <c r="GE2500" s="94"/>
      <c r="GF2500" s="94"/>
      <c r="GG2500" s="94"/>
      <c r="GH2500" s="94"/>
      <c r="GI2500" s="94"/>
      <c r="GJ2500" s="94"/>
      <c r="GK2500" s="94"/>
      <c r="GL2500" s="94"/>
      <c r="GM2500" s="94"/>
      <c r="GN2500" s="94"/>
      <c r="GO2500" s="94"/>
      <c r="GP2500" s="94"/>
      <c r="GQ2500" s="94"/>
      <c r="GR2500" s="94"/>
      <c r="GS2500" s="94"/>
      <c r="GT2500" s="94"/>
      <c r="GU2500" s="94"/>
      <c r="GV2500" s="94"/>
      <c r="GW2500" s="94"/>
      <c r="GX2500" s="94"/>
      <c r="GY2500" s="94"/>
      <c r="GZ2500" s="94"/>
      <c r="HA2500" s="94"/>
      <c r="HB2500" s="94"/>
      <c r="HC2500" s="94"/>
      <c r="HD2500" s="94"/>
      <c r="HE2500" s="94"/>
      <c r="HF2500" s="94"/>
      <c r="HG2500" s="94"/>
      <c r="HH2500" s="94"/>
      <c r="HI2500" s="94"/>
      <c r="HJ2500" s="94"/>
      <c r="HK2500" s="94"/>
      <c r="HL2500" s="94"/>
      <c r="HM2500" s="94"/>
      <c r="HN2500" s="94"/>
      <c r="HO2500" s="94"/>
      <c r="HP2500" s="94"/>
      <c r="HQ2500" s="94"/>
      <c r="HR2500" s="94"/>
      <c r="HS2500" s="94"/>
      <c r="HT2500" s="94"/>
      <c r="HU2500" s="94"/>
      <c r="HV2500" s="94"/>
      <c r="HW2500" s="94"/>
      <c r="HX2500" s="94"/>
      <c r="HY2500" s="94"/>
      <c r="HZ2500" s="94"/>
      <c r="IA2500" s="94"/>
      <c r="IB2500" s="94"/>
      <c r="IC2500" s="94"/>
      <c r="ID2500" s="94"/>
      <c r="IE2500" s="94"/>
      <c r="IF2500" s="94"/>
      <c r="IG2500" s="94"/>
      <c r="IH2500" s="94"/>
      <c r="II2500" s="94"/>
      <c r="IJ2500" s="94"/>
      <c r="IK2500" s="94"/>
      <c r="IL2500" s="94"/>
      <c r="IM2500" s="94"/>
      <c r="IN2500" s="94"/>
      <c r="IO2500" s="94"/>
      <c r="IP2500" s="94"/>
      <c r="IQ2500" s="94"/>
      <c r="IR2500" s="94"/>
      <c r="IS2500" s="94"/>
      <c r="IT2500" s="94"/>
      <c r="IU2500" s="94"/>
      <c r="IV2500" s="94"/>
      <c r="IW2500" s="94"/>
      <c r="IX2500" s="94"/>
      <c r="IY2500" s="94"/>
      <c r="IZ2500" s="94"/>
      <c r="JA2500" s="94"/>
      <c r="JB2500" s="94"/>
      <c r="JC2500" s="94"/>
      <c r="JD2500" s="94"/>
      <c r="JE2500" s="94"/>
      <c r="JF2500" s="94"/>
      <c r="JG2500" s="94"/>
      <c r="JH2500" s="94"/>
      <c r="JI2500" s="94"/>
      <c r="JJ2500" s="94"/>
      <c r="JK2500" s="94"/>
      <c r="JL2500" s="94"/>
      <c r="JM2500" s="94"/>
      <c r="JN2500" s="94"/>
      <c r="JO2500" s="94"/>
      <c r="JP2500" s="94"/>
      <c r="JQ2500" s="94"/>
      <c r="JR2500" s="94"/>
      <c r="JS2500" s="94"/>
      <c r="JT2500" s="94"/>
      <c r="JU2500" s="94"/>
      <c r="JV2500" s="94"/>
      <c r="JW2500" s="94"/>
      <c r="JX2500" s="94"/>
      <c r="JY2500" s="94"/>
      <c r="JZ2500" s="94"/>
      <c r="KA2500" s="94"/>
      <c r="KB2500" s="94"/>
      <c r="KC2500" s="94"/>
      <c r="KD2500" s="94"/>
      <c r="KE2500" s="94"/>
      <c r="KF2500" s="94"/>
      <c r="KG2500" s="94"/>
      <c r="KH2500" s="94"/>
      <c r="KI2500" s="94"/>
      <c r="KJ2500" s="94"/>
      <c r="KK2500" s="94"/>
      <c r="KL2500" s="94"/>
      <c r="KM2500" s="94"/>
      <c r="KN2500" s="94"/>
      <c r="KO2500" s="94"/>
      <c r="KP2500" s="94"/>
      <c r="KQ2500" s="94"/>
      <c r="KR2500" s="94"/>
      <c r="KS2500" s="94"/>
      <c r="KT2500" s="94"/>
      <c r="KU2500" s="94"/>
      <c r="KV2500" s="94"/>
      <c r="KW2500" s="94"/>
      <c r="KX2500" s="94"/>
      <c r="KY2500" s="94"/>
      <c r="KZ2500" s="94"/>
      <c r="LA2500" s="94"/>
      <c r="LB2500" s="94"/>
      <c r="LC2500" s="94"/>
      <c r="LD2500" s="94"/>
      <c r="LE2500" s="94"/>
      <c r="LF2500" s="94"/>
      <c r="LG2500" s="94"/>
      <c r="LH2500" s="94"/>
      <c r="LI2500" s="94"/>
      <c r="LJ2500" s="94"/>
      <c r="LK2500" s="94"/>
      <c r="LL2500" s="94"/>
      <c r="LM2500" s="94"/>
      <c r="LN2500" s="94"/>
      <c r="LO2500" s="94"/>
      <c r="LP2500" s="94"/>
      <c r="LQ2500" s="94"/>
      <c r="LR2500" s="94"/>
      <c r="LS2500" s="94"/>
      <c r="LT2500" s="94"/>
      <c r="LU2500" s="94"/>
      <c r="LV2500" s="94"/>
      <c r="LW2500" s="94"/>
      <c r="LX2500" s="94"/>
      <c r="LY2500" s="94"/>
      <c r="LZ2500" s="94"/>
      <c r="MA2500" s="94"/>
      <c r="MB2500" s="94"/>
      <c r="MC2500" s="94"/>
      <c r="MD2500" s="94"/>
      <c r="ME2500" s="94"/>
      <c r="MF2500" s="94"/>
      <c r="MG2500" s="94"/>
      <c r="MH2500" s="94"/>
      <c r="MI2500" s="94"/>
      <c r="MJ2500" s="94"/>
      <c r="MK2500" s="94"/>
      <c r="ML2500" s="94"/>
      <c r="MM2500" s="94"/>
      <c r="MN2500" s="94"/>
      <c r="MO2500" s="94"/>
      <c r="MP2500" s="94"/>
      <c r="MQ2500" s="94"/>
      <c r="MR2500" s="94"/>
      <c r="MS2500" s="94"/>
      <c r="MT2500" s="94"/>
      <c r="MU2500" s="94"/>
      <c r="MV2500" s="94"/>
      <c r="MW2500" s="94"/>
      <c r="MX2500" s="94"/>
      <c r="MY2500" s="94"/>
      <c r="MZ2500" s="94"/>
      <c r="NA2500" s="94"/>
      <c r="NB2500" s="94"/>
      <c r="NC2500" s="94"/>
      <c r="ND2500" s="94"/>
      <c r="NE2500" s="94"/>
      <c r="NF2500" s="94"/>
      <c r="NG2500" s="94"/>
      <c r="NH2500" s="94"/>
      <c r="NI2500" s="94"/>
      <c r="NJ2500" s="94"/>
      <c r="NK2500" s="94"/>
      <c r="NL2500" s="94"/>
      <c r="NM2500" s="94"/>
      <c r="NN2500" s="94"/>
      <c r="NO2500" s="94"/>
      <c r="NP2500" s="94"/>
      <c r="NQ2500" s="94"/>
      <c r="NR2500" s="94"/>
      <c r="NS2500" s="94"/>
      <c r="NT2500" s="94"/>
      <c r="NU2500" s="94"/>
      <c r="NV2500" s="94"/>
      <c r="NW2500" s="94"/>
      <c r="NX2500" s="94"/>
      <c r="NY2500" s="94"/>
      <c r="NZ2500" s="94"/>
      <c r="OA2500" s="94"/>
      <c r="OB2500" s="94"/>
      <c r="OC2500" s="94"/>
      <c r="OD2500" s="94"/>
      <c r="OE2500" s="94"/>
      <c r="OF2500" s="94"/>
      <c r="OG2500" s="94"/>
      <c r="OH2500" s="94"/>
      <c r="OI2500" s="94"/>
      <c r="OJ2500" s="94"/>
      <c r="OK2500" s="94"/>
      <c r="OL2500" s="94"/>
      <c r="OM2500" s="94"/>
      <c r="ON2500" s="94"/>
      <c r="OO2500" s="94"/>
      <c r="OP2500" s="94"/>
      <c r="OQ2500" s="94"/>
      <c r="OR2500" s="94"/>
      <c r="OS2500" s="94"/>
      <c r="OT2500" s="94"/>
      <c r="OU2500" s="94"/>
      <c r="OV2500" s="94"/>
      <c r="OW2500" s="94"/>
      <c r="OX2500" s="94"/>
      <c r="OY2500" s="94"/>
      <c r="OZ2500" s="94"/>
      <c r="PA2500" s="94"/>
      <c r="PB2500" s="94"/>
      <c r="PC2500" s="94"/>
      <c r="PD2500" s="94"/>
      <c r="PE2500" s="94"/>
      <c r="PF2500" s="94"/>
      <c r="PG2500" s="94"/>
      <c r="PH2500" s="94"/>
      <c r="PI2500" s="94"/>
      <c r="PJ2500" s="94"/>
      <c r="PK2500" s="94"/>
      <c r="PL2500" s="94"/>
      <c r="PM2500" s="94"/>
      <c r="PN2500" s="94"/>
      <c r="PO2500" s="94"/>
      <c r="PP2500" s="94"/>
      <c r="PQ2500" s="94"/>
      <c r="PR2500" s="94"/>
      <c r="PS2500" s="94"/>
      <c r="PT2500" s="94"/>
      <c r="PU2500" s="94"/>
      <c r="PV2500" s="94"/>
      <c r="PW2500" s="94"/>
      <c r="PX2500" s="94"/>
      <c r="PY2500" s="94"/>
      <c r="PZ2500" s="94"/>
      <c r="QA2500" s="94"/>
      <c r="QB2500" s="94"/>
      <c r="QC2500" s="94"/>
      <c r="QD2500" s="94"/>
      <c r="QE2500" s="94"/>
      <c r="QF2500" s="94"/>
      <c r="QG2500" s="94"/>
      <c r="QH2500" s="94"/>
      <c r="QI2500" s="94"/>
      <c r="QJ2500" s="94"/>
      <c r="QK2500" s="94"/>
      <c r="QL2500" s="94"/>
      <c r="QM2500" s="94"/>
      <c r="QN2500" s="94"/>
      <c r="QO2500" s="94"/>
      <c r="QP2500" s="94"/>
      <c r="QQ2500" s="94"/>
      <c r="QR2500" s="94"/>
      <c r="QS2500" s="94"/>
      <c r="QT2500" s="94"/>
      <c r="QU2500" s="94"/>
      <c r="QV2500" s="94"/>
      <c r="QW2500" s="94"/>
      <c r="QX2500" s="94"/>
      <c r="QY2500" s="94"/>
      <c r="QZ2500" s="94"/>
      <c r="RA2500" s="94"/>
      <c r="RB2500" s="94"/>
      <c r="RC2500" s="94"/>
      <c r="RD2500" s="94"/>
      <c r="RE2500" s="94"/>
      <c r="RF2500" s="94"/>
      <c r="RG2500" s="94"/>
      <c r="RH2500" s="94"/>
      <c r="RI2500" s="94"/>
      <c r="RJ2500" s="94"/>
      <c r="RK2500" s="94"/>
      <c r="RL2500" s="94"/>
      <c r="RM2500" s="94"/>
      <c r="RN2500" s="94"/>
      <c r="RO2500" s="94"/>
      <c r="RP2500" s="94"/>
      <c r="RQ2500" s="94"/>
      <c r="RR2500" s="94"/>
      <c r="RS2500" s="94"/>
      <c r="RT2500" s="94"/>
      <c r="RU2500" s="94"/>
      <c r="RV2500" s="94"/>
      <c r="RW2500" s="94"/>
      <c r="RX2500" s="94"/>
      <c r="RY2500" s="94"/>
      <c r="RZ2500" s="94"/>
      <c r="SA2500" s="94"/>
      <c r="SB2500" s="94"/>
      <c r="SC2500" s="94"/>
      <c r="SD2500" s="94"/>
      <c r="SE2500" s="94"/>
      <c r="SF2500" s="94"/>
      <c r="SG2500" s="94"/>
      <c r="SH2500" s="94"/>
      <c r="SI2500" s="94"/>
      <c r="SJ2500" s="94"/>
      <c r="SK2500" s="94"/>
      <c r="SL2500" s="94"/>
      <c r="SM2500" s="94"/>
      <c r="SN2500" s="94"/>
      <c r="SO2500" s="94"/>
      <c r="SP2500" s="94"/>
      <c r="SQ2500" s="94"/>
      <c r="SR2500" s="94"/>
      <c r="SS2500" s="94"/>
      <c r="ST2500" s="94"/>
      <c r="SU2500" s="94"/>
      <c r="SV2500" s="94"/>
      <c r="SW2500" s="94"/>
      <c r="SX2500" s="94"/>
      <c r="SY2500" s="94"/>
      <c r="SZ2500" s="94"/>
      <c r="TA2500" s="94"/>
      <c r="TB2500" s="94"/>
      <c r="TC2500" s="94"/>
      <c r="TD2500" s="94"/>
      <c r="TE2500" s="94"/>
      <c r="TF2500" s="94"/>
      <c r="TG2500" s="94"/>
      <c r="TH2500" s="94"/>
      <c r="TI2500" s="94"/>
      <c r="TJ2500" s="94"/>
      <c r="TK2500" s="94"/>
      <c r="TL2500" s="94"/>
      <c r="TM2500" s="94"/>
      <c r="TN2500" s="94"/>
      <c r="TO2500" s="94"/>
      <c r="TP2500" s="94"/>
      <c r="TQ2500" s="94"/>
      <c r="TR2500" s="94"/>
      <c r="TS2500" s="94"/>
      <c r="TT2500" s="94"/>
      <c r="TU2500" s="94"/>
      <c r="TV2500" s="94"/>
      <c r="TW2500" s="94"/>
      <c r="TX2500" s="94"/>
      <c r="TY2500" s="94"/>
      <c r="TZ2500" s="94"/>
      <c r="UA2500" s="94"/>
      <c r="UB2500" s="94"/>
      <c r="UC2500" s="94"/>
      <c r="UD2500" s="94"/>
      <c r="UE2500" s="94"/>
      <c r="UF2500" s="94"/>
      <c r="UG2500" s="94"/>
      <c r="UH2500" s="94"/>
      <c r="UI2500" s="94"/>
      <c r="UJ2500" s="94"/>
      <c r="UK2500" s="94"/>
      <c r="UL2500" s="94"/>
      <c r="UM2500" s="94"/>
      <c r="UN2500" s="94"/>
      <c r="UO2500" s="94"/>
      <c r="UP2500" s="94"/>
      <c r="UQ2500" s="94"/>
      <c r="UR2500" s="94"/>
      <c r="US2500" s="94"/>
      <c r="UT2500" s="94"/>
      <c r="UU2500" s="94"/>
      <c r="UV2500" s="94"/>
      <c r="UW2500" s="94"/>
      <c r="UX2500" s="94"/>
      <c r="UY2500" s="94"/>
      <c r="UZ2500" s="94"/>
      <c r="VA2500" s="94"/>
      <c r="VB2500" s="94"/>
      <c r="VC2500" s="94"/>
      <c r="VD2500" s="94"/>
      <c r="VE2500" s="94"/>
      <c r="VF2500" s="94"/>
      <c r="VG2500" s="94"/>
      <c r="VH2500" s="94"/>
      <c r="VI2500" s="94"/>
      <c r="VJ2500" s="94"/>
      <c r="VK2500" s="94"/>
      <c r="VL2500" s="94"/>
      <c r="VM2500" s="94"/>
      <c r="VN2500" s="94"/>
      <c r="VO2500" s="94"/>
      <c r="VP2500" s="94"/>
      <c r="VQ2500" s="94"/>
      <c r="VR2500" s="94"/>
      <c r="VS2500" s="94"/>
      <c r="VT2500" s="94"/>
      <c r="VU2500" s="94"/>
      <c r="VV2500" s="94"/>
      <c r="VW2500" s="94"/>
      <c r="VX2500" s="94"/>
      <c r="VY2500" s="94"/>
      <c r="VZ2500" s="94"/>
      <c r="WA2500" s="94"/>
      <c r="WB2500" s="94"/>
      <c r="WC2500" s="94"/>
      <c r="WD2500" s="94"/>
      <c r="WE2500" s="94"/>
      <c r="WF2500" s="94"/>
      <c r="WG2500" s="94"/>
      <c r="WH2500" s="94"/>
      <c r="WI2500" s="94"/>
      <c r="WJ2500" s="94"/>
      <c r="WK2500" s="94"/>
      <c r="WL2500" s="94"/>
      <c r="WM2500" s="94"/>
      <c r="WN2500" s="94"/>
      <c r="WO2500" s="94"/>
      <c r="WP2500" s="94"/>
      <c r="WQ2500" s="94"/>
      <c r="WR2500" s="94"/>
      <c r="WS2500" s="94"/>
      <c r="WT2500" s="94"/>
      <c r="WU2500" s="94"/>
      <c r="WV2500" s="94"/>
      <c r="WW2500" s="94"/>
      <c r="WX2500" s="94"/>
      <c r="WY2500" s="94"/>
      <c r="WZ2500" s="94"/>
      <c r="XA2500" s="94"/>
      <c r="XB2500" s="94"/>
      <c r="XC2500" s="94"/>
      <c r="XD2500" s="94"/>
      <c r="XE2500" s="94"/>
      <c r="XF2500" s="94"/>
      <c r="XG2500" s="94"/>
      <c r="XH2500" s="94"/>
      <c r="XI2500" s="94"/>
      <c r="XJ2500" s="94"/>
      <c r="XK2500" s="94"/>
      <c r="XL2500" s="94"/>
      <c r="XM2500" s="94"/>
      <c r="XN2500" s="94"/>
      <c r="XO2500" s="94"/>
      <c r="XP2500" s="94"/>
      <c r="XQ2500" s="94"/>
      <c r="XR2500" s="94"/>
      <c r="XS2500" s="94"/>
      <c r="XT2500" s="94"/>
      <c r="XU2500" s="94"/>
      <c r="XV2500" s="94"/>
      <c r="XW2500" s="94"/>
      <c r="XX2500" s="94"/>
      <c r="XY2500" s="94"/>
      <c r="XZ2500" s="94"/>
      <c r="YA2500" s="94"/>
      <c r="YB2500" s="94"/>
      <c r="YC2500" s="94"/>
      <c r="YD2500" s="94"/>
      <c r="YE2500" s="94"/>
      <c r="YF2500" s="94"/>
      <c r="YG2500" s="94"/>
      <c r="YH2500" s="94"/>
      <c r="YI2500" s="94"/>
      <c r="YJ2500" s="94"/>
      <c r="YK2500" s="94"/>
      <c r="YL2500" s="94"/>
      <c r="YM2500" s="94"/>
      <c r="YN2500" s="94"/>
      <c r="YO2500" s="94"/>
      <c r="YP2500" s="94"/>
      <c r="YQ2500" s="94"/>
      <c r="YR2500" s="94"/>
      <c r="YS2500" s="94"/>
      <c r="YT2500" s="94"/>
      <c r="YU2500" s="94"/>
      <c r="YV2500" s="94"/>
      <c r="YW2500" s="94"/>
      <c r="YX2500" s="94"/>
      <c r="YY2500" s="94"/>
      <c r="YZ2500" s="94"/>
      <c r="ZA2500" s="94"/>
      <c r="ZB2500" s="94"/>
      <c r="ZC2500" s="94"/>
      <c r="ZD2500" s="94"/>
      <c r="ZE2500" s="94"/>
      <c r="ZF2500" s="94"/>
      <c r="ZG2500" s="94"/>
      <c r="ZH2500" s="94"/>
      <c r="ZI2500" s="94"/>
      <c r="ZJ2500" s="94"/>
      <c r="ZK2500" s="94"/>
      <c r="ZL2500" s="94"/>
      <c r="ZM2500" s="94"/>
      <c r="ZN2500" s="94"/>
      <c r="ZO2500" s="94"/>
      <c r="ZP2500" s="94"/>
      <c r="ZQ2500" s="94"/>
      <c r="ZR2500" s="94"/>
      <c r="ZS2500" s="94"/>
      <c r="ZT2500" s="94"/>
      <c r="ZU2500" s="94"/>
      <c r="ZV2500" s="94"/>
      <c r="ZW2500" s="94"/>
      <c r="ZX2500" s="94"/>
      <c r="ZY2500" s="94"/>
      <c r="ZZ2500" s="94"/>
      <c r="AAA2500" s="94"/>
      <c r="AAB2500" s="94"/>
      <c r="AAC2500" s="94"/>
      <c r="AAD2500" s="94"/>
      <c r="AAE2500" s="94"/>
      <c r="AAF2500" s="94"/>
      <c r="AAG2500" s="94"/>
      <c r="AAH2500" s="94"/>
      <c r="AAI2500" s="94"/>
      <c r="AAJ2500" s="94"/>
      <c r="AAK2500" s="94"/>
      <c r="AAL2500" s="94"/>
      <c r="AAM2500" s="94"/>
      <c r="AAN2500" s="94"/>
      <c r="AAO2500" s="94"/>
      <c r="AAP2500" s="94"/>
      <c r="AAQ2500" s="94"/>
      <c r="AAR2500" s="94"/>
      <c r="AAS2500" s="94"/>
      <c r="AAT2500" s="94"/>
      <c r="AAU2500" s="94"/>
      <c r="AAV2500" s="94"/>
      <c r="AAW2500" s="94"/>
      <c r="AAX2500" s="94"/>
      <c r="AAY2500" s="94"/>
      <c r="AAZ2500" s="94"/>
      <c r="ABA2500" s="94"/>
      <c r="ABB2500" s="94"/>
      <c r="ABC2500" s="94"/>
      <c r="ABD2500" s="94"/>
      <c r="ABE2500" s="94"/>
      <c r="ABF2500" s="94"/>
      <c r="ABG2500" s="94"/>
      <c r="ABH2500" s="94"/>
      <c r="ABI2500" s="94"/>
      <c r="ABJ2500" s="94"/>
      <c r="ABK2500" s="94"/>
      <c r="ABL2500" s="94"/>
      <c r="ABM2500" s="94"/>
      <c r="ABN2500" s="94"/>
      <c r="ABO2500" s="94"/>
      <c r="ABP2500" s="94"/>
      <c r="ABQ2500" s="94"/>
      <c r="ABR2500" s="94"/>
      <c r="ABS2500" s="94"/>
      <c r="ABT2500" s="94"/>
      <c r="ABU2500" s="94"/>
      <c r="ABV2500" s="94"/>
      <c r="ABW2500" s="94"/>
      <c r="ABX2500" s="94"/>
      <c r="ABY2500" s="94"/>
      <c r="ABZ2500" s="94"/>
      <c r="ACA2500" s="94"/>
      <c r="ACB2500" s="94"/>
      <c r="ACC2500" s="94"/>
      <c r="ACD2500" s="94"/>
      <c r="ACE2500" s="94"/>
      <c r="ACF2500" s="94"/>
      <c r="ACG2500" s="94"/>
      <c r="ACH2500" s="94"/>
      <c r="ACI2500" s="94"/>
      <c r="ACJ2500" s="94"/>
      <c r="ACK2500" s="94"/>
      <c r="ACL2500" s="94"/>
      <c r="ACM2500" s="94"/>
      <c r="ACN2500" s="94"/>
      <c r="ACO2500" s="94"/>
      <c r="ACP2500" s="94"/>
      <c r="ACQ2500" s="94"/>
      <c r="ACR2500" s="94"/>
      <c r="ACS2500" s="94"/>
      <c r="ACT2500" s="94"/>
      <c r="ACU2500" s="94"/>
      <c r="ACV2500" s="94"/>
      <c r="ACW2500" s="94"/>
      <c r="ACX2500" s="94"/>
      <c r="ACY2500" s="94"/>
      <c r="ACZ2500" s="94"/>
      <c r="ADA2500" s="94"/>
      <c r="ADB2500" s="94"/>
      <c r="ADC2500" s="94"/>
      <c r="ADD2500" s="94"/>
      <c r="ADE2500" s="94"/>
      <c r="ADF2500" s="94"/>
      <c r="ADG2500" s="94"/>
      <c r="ADH2500" s="94"/>
      <c r="ADI2500" s="94"/>
      <c r="ADJ2500" s="94"/>
      <c r="ADK2500" s="94"/>
      <c r="ADL2500" s="94"/>
      <c r="ADM2500" s="94"/>
      <c r="ADN2500" s="94"/>
      <c r="ADO2500" s="94"/>
      <c r="ADP2500" s="94"/>
      <c r="ADQ2500" s="94"/>
      <c r="ADR2500" s="94"/>
      <c r="ADS2500" s="94"/>
      <c r="ADT2500" s="94"/>
      <c r="ADU2500" s="94"/>
      <c r="ADV2500" s="94"/>
      <c r="ADW2500" s="94"/>
      <c r="ADX2500" s="94"/>
      <c r="ADY2500" s="94"/>
      <c r="ADZ2500" s="94"/>
      <c r="AEA2500" s="94"/>
      <c r="AEB2500" s="94"/>
      <c r="AEC2500" s="94"/>
      <c r="AED2500" s="94"/>
      <c r="AEE2500" s="94"/>
      <c r="AEF2500" s="94"/>
      <c r="AEG2500" s="94"/>
      <c r="AEH2500" s="94"/>
      <c r="AEI2500" s="94"/>
      <c r="AEJ2500" s="94"/>
      <c r="AEK2500" s="94"/>
      <c r="AEL2500" s="94"/>
      <c r="AEM2500" s="94"/>
      <c r="AEN2500" s="94"/>
      <c r="AEO2500" s="94"/>
      <c r="AEP2500" s="94"/>
      <c r="AEQ2500" s="94"/>
      <c r="AER2500" s="94"/>
      <c r="AES2500" s="94"/>
      <c r="AET2500" s="94"/>
      <c r="AEU2500" s="94"/>
      <c r="AEV2500" s="94"/>
      <c r="AEW2500" s="94"/>
      <c r="AEX2500" s="94"/>
      <c r="AEY2500" s="94"/>
      <c r="AEZ2500" s="94"/>
      <c r="AFA2500" s="94"/>
      <c r="AFB2500" s="94"/>
      <c r="AFC2500" s="94"/>
      <c r="AFD2500" s="94"/>
      <c r="AFE2500" s="94"/>
      <c r="AFF2500" s="94"/>
      <c r="AFG2500" s="94"/>
      <c r="AFH2500" s="94"/>
      <c r="AFI2500" s="94"/>
      <c r="AFJ2500" s="94"/>
      <c r="AFK2500" s="94"/>
      <c r="AFL2500" s="94"/>
      <c r="AFM2500" s="94"/>
      <c r="AFN2500" s="94"/>
      <c r="AFO2500" s="94"/>
      <c r="AFP2500" s="94"/>
      <c r="AFQ2500" s="94"/>
      <c r="AFR2500" s="94"/>
      <c r="AFS2500" s="94"/>
      <c r="AFT2500" s="94"/>
      <c r="AFU2500" s="94"/>
      <c r="AFV2500" s="94"/>
      <c r="AFW2500" s="94"/>
      <c r="AFX2500" s="94"/>
      <c r="AFY2500" s="94"/>
      <c r="AFZ2500" s="94"/>
      <c r="AGA2500" s="94"/>
      <c r="AGB2500" s="94"/>
      <c r="AGC2500" s="94"/>
      <c r="AGD2500" s="94"/>
      <c r="AGE2500" s="94"/>
      <c r="AGF2500" s="94"/>
      <c r="AGG2500" s="94"/>
      <c r="AGH2500" s="94"/>
      <c r="AGI2500" s="94"/>
      <c r="AGJ2500" s="94"/>
      <c r="AGK2500" s="94"/>
      <c r="AGL2500" s="94"/>
      <c r="AGM2500" s="94"/>
      <c r="AGN2500" s="94"/>
      <c r="AGO2500" s="94"/>
      <c r="AGP2500" s="94"/>
      <c r="AGQ2500" s="94"/>
      <c r="AGR2500" s="94"/>
      <c r="AGS2500" s="94"/>
      <c r="AGT2500" s="94"/>
      <c r="AGU2500" s="94"/>
      <c r="AGV2500" s="94"/>
      <c r="AGW2500" s="94"/>
      <c r="AGX2500" s="94"/>
      <c r="AGY2500" s="94"/>
      <c r="AGZ2500" s="94"/>
      <c r="AHA2500" s="94"/>
      <c r="AHB2500" s="94"/>
      <c r="AHC2500" s="94"/>
      <c r="AHD2500" s="94"/>
      <c r="AHE2500" s="94"/>
      <c r="AHF2500" s="94"/>
      <c r="AHG2500" s="94"/>
      <c r="AHH2500" s="94"/>
      <c r="AHI2500" s="94"/>
      <c r="AHJ2500" s="94"/>
      <c r="AHK2500" s="94"/>
      <c r="AHL2500" s="94"/>
      <c r="AHM2500" s="94"/>
      <c r="AHN2500" s="94"/>
      <c r="AHO2500" s="94"/>
      <c r="AHP2500" s="94"/>
      <c r="AHQ2500" s="94"/>
      <c r="AHR2500" s="94"/>
      <c r="AHS2500" s="94"/>
      <c r="AHT2500" s="94"/>
      <c r="AHU2500" s="94"/>
      <c r="AHV2500" s="94"/>
      <c r="AHW2500" s="94"/>
      <c r="AHX2500" s="94"/>
      <c r="AHY2500" s="94"/>
      <c r="AHZ2500" s="94"/>
      <c r="AIA2500" s="94"/>
      <c r="AIB2500" s="94"/>
      <c r="AIC2500" s="94"/>
      <c r="AID2500" s="94"/>
      <c r="AIE2500" s="94"/>
      <c r="AIF2500" s="94"/>
      <c r="AIG2500" s="94"/>
      <c r="AIH2500" s="94"/>
      <c r="AII2500" s="94"/>
      <c r="AIJ2500" s="94"/>
      <c r="AIK2500" s="94"/>
      <c r="AIL2500" s="94"/>
      <c r="AIM2500" s="94"/>
      <c r="AIN2500" s="94"/>
      <c r="AIO2500" s="94"/>
      <c r="AIP2500" s="94"/>
      <c r="AIQ2500" s="94"/>
      <c r="AIR2500" s="94"/>
      <c r="AIS2500" s="94"/>
      <c r="AIT2500" s="94"/>
      <c r="AIU2500" s="94"/>
      <c r="AIV2500" s="94"/>
      <c r="AIW2500" s="94"/>
      <c r="AIX2500" s="94"/>
      <c r="AIY2500" s="94"/>
      <c r="AIZ2500" s="94"/>
      <c r="AJA2500" s="94"/>
      <c r="AJB2500" s="94"/>
      <c r="AJC2500" s="94"/>
      <c r="AJD2500" s="94"/>
      <c r="AJE2500" s="94"/>
      <c r="AJF2500" s="94"/>
      <c r="AJG2500" s="94"/>
      <c r="AJH2500" s="94"/>
      <c r="AJI2500" s="94"/>
      <c r="AJJ2500" s="94"/>
      <c r="AJK2500" s="94"/>
      <c r="AJL2500" s="94"/>
      <c r="AJM2500" s="94"/>
      <c r="AJN2500" s="94"/>
      <c r="AJO2500" s="94"/>
      <c r="AJP2500" s="94"/>
      <c r="AJQ2500" s="94"/>
      <c r="AJR2500" s="94"/>
      <c r="AJS2500" s="94"/>
      <c r="AJT2500" s="94"/>
      <c r="AJU2500" s="94"/>
      <c r="AJV2500" s="94"/>
      <c r="AJW2500" s="94"/>
      <c r="AJX2500" s="94"/>
      <c r="AJY2500" s="94"/>
      <c r="AJZ2500" s="94"/>
      <c r="AKA2500" s="94"/>
      <c r="AKB2500" s="94"/>
      <c r="AKC2500" s="94"/>
      <c r="AKD2500" s="94"/>
      <c r="AKE2500" s="94"/>
      <c r="AKF2500" s="94"/>
      <c r="AKG2500" s="94"/>
      <c r="AKH2500" s="94"/>
      <c r="AKI2500" s="94"/>
      <c r="AKJ2500" s="94"/>
      <c r="AKK2500" s="94"/>
      <c r="AKL2500" s="94"/>
      <c r="AKM2500" s="94"/>
      <c r="AKN2500" s="94"/>
      <c r="AKO2500" s="94"/>
      <c r="AKP2500" s="94"/>
      <c r="AKQ2500" s="94"/>
      <c r="AKR2500" s="94"/>
      <c r="AKS2500" s="94"/>
      <c r="AKT2500" s="94"/>
      <c r="AKU2500" s="94"/>
      <c r="AKV2500" s="94"/>
      <c r="AKW2500" s="94"/>
      <c r="AKX2500" s="94"/>
      <c r="AKY2500" s="94"/>
      <c r="AKZ2500" s="94"/>
      <c r="ALA2500" s="94"/>
      <c r="ALB2500" s="94"/>
      <c r="ALC2500" s="94"/>
      <c r="ALD2500" s="94"/>
      <c r="ALE2500" s="94"/>
      <c r="ALF2500" s="94"/>
      <c r="ALG2500" s="94"/>
      <c r="ALH2500" s="94"/>
      <c r="ALI2500" s="94"/>
      <c r="ALJ2500" s="94"/>
      <c r="ALK2500" s="94"/>
      <c r="ALL2500" s="94"/>
      <c r="ALM2500" s="94"/>
      <c r="ALN2500" s="94"/>
      <c r="ALO2500" s="94"/>
      <c r="ALP2500" s="94"/>
      <c r="ALQ2500" s="94"/>
      <c r="ALR2500" s="94"/>
      <c r="ALS2500" s="94"/>
      <c r="ALT2500" s="94"/>
      <c r="ALU2500" s="94"/>
      <c r="ALV2500" s="94"/>
      <c r="ALW2500" s="94"/>
      <c r="ALX2500" s="94"/>
      <c r="ALY2500" s="94"/>
      <c r="ALZ2500" s="94"/>
      <c r="AMA2500" s="94"/>
      <c r="AMB2500" s="94"/>
      <c r="AMC2500" s="94"/>
    </row>
    <row r="2501" spans="1:1017" ht="15" x14ac:dyDescent="0.25">
      <c r="A2501" s="7" t="s">
        <v>205</v>
      </c>
      <c r="B2501" s="8" t="s">
        <v>206</v>
      </c>
      <c r="C2501" s="169"/>
      <c r="D2501" s="170"/>
      <c r="E2501" s="170"/>
      <c r="F2501" s="170">
        <v>675000</v>
      </c>
      <c r="G2501" s="170"/>
      <c r="H2501" s="170"/>
      <c r="I2501" s="170"/>
      <c r="J2501" s="170"/>
      <c r="K2501" s="171">
        <v>675000</v>
      </c>
      <c r="L2501" s="6"/>
      <c r="M2501" s="70" t="s">
        <v>298</v>
      </c>
      <c r="N2501" s="176" t="s">
        <v>513</v>
      </c>
    </row>
    <row r="2502" spans="1:1017" x14ac:dyDescent="0.2">
      <c r="A2502" s="38"/>
      <c r="B2502" s="5"/>
      <c r="C2502" s="172"/>
      <c r="D2502" s="173"/>
      <c r="E2502" s="173"/>
      <c r="F2502" s="173">
        <v>1235000</v>
      </c>
      <c r="G2502" s="173"/>
      <c r="H2502" s="173"/>
      <c r="I2502" s="173"/>
      <c r="J2502" s="173"/>
      <c r="K2502" s="174">
        <v>1235000</v>
      </c>
      <c r="L2502" s="6"/>
      <c r="M2502" s="71" t="s">
        <v>299</v>
      </c>
      <c r="N2502" s="176" t="s">
        <v>513</v>
      </c>
    </row>
    <row r="2503" spans="1:1017" x14ac:dyDescent="0.2">
      <c r="A2503" s="38"/>
      <c r="B2503" s="5"/>
      <c r="C2503" s="172"/>
      <c r="D2503" s="173"/>
      <c r="E2503" s="173"/>
      <c r="F2503" s="173">
        <v>337250</v>
      </c>
      <c r="G2503" s="173"/>
      <c r="H2503" s="173"/>
      <c r="I2503" s="173"/>
      <c r="J2503" s="173"/>
      <c r="K2503" s="174">
        <v>337250</v>
      </c>
      <c r="L2503" s="6"/>
      <c r="M2503" s="71" t="s">
        <v>302</v>
      </c>
      <c r="N2503" s="176" t="s">
        <v>513</v>
      </c>
    </row>
    <row r="2504" spans="1:1017" x14ac:dyDescent="0.2">
      <c r="A2504" s="38"/>
      <c r="B2504" s="5"/>
      <c r="C2504" s="172"/>
      <c r="D2504" s="173"/>
      <c r="E2504" s="173"/>
      <c r="F2504" s="173">
        <v>4000000</v>
      </c>
      <c r="G2504" s="173"/>
      <c r="H2504" s="173"/>
      <c r="I2504" s="173"/>
      <c r="J2504" s="173"/>
      <c r="K2504" s="174">
        <v>4000000</v>
      </c>
      <c r="L2504" s="6"/>
      <c r="M2504" s="71" t="s">
        <v>303</v>
      </c>
      <c r="N2504" s="176" t="s">
        <v>513</v>
      </c>
    </row>
    <row r="2505" spans="1:1017" x14ac:dyDescent="0.2">
      <c r="A2505" s="38"/>
      <c r="B2505" s="5"/>
      <c r="C2505" s="172"/>
      <c r="D2505" s="173"/>
      <c r="E2505" s="173"/>
      <c r="F2505" s="173">
        <v>1030000</v>
      </c>
      <c r="G2505" s="173"/>
      <c r="H2505" s="173"/>
      <c r="I2505" s="173"/>
      <c r="J2505" s="173"/>
      <c r="K2505" s="174">
        <v>1030000</v>
      </c>
      <c r="L2505" s="6"/>
      <c r="M2505" s="71" t="s">
        <v>56</v>
      </c>
      <c r="N2505" s="176" t="s">
        <v>513</v>
      </c>
    </row>
    <row r="2506" spans="1:1017" x14ac:dyDescent="0.2">
      <c r="A2506" s="38"/>
      <c r="B2506" s="5"/>
      <c r="C2506" s="172"/>
      <c r="D2506" s="173"/>
      <c r="E2506" s="173"/>
      <c r="F2506" s="173">
        <v>250000</v>
      </c>
      <c r="G2506" s="173"/>
      <c r="H2506" s="173"/>
      <c r="I2506" s="173"/>
      <c r="J2506" s="173"/>
      <c r="K2506" s="174">
        <v>250000</v>
      </c>
      <c r="L2506" s="6"/>
      <c r="M2506" s="71" t="s">
        <v>57</v>
      </c>
      <c r="N2506" s="176" t="s">
        <v>513</v>
      </c>
    </row>
    <row r="2507" spans="1:1017" x14ac:dyDescent="0.2">
      <c r="A2507" s="38"/>
      <c r="B2507" s="5"/>
      <c r="C2507" s="172"/>
      <c r="D2507" s="173"/>
      <c r="E2507" s="173"/>
      <c r="F2507" s="173">
        <v>1700000</v>
      </c>
      <c r="G2507" s="173"/>
      <c r="H2507" s="173"/>
      <c r="I2507" s="173"/>
      <c r="J2507" s="173"/>
      <c r="K2507" s="174">
        <v>1700000</v>
      </c>
      <c r="L2507" s="6"/>
      <c r="M2507" s="71" t="s">
        <v>307</v>
      </c>
      <c r="N2507" s="176" t="s">
        <v>513</v>
      </c>
    </row>
    <row r="2508" spans="1:1017" x14ac:dyDescent="0.2">
      <c r="A2508" s="38"/>
      <c r="B2508" s="5"/>
      <c r="C2508" s="172"/>
      <c r="D2508" s="173"/>
      <c r="E2508" s="173"/>
      <c r="F2508" s="173">
        <v>350000</v>
      </c>
      <c r="G2508" s="173"/>
      <c r="H2508" s="173"/>
      <c r="I2508" s="173"/>
      <c r="J2508" s="173"/>
      <c r="K2508" s="174">
        <v>350000</v>
      </c>
      <c r="L2508" s="6"/>
      <c r="M2508" s="71" t="s">
        <v>308</v>
      </c>
      <c r="N2508" s="176" t="s">
        <v>513</v>
      </c>
    </row>
    <row r="2509" spans="1:1017" x14ac:dyDescent="0.2">
      <c r="A2509" s="38"/>
      <c r="B2509" s="5"/>
      <c r="C2509" s="172"/>
      <c r="D2509" s="173"/>
      <c r="E2509" s="173"/>
      <c r="F2509" s="173">
        <v>50000</v>
      </c>
      <c r="G2509" s="173"/>
      <c r="H2509" s="173"/>
      <c r="I2509" s="173"/>
      <c r="J2509" s="173"/>
      <c r="K2509" s="174">
        <v>50000</v>
      </c>
      <c r="L2509" s="6"/>
      <c r="M2509" s="71" t="s">
        <v>309</v>
      </c>
      <c r="N2509" s="176" t="s">
        <v>513</v>
      </c>
    </row>
    <row r="2510" spans="1:1017" x14ac:dyDescent="0.2">
      <c r="A2510" s="38"/>
      <c r="B2510" s="5"/>
      <c r="C2510" s="172"/>
      <c r="D2510" s="173"/>
      <c r="E2510" s="173"/>
      <c r="F2510" s="173">
        <v>1000000</v>
      </c>
      <c r="G2510" s="173"/>
      <c r="H2510" s="173"/>
      <c r="I2510" s="173"/>
      <c r="J2510" s="173"/>
      <c r="K2510" s="174">
        <v>1000000</v>
      </c>
      <c r="L2510" s="6"/>
      <c r="M2510" s="71" t="s">
        <v>310</v>
      </c>
      <c r="N2510" s="176" t="s">
        <v>513</v>
      </c>
    </row>
    <row r="2511" spans="1:1017" x14ac:dyDescent="0.2">
      <c r="A2511" s="38"/>
      <c r="B2511" s="5"/>
      <c r="C2511" s="172"/>
      <c r="D2511" s="173"/>
      <c r="E2511" s="173"/>
      <c r="F2511" s="173">
        <v>480000</v>
      </c>
      <c r="G2511" s="173"/>
      <c r="H2511" s="173"/>
      <c r="I2511" s="173"/>
      <c r="J2511" s="173"/>
      <c r="K2511" s="174">
        <v>480000</v>
      </c>
      <c r="L2511" s="6"/>
      <c r="M2511" s="71" t="s">
        <v>326</v>
      </c>
      <c r="N2511" s="176" t="s">
        <v>513</v>
      </c>
    </row>
    <row r="2512" spans="1:1017" x14ac:dyDescent="0.2">
      <c r="A2512" s="38"/>
      <c r="B2512" s="5"/>
      <c r="C2512" s="172"/>
      <c r="D2512" s="173"/>
      <c r="E2512" s="173"/>
      <c r="F2512" s="173">
        <v>1200000</v>
      </c>
      <c r="G2512" s="173"/>
      <c r="H2512" s="173"/>
      <c r="I2512" s="173"/>
      <c r="J2512" s="173"/>
      <c r="K2512" s="174">
        <v>1200000</v>
      </c>
      <c r="L2512" s="6"/>
      <c r="M2512" s="71" t="s">
        <v>328</v>
      </c>
      <c r="N2512" s="176" t="s">
        <v>513</v>
      </c>
    </row>
    <row r="2513" spans="1:14" x14ac:dyDescent="0.2">
      <c r="A2513" s="38"/>
      <c r="B2513" s="5"/>
      <c r="C2513" s="172"/>
      <c r="D2513" s="173"/>
      <c r="E2513" s="173"/>
      <c r="F2513" s="173">
        <v>1000000</v>
      </c>
      <c r="G2513" s="173"/>
      <c r="H2513" s="173"/>
      <c r="I2513" s="173"/>
      <c r="J2513" s="173"/>
      <c r="K2513" s="174">
        <v>1000000</v>
      </c>
      <c r="L2513" s="6"/>
      <c r="M2513" s="71" t="s">
        <v>58</v>
      </c>
      <c r="N2513" s="176" t="s">
        <v>513</v>
      </c>
    </row>
    <row r="2514" spans="1:14" x14ac:dyDescent="0.2">
      <c r="A2514" s="38"/>
      <c r="B2514" s="5"/>
      <c r="C2514" s="172"/>
      <c r="D2514" s="173"/>
      <c r="E2514" s="173"/>
      <c r="F2514" s="173">
        <v>100000</v>
      </c>
      <c r="G2514" s="173"/>
      <c r="H2514" s="173"/>
      <c r="I2514" s="173"/>
      <c r="J2514" s="173"/>
      <c r="K2514" s="174">
        <v>100000</v>
      </c>
      <c r="L2514" s="6"/>
      <c r="M2514" s="71" t="s">
        <v>334</v>
      </c>
      <c r="N2514" s="176" t="s">
        <v>513</v>
      </c>
    </row>
    <row r="2515" spans="1:14" x14ac:dyDescent="0.2">
      <c r="A2515" s="38"/>
      <c r="B2515" s="5"/>
      <c r="C2515" s="172"/>
      <c r="D2515" s="173"/>
      <c r="E2515" s="173"/>
      <c r="F2515" s="173">
        <v>300000</v>
      </c>
      <c r="G2515" s="173"/>
      <c r="H2515" s="173"/>
      <c r="I2515" s="173"/>
      <c r="J2515" s="173"/>
      <c r="K2515" s="174">
        <v>300000</v>
      </c>
      <c r="L2515" s="6"/>
      <c r="M2515" s="71" t="s">
        <v>287</v>
      </c>
      <c r="N2515" s="176" t="s">
        <v>513</v>
      </c>
    </row>
    <row r="2516" spans="1:14" x14ac:dyDescent="0.2">
      <c r="A2516" s="38"/>
      <c r="B2516" s="5"/>
      <c r="C2516" s="172"/>
      <c r="D2516" s="173"/>
      <c r="E2516" s="173"/>
      <c r="F2516" s="173">
        <v>80000</v>
      </c>
      <c r="G2516" s="173"/>
      <c r="H2516" s="173"/>
      <c r="I2516" s="173"/>
      <c r="J2516" s="173"/>
      <c r="K2516" s="174">
        <v>80000</v>
      </c>
      <c r="L2516" s="6"/>
      <c r="M2516" s="71" t="s">
        <v>335</v>
      </c>
      <c r="N2516" s="176" t="s">
        <v>513</v>
      </c>
    </row>
    <row r="2517" spans="1:14" x14ac:dyDescent="0.2">
      <c r="A2517" s="38"/>
      <c r="B2517" s="5"/>
      <c r="C2517" s="172"/>
      <c r="D2517" s="173"/>
      <c r="E2517" s="173"/>
      <c r="F2517" s="173">
        <v>3000000</v>
      </c>
      <c r="G2517" s="173"/>
      <c r="H2517" s="173"/>
      <c r="I2517" s="173"/>
      <c r="J2517" s="173"/>
      <c r="K2517" s="174">
        <v>3000000</v>
      </c>
      <c r="L2517" s="6"/>
      <c r="M2517" s="71" t="s">
        <v>336</v>
      </c>
      <c r="N2517" s="176" t="s">
        <v>513</v>
      </c>
    </row>
    <row r="2518" spans="1:14" x14ac:dyDescent="0.2">
      <c r="A2518" s="38"/>
      <c r="B2518" s="5"/>
      <c r="C2518" s="172"/>
      <c r="D2518" s="173"/>
      <c r="E2518" s="173"/>
      <c r="F2518" s="173">
        <v>450000</v>
      </c>
      <c r="G2518" s="173"/>
      <c r="H2518" s="173"/>
      <c r="I2518" s="173"/>
      <c r="J2518" s="173"/>
      <c r="K2518" s="174">
        <v>450000</v>
      </c>
      <c r="L2518" s="6"/>
      <c r="M2518" s="71" t="s">
        <v>337</v>
      </c>
      <c r="N2518" s="176" t="s">
        <v>513</v>
      </c>
    </row>
    <row r="2519" spans="1:14" x14ac:dyDescent="0.2">
      <c r="A2519" s="38"/>
      <c r="B2519" s="5"/>
      <c r="C2519" s="172"/>
      <c r="D2519" s="173"/>
      <c r="E2519" s="173"/>
      <c r="F2519" s="173">
        <v>250000</v>
      </c>
      <c r="G2519" s="173"/>
      <c r="H2519" s="173"/>
      <c r="I2519" s="173"/>
      <c r="J2519" s="173"/>
      <c r="K2519" s="174">
        <v>250000</v>
      </c>
      <c r="L2519" s="6"/>
      <c r="M2519" s="71" t="s">
        <v>338</v>
      </c>
      <c r="N2519" s="176" t="s">
        <v>513</v>
      </c>
    </row>
    <row r="2520" spans="1:14" x14ac:dyDescent="0.2">
      <c r="A2520" s="38"/>
      <c r="B2520" s="5"/>
      <c r="C2520" s="172"/>
      <c r="D2520" s="173"/>
      <c r="E2520" s="173"/>
      <c r="F2520" s="173">
        <v>920000</v>
      </c>
      <c r="G2520" s="173"/>
      <c r="H2520" s="173"/>
      <c r="I2520" s="173"/>
      <c r="J2520" s="173"/>
      <c r="K2520" s="174">
        <v>920000</v>
      </c>
      <c r="L2520" s="6"/>
      <c r="M2520" s="71" t="s">
        <v>339</v>
      </c>
      <c r="N2520" s="176" t="s">
        <v>513</v>
      </c>
    </row>
    <row r="2521" spans="1:14" x14ac:dyDescent="0.2">
      <c r="A2521" s="38"/>
      <c r="B2521" s="5"/>
      <c r="C2521" s="172"/>
      <c r="D2521" s="173"/>
      <c r="E2521" s="173"/>
      <c r="F2521" s="173">
        <v>500000</v>
      </c>
      <c r="G2521" s="173"/>
      <c r="H2521" s="173"/>
      <c r="I2521" s="173"/>
      <c r="J2521" s="173"/>
      <c r="K2521" s="174">
        <v>500000</v>
      </c>
      <c r="L2521" s="6"/>
      <c r="M2521" s="71" t="s">
        <v>340</v>
      </c>
      <c r="N2521" s="176" t="s">
        <v>513</v>
      </c>
    </row>
    <row r="2522" spans="1:14" x14ac:dyDescent="0.2">
      <c r="A2522" s="38"/>
      <c r="B2522" s="5"/>
      <c r="C2522" s="172"/>
      <c r="D2522" s="173"/>
      <c r="E2522" s="173"/>
      <c r="F2522" s="173">
        <v>3500000</v>
      </c>
      <c r="G2522" s="173"/>
      <c r="H2522" s="173"/>
      <c r="I2522" s="173"/>
      <c r="J2522" s="173"/>
      <c r="K2522" s="174">
        <v>3500000</v>
      </c>
      <c r="L2522" s="6"/>
      <c r="M2522" s="71" t="s">
        <v>344</v>
      </c>
      <c r="N2522" s="176" t="s">
        <v>513</v>
      </c>
    </row>
    <row r="2523" spans="1:14" x14ac:dyDescent="0.2">
      <c r="A2523" s="38"/>
      <c r="B2523" s="5"/>
      <c r="C2523" s="172"/>
      <c r="D2523" s="173"/>
      <c r="E2523" s="173"/>
      <c r="F2523" s="173">
        <v>450000</v>
      </c>
      <c r="G2523" s="173"/>
      <c r="H2523" s="173"/>
      <c r="I2523" s="173"/>
      <c r="J2523" s="173"/>
      <c r="K2523" s="174">
        <v>450000</v>
      </c>
      <c r="L2523" s="6"/>
      <c r="M2523" s="71" t="s">
        <v>345</v>
      </c>
      <c r="N2523" s="176" t="s">
        <v>513</v>
      </c>
    </row>
    <row r="2524" spans="1:14" x14ac:dyDescent="0.2">
      <c r="A2524" s="38"/>
      <c r="B2524" s="5"/>
      <c r="C2524" s="172"/>
      <c r="D2524" s="173"/>
      <c r="E2524" s="173"/>
      <c r="F2524" s="173">
        <v>1000000</v>
      </c>
      <c r="G2524" s="173"/>
      <c r="H2524" s="173"/>
      <c r="I2524" s="173"/>
      <c r="J2524" s="173"/>
      <c r="K2524" s="174">
        <v>1000000</v>
      </c>
      <c r="L2524" s="6"/>
      <c r="M2524" s="71" t="s">
        <v>36</v>
      </c>
      <c r="N2524" s="176" t="s">
        <v>513</v>
      </c>
    </row>
    <row r="2525" spans="1:14" x14ac:dyDescent="0.2">
      <c r="A2525" s="38"/>
      <c r="B2525" s="5"/>
      <c r="C2525" s="172"/>
      <c r="D2525" s="173"/>
      <c r="E2525" s="173"/>
      <c r="F2525" s="173">
        <v>160000</v>
      </c>
      <c r="G2525" s="173"/>
      <c r="H2525" s="173"/>
      <c r="I2525" s="173"/>
      <c r="J2525" s="173"/>
      <c r="K2525" s="174">
        <v>160000</v>
      </c>
      <c r="L2525" s="6"/>
      <c r="M2525" s="71" t="s">
        <v>465</v>
      </c>
      <c r="N2525" s="176" t="s">
        <v>513</v>
      </c>
    </row>
    <row r="2526" spans="1:14" x14ac:dyDescent="0.2">
      <c r="A2526" s="38"/>
      <c r="B2526" s="5"/>
      <c r="C2526" s="172"/>
      <c r="D2526" s="173"/>
      <c r="E2526" s="173"/>
      <c r="F2526" s="173">
        <v>8192000</v>
      </c>
      <c r="G2526" s="173"/>
      <c r="H2526" s="173"/>
      <c r="I2526" s="173"/>
      <c r="J2526" s="173"/>
      <c r="K2526" s="174">
        <v>8192000</v>
      </c>
      <c r="L2526" s="6"/>
      <c r="M2526" s="71" t="s">
        <v>59</v>
      </c>
      <c r="N2526" s="176" t="s">
        <v>513</v>
      </c>
    </row>
    <row r="2527" spans="1:14" x14ac:dyDescent="0.2">
      <c r="A2527" s="38"/>
      <c r="B2527" s="5"/>
      <c r="C2527" s="172"/>
      <c r="D2527" s="173"/>
      <c r="E2527" s="173"/>
      <c r="F2527" s="173">
        <v>1150000</v>
      </c>
      <c r="G2527" s="173"/>
      <c r="H2527" s="173"/>
      <c r="I2527" s="173"/>
      <c r="J2527" s="173"/>
      <c r="K2527" s="174">
        <v>1150000</v>
      </c>
      <c r="L2527" s="6"/>
      <c r="M2527" s="71" t="s">
        <v>347</v>
      </c>
      <c r="N2527" s="176" t="s">
        <v>513</v>
      </c>
    </row>
    <row r="2528" spans="1:14" x14ac:dyDescent="0.2">
      <c r="A2528" s="38"/>
      <c r="B2528" s="5"/>
      <c r="C2528" s="172"/>
      <c r="D2528" s="173"/>
      <c r="E2528" s="173"/>
      <c r="F2528" s="173">
        <v>1000000</v>
      </c>
      <c r="G2528" s="173"/>
      <c r="H2528" s="173"/>
      <c r="I2528" s="173"/>
      <c r="J2528" s="173"/>
      <c r="K2528" s="174">
        <v>1000000</v>
      </c>
      <c r="L2528" s="6"/>
      <c r="M2528" s="71" t="s">
        <v>348</v>
      </c>
      <c r="N2528" s="176" t="s">
        <v>513</v>
      </c>
    </row>
    <row r="2529" spans="1:14" x14ac:dyDescent="0.2">
      <c r="A2529" s="38"/>
      <c r="B2529" s="5"/>
      <c r="C2529" s="172"/>
      <c r="D2529" s="173"/>
      <c r="E2529" s="173"/>
      <c r="F2529" s="173"/>
      <c r="G2529" s="173"/>
      <c r="H2529" s="173">
        <v>1300000</v>
      </c>
      <c r="I2529" s="173"/>
      <c r="J2529" s="173"/>
      <c r="K2529" s="174">
        <v>1300000</v>
      </c>
      <c r="L2529" s="6"/>
      <c r="M2529" s="71" t="s">
        <v>91</v>
      </c>
      <c r="N2529" s="176" t="s">
        <v>513</v>
      </c>
    </row>
    <row r="2530" spans="1:14" x14ac:dyDescent="0.2">
      <c r="A2530" s="38"/>
      <c r="B2530" s="5"/>
      <c r="C2530" s="172"/>
      <c r="D2530" s="173"/>
      <c r="E2530" s="173"/>
      <c r="F2530" s="173"/>
      <c r="G2530" s="173"/>
      <c r="H2530" s="173">
        <v>250000</v>
      </c>
      <c r="I2530" s="173"/>
      <c r="J2530" s="173"/>
      <c r="K2530" s="174">
        <v>250000</v>
      </c>
      <c r="L2530" s="6"/>
      <c r="M2530" s="71" t="s">
        <v>288</v>
      </c>
      <c r="N2530" s="176" t="s">
        <v>513</v>
      </c>
    </row>
    <row r="2531" spans="1:14" x14ac:dyDescent="0.2">
      <c r="A2531" s="38"/>
      <c r="B2531" s="5"/>
      <c r="C2531" s="172"/>
      <c r="D2531" s="173"/>
      <c r="E2531" s="173"/>
      <c r="F2531" s="173"/>
      <c r="G2531" s="173"/>
      <c r="H2531" s="173">
        <v>1300000</v>
      </c>
      <c r="I2531" s="173"/>
      <c r="J2531" s="173"/>
      <c r="K2531" s="174">
        <v>1300000</v>
      </c>
      <c r="L2531" s="6"/>
      <c r="M2531" s="71" t="s">
        <v>289</v>
      </c>
      <c r="N2531" s="176" t="s">
        <v>513</v>
      </c>
    </row>
    <row r="2532" spans="1:14" x14ac:dyDescent="0.2">
      <c r="A2532" s="38"/>
      <c r="B2532" s="5"/>
      <c r="C2532" s="172"/>
      <c r="D2532" s="173"/>
      <c r="E2532" s="173"/>
      <c r="F2532" s="173"/>
      <c r="G2532" s="173"/>
      <c r="H2532" s="173">
        <v>50000</v>
      </c>
      <c r="I2532" s="173"/>
      <c r="J2532" s="173"/>
      <c r="K2532" s="174">
        <v>50000</v>
      </c>
      <c r="L2532" s="6"/>
      <c r="M2532" s="71" t="s">
        <v>37</v>
      </c>
      <c r="N2532" s="176" t="s">
        <v>513</v>
      </c>
    </row>
    <row r="2533" spans="1:14" x14ac:dyDescent="0.2">
      <c r="A2533" s="38"/>
      <c r="B2533" s="5"/>
      <c r="C2533" s="172"/>
      <c r="D2533" s="173"/>
      <c r="E2533" s="173"/>
      <c r="F2533" s="173"/>
      <c r="G2533" s="173"/>
      <c r="H2533" s="173">
        <v>435000</v>
      </c>
      <c r="I2533" s="173"/>
      <c r="J2533" s="173"/>
      <c r="K2533" s="174">
        <v>435000</v>
      </c>
      <c r="L2533" s="6"/>
      <c r="M2533" s="71" t="s">
        <v>60</v>
      </c>
      <c r="N2533" s="176" t="s">
        <v>513</v>
      </c>
    </row>
    <row r="2534" spans="1:14" x14ac:dyDescent="0.2">
      <c r="A2534" s="38"/>
      <c r="B2534" s="5"/>
      <c r="C2534" s="172"/>
      <c r="D2534" s="173"/>
      <c r="E2534" s="173"/>
      <c r="F2534" s="173"/>
      <c r="G2534" s="173"/>
      <c r="H2534" s="173">
        <v>200000</v>
      </c>
      <c r="I2534" s="173"/>
      <c r="J2534" s="173"/>
      <c r="K2534" s="174">
        <v>200000</v>
      </c>
      <c r="L2534" s="6"/>
      <c r="M2534" s="71" t="s">
        <v>92</v>
      </c>
      <c r="N2534" s="176" t="s">
        <v>513</v>
      </c>
    </row>
    <row r="2535" spans="1:14" x14ac:dyDescent="0.2">
      <c r="A2535" s="38"/>
      <c r="B2535" s="5"/>
      <c r="C2535" s="172"/>
      <c r="D2535" s="173"/>
      <c r="E2535" s="173"/>
      <c r="F2535" s="173"/>
      <c r="G2535" s="173"/>
      <c r="H2535" s="173">
        <v>950000</v>
      </c>
      <c r="I2535" s="173"/>
      <c r="J2535" s="173"/>
      <c r="K2535" s="174">
        <v>950000</v>
      </c>
      <c r="L2535" s="6"/>
      <c r="M2535" s="71" t="s">
        <v>469</v>
      </c>
      <c r="N2535" s="176" t="s">
        <v>513</v>
      </c>
    </row>
    <row r="2536" spans="1:14" x14ac:dyDescent="0.2">
      <c r="A2536" s="38"/>
      <c r="B2536" s="5"/>
      <c r="C2536" s="172"/>
      <c r="D2536" s="173"/>
      <c r="E2536" s="173"/>
      <c r="F2536" s="173"/>
      <c r="G2536" s="173"/>
      <c r="H2536" s="173">
        <v>500000</v>
      </c>
      <c r="I2536" s="173"/>
      <c r="J2536" s="173"/>
      <c r="K2536" s="174">
        <v>500000</v>
      </c>
      <c r="L2536" s="6"/>
      <c r="M2536" s="71" t="s">
        <v>470</v>
      </c>
      <c r="N2536" s="176" t="s">
        <v>513</v>
      </c>
    </row>
    <row r="2537" spans="1:14" ht="15" thickBot="1" x14ac:dyDescent="0.25">
      <c r="A2537" s="38"/>
      <c r="B2537" s="5"/>
      <c r="C2537" s="172"/>
      <c r="D2537" s="173"/>
      <c r="E2537" s="173"/>
      <c r="F2537" s="173"/>
      <c r="G2537" s="173"/>
      <c r="H2537" s="173">
        <v>325000</v>
      </c>
      <c r="I2537" s="173"/>
      <c r="J2537" s="173"/>
      <c r="K2537" s="174">
        <v>325000</v>
      </c>
      <c r="L2537" s="6"/>
      <c r="M2537" s="71" t="s">
        <v>474</v>
      </c>
      <c r="N2537" s="176" t="s">
        <v>513</v>
      </c>
    </row>
    <row r="2538" spans="1:14" ht="15" x14ac:dyDescent="0.2">
      <c r="A2538" s="286" t="s">
        <v>0</v>
      </c>
      <c r="B2538" s="287"/>
      <c r="C2538" s="287"/>
      <c r="D2538" s="287"/>
      <c r="E2538" s="287"/>
      <c r="F2538" s="287"/>
      <c r="G2538" s="287"/>
      <c r="H2538" s="287"/>
      <c r="I2538" s="287"/>
      <c r="J2538" s="287"/>
      <c r="K2538" s="287"/>
      <c r="L2538" s="287"/>
      <c r="M2538" s="287"/>
      <c r="N2538" s="288"/>
    </row>
    <row r="2539" spans="1:14" ht="15" x14ac:dyDescent="0.2">
      <c r="A2539" s="279" t="s">
        <v>1</v>
      </c>
      <c r="B2539" s="280"/>
      <c r="C2539" s="280"/>
      <c r="D2539" s="280"/>
      <c r="E2539" s="280"/>
      <c r="F2539" s="280"/>
      <c r="G2539" s="280"/>
      <c r="H2539" s="280"/>
      <c r="I2539" s="280"/>
      <c r="J2539" s="280"/>
      <c r="K2539" s="280"/>
      <c r="L2539" s="280"/>
      <c r="M2539" s="280"/>
      <c r="N2539" s="281"/>
    </row>
    <row r="2540" spans="1:14" ht="15" x14ac:dyDescent="0.2">
      <c r="A2540" s="279" t="s">
        <v>2</v>
      </c>
      <c r="B2540" s="280"/>
      <c r="C2540" s="280"/>
      <c r="D2540" s="280"/>
      <c r="E2540" s="280"/>
      <c r="F2540" s="280"/>
      <c r="G2540" s="280"/>
      <c r="H2540" s="280"/>
      <c r="I2540" s="280"/>
      <c r="J2540" s="280"/>
      <c r="K2540" s="280"/>
      <c r="L2540" s="280"/>
      <c r="M2540" s="280"/>
      <c r="N2540" s="281"/>
    </row>
    <row r="2541" spans="1:14" ht="15" x14ac:dyDescent="0.2">
      <c r="A2541" s="279" t="s">
        <v>3</v>
      </c>
      <c r="B2541" s="280"/>
      <c r="C2541" s="280"/>
      <c r="D2541" s="280"/>
      <c r="E2541" s="280"/>
      <c r="F2541" s="280"/>
      <c r="G2541" s="280"/>
      <c r="H2541" s="280"/>
      <c r="I2541" s="280"/>
      <c r="J2541" s="280"/>
      <c r="K2541" s="280"/>
      <c r="L2541" s="280"/>
      <c r="M2541" s="280"/>
      <c r="N2541" s="281"/>
    </row>
    <row r="2542" spans="1:14" ht="15" x14ac:dyDescent="0.2">
      <c r="A2542" s="279" t="s">
        <v>4</v>
      </c>
      <c r="B2542" s="280"/>
      <c r="C2542" s="280"/>
      <c r="D2542" s="280"/>
      <c r="E2542" s="280"/>
      <c r="F2542" s="280"/>
      <c r="G2542" s="280"/>
      <c r="H2542" s="280"/>
      <c r="I2542" s="280"/>
      <c r="J2542" s="280"/>
      <c r="K2542" s="280"/>
      <c r="L2542" s="280"/>
      <c r="M2542" s="280"/>
      <c r="N2542" s="281"/>
    </row>
    <row r="2543" spans="1:14" ht="15.75" thickBot="1" x14ac:dyDescent="0.25">
      <c r="A2543" s="282">
        <v>2023</v>
      </c>
      <c r="B2543" s="283"/>
      <c r="C2543" s="283"/>
      <c r="D2543" s="283"/>
      <c r="E2543" s="283"/>
      <c r="F2543" s="283"/>
      <c r="G2543" s="283"/>
      <c r="H2543" s="283"/>
      <c r="I2543" s="283"/>
      <c r="J2543" s="283"/>
      <c r="K2543" s="283"/>
      <c r="L2543" s="283"/>
      <c r="M2543" s="283"/>
      <c r="N2543" s="284"/>
    </row>
    <row r="2544" spans="1:14" ht="43.5" x14ac:dyDescent="0.25">
      <c r="A2544" s="212" t="s">
        <v>5</v>
      </c>
      <c r="B2544" s="212" t="s">
        <v>6</v>
      </c>
      <c r="C2544" s="285" t="s">
        <v>7</v>
      </c>
      <c r="D2544" s="285"/>
      <c r="E2544" s="285"/>
      <c r="F2544" s="285"/>
      <c r="G2544" s="285"/>
      <c r="H2544" s="285"/>
      <c r="I2544" s="285"/>
      <c r="J2544" s="285"/>
      <c r="K2544" s="213" t="s">
        <v>8</v>
      </c>
      <c r="L2544" s="214" t="s">
        <v>10</v>
      </c>
      <c r="M2544" s="215" t="s">
        <v>11</v>
      </c>
      <c r="N2544" s="216" t="s">
        <v>9</v>
      </c>
    </row>
    <row r="2545" spans="1:14" ht="15" x14ac:dyDescent="0.25">
      <c r="A2545" s="5"/>
      <c r="B2545" s="5"/>
      <c r="C2545" s="2" t="s">
        <v>12</v>
      </c>
      <c r="D2545" s="2" t="s">
        <v>13</v>
      </c>
      <c r="E2545" s="2" t="s">
        <v>14</v>
      </c>
      <c r="F2545" s="2" t="s">
        <v>15</v>
      </c>
      <c r="G2545" s="2" t="s">
        <v>16</v>
      </c>
      <c r="H2545" s="2" t="s">
        <v>17</v>
      </c>
      <c r="I2545" s="2" t="s">
        <v>18</v>
      </c>
      <c r="J2545" s="2" t="s">
        <v>19</v>
      </c>
      <c r="K2545" s="4" t="s">
        <v>20</v>
      </c>
      <c r="L2545" s="6" t="s">
        <v>22</v>
      </c>
      <c r="M2545" s="5"/>
    </row>
    <row r="2546" spans="1:14" x14ac:dyDescent="0.2">
      <c r="A2546" s="38"/>
      <c r="B2546" s="5"/>
      <c r="C2546" s="172"/>
      <c r="D2546" s="173"/>
      <c r="E2546" s="173"/>
      <c r="F2546" s="173"/>
      <c r="G2546" s="173"/>
      <c r="H2546" s="173">
        <v>300000</v>
      </c>
      <c r="I2546" s="173"/>
      <c r="J2546" s="173"/>
      <c r="K2546" s="174">
        <v>300000</v>
      </c>
      <c r="L2546" s="6"/>
      <c r="M2546" s="71" t="s">
        <v>471</v>
      </c>
      <c r="N2546" s="176" t="s">
        <v>513</v>
      </c>
    </row>
    <row r="2547" spans="1:14" x14ac:dyDescent="0.2">
      <c r="A2547" s="38"/>
      <c r="B2547" s="5"/>
      <c r="C2547" s="172"/>
      <c r="D2547" s="173"/>
      <c r="E2547" s="173"/>
      <c r="F2547" s="173"/>
      <c r="G2547" s="173"/>
      <c r="H2547" s="173">
        <v>265000</v>
      </c>
      <c r="I2547" s="173"/>
      <c r="J2547" s="173"/>
      <c r="K2547" s="174">
        <v>265000</v>
      </c>
      <c r="L2547" s="6"/>
      <c r="M2547" s="71" t="s">
        <v>472</v>
      </c>
      <c r="N2547" s="176" t="s">
        <v>513</v>
      </c>
    </row>
    <row r="2548" spans="1:14" ht="28.5" x14ac:dyDescent="0.2">
      <c r="A2548" s="38"/>
      <c r="B2548" s="5"/>
      <c r="C2548" s="172"/>
      <c r="D2548" s="173"/>
      <c r="E2548" s="173"/>
      <c r="F2548" s="173"/>
      <c r="G2548" s="173"/>
      <c r="H2548" s="173">
        <v>150000</v>
      </c>
      <c r="I2548" s="173"/>
      <c r="J2548" s="173"/>
      <c r="K2548" s="174">
        <v>150000</v>
      </c>
      <c r="L2548" s="6"/>
      <c r="M2548" s="71" t="s">
        <v>83</v>
      </c>
      <c r="N2548" s="176" t="s">
        <v>513</v>
      </c>
    </row>
    <row r="2549" spans="1:14" x14ac:dyDescent="0.2">
      <c r="A2549" s="38"/>
      <c r="B2549" s="5"/>
      <c r="C2549" s="172"/>
      <c r="D2549" s="173"/>
      <c r="E2549" s="173"/>
      <c r="F2549" s="173"/>
      <c r="G2549" s="173"/>
      <c r="H2549" s="173">
        <v>450000</v>
      </c>
      <c r="I2549" s="173"/>
      <c r="J2549" s="173"/>
      <c r="K2549" s="174">
        <v>450000</v>
      </c>
      <c r="L2549" s="6"/>
      <c r="M2549" s="71" t="s">
        <v>38</v>
      </c>
      <c r="N2549" s="176" t="s">
        <v>513</v>
      </c>
    </row>
    <row r="2550" spans="1:14" x14ac:dyDescent="0.2">
      <c r="A2550" s="38"/>
      <c r="B2550" s="5"/>
      <c r="C2550" s="172"/>
      <c r="D2550" s="173"/>
      <c r="E2550" s="173"/>
      <c r="F2550" s="173"/>
      <c r="G2550" s="173"/>
      <c r="H2550" s="173">
        <v>1800000</v>
      </c>
      <c r="I2550" s="173"/>
      <c r="J2550" s="173"/>
      <c r="K2550" s="174">
        <v>1800000</v>
      </c>
      <c r="L2550" s="6"/>
      <c r="M2550" s="71" t="s">
        <v>357</v>
      </c>
      <c r="N2550" s="176" t="s">
        <v>513</v>
      </c>
    </row>
    <row r="2551" spans="1:14" x14ac:dyDescent="0.2">
      <c r="A2551" s="38"/>
      <c r="B2551" s="5"/>
      <c r="C2551" s="172"/>
      <c r="D2551" s="173"/>
      <c r="E2551" s="173"/>
      <c r="F2551" s="173"/>
      <c r="G2551" s="173"/>
      <c r="H2551" s="173">
        <v>400000</v>
      </c>
      <c r="I2551" s="173"/>
      <c r="J2551" s="173"/>
      <c r="K2551" s="174">
        <v>400000</v>
      </c>
      <c r="L2551" s="6"/>
      <c r="M2551" s="71" t="s">
        <v>359</v>
      </c>
      <c r="N2551" s="176" t="s">
        <v>513</v>
      </c>
    </row>
    <row r="2552" spans="1:14" x14ac:dyDescent="0.2">
      <c r="A2552" s="38"/>
      <c r="B2552" s="5"/>
      <c r="C2552" s="172"/>
      <c r="D2552" s="173"/>
      <c r="E2552" s="173"/>
      <c r="F2552" s="173"/>
      <c r="G2552" s="173"/>
      <c r="H2552" s="173">
        <v>200000</v>
      </c>
      <c r="I2552" s="173"/>
      <c r="J2552" s="173"/>
      <c r="K2552" s="174">
        <v>200000</v>
      </c>
      <c r="L2552" s="6"/>
      <c r="M2552" s="71" t="s">
        <v>290</v>
      </c>
      <c r="N2552" s="176" t="s">
        <v>513</v>
      </c>
    </row>
    <row r="2553" spans="1:14" x14ac:dyDescent="0.2">
      <c r="A2553" s="38"/>
      <c r="B2553" s="5"/>
      <c r="C2553" s="172"/>
      <c r="D2553" s="173"/>
      <c r="E2553" s="173"/>
      <c r="F2553" s="173"/>
      <c r="G2553" s="173"/>
      <c r="H2553" s="173">
        <v>450000</v>
      </c>
      <c r="I2553" s="173"/>
      <c r="J2553" s="173"/>
      <c r="K2553" s="174">
        <v>450000</v>
      </c>
      <c r="L2553" s="6"/>
      <c r="M2553" s="71" t="s">
        <v>475</v>
      </c>
      <c r="N2553" s="176" t="s">
        <v>513</v>
      </c>
    </row>
    <row r="2554" spans="1:14" x14ac:dyDescent="0.2">
      <c r="A2554" s="38"/>
      <c r="B2554" s="5"/>
      <c r="C2554" s="172"/>
      <c r="D2554" s="173"/>
      <c r="E2554" s="173"/>
      <c r="F2554" s="173"/>
      <c r="G2554" s="173"/>
      <c r="H2554" s="173">
        <v>1000000</v>
      </c>
      <c r="I2554" s="173"/>
      <c r="J2554" s="173"/>
      <c r="K2554" s="174">
        <v>1000000</v>
      </c>
      <c r="L2554" s="6"/>
      <c r="M2554" s="71" t="s">
        <v>291</v>
      </c>
      <c r="N2554" s="176" t="s">
        <v>513</v>
      </c>
    </row>
    <row r="2555" spans="1:14" x14ac:dyDescent="0.2">
      <c r="A2555" s="38"/>
      <c r="B2555" s="5"/>
      <c r="C2555" s="172"/>
      <c r="D2555" s="173"/>
      <c r="E2555" s="173"/>
      <c r="F2555" s="173"/>
      <c r="G2555" s="173"/>
      <c r="H2555" s="173">
        <v>300000</v>
      </c>
      <c r="I2555" s="173"/>
      <c r="J2555" s="173"/>
      <c r="K2555" s="174">
        <v>300000</v>
      </c>
      <c r="L2555" s="6"/>
      <c r="M2555" s="71" t="s">
        <v>365</v>
      </c>
      <c r="N2555" s="176" t="s">
        <v>513</v>
      </c>
    </row>
    <row r="2556" spans="1:14" x14ac:dyDescent="0.2">
      <c r="A2556" s="38"/>
      <c r="B2556" s="5"/>
      <c r="C2556" s="172"/>
      <c r="D2556" s="173"/>
      <c r="E2556" s="173"/>
      <c r="F2556" s="173"/>
      <c r="G2556" s="173"/>
      <c r="H2556" s="173">
        <v>100000</v>
      </c>
      <c r="I2556" s="173"/>
      <c r="J2556" s="173"/>
      <c r="K2556" s="174">
        <v>100000</v>
      </c>
      <c r="L2556" s="6"/>
      <c r="M2556" s="71" t="s">
        <v>366</v>
      </c>
      <c r="N2556" s="176" t="s">
        <v>513</v>
      </c>
    </row>
    <row r="2557" spans="1:14" x14ac:dyDescent="0.2">
      <c r="A2557" s="38"/>
      <c r="B2557" s="5"/>
      <c r="C2557" s="172"/>
      <c r="D2557" s="173"/>
      <c r="E2557" s="173"/>
      <c r="F2557" s="173"/>
      <c r="G2557" s="173"/>
      <c r="H2557" s="173">
        <v>200000</v>
      </c>
      <c r="I2557" s="173"/>
      <c r="J2557" s="173"/>
      <c r="K2557" s="174">
        <v>200000</v>
      </c>
      <c r="L2557" s="6"/>
      <c r="M2557" s="71" t="s">
        <v>93</v>
      </c>
      <c r="N2557" s="176" t="s">
        <v>513</v>
      </c>
    </row>
    <row r="2558" spans="1:14" x14ac:dyDescent="0.2">
      <c r="A2558" s="38"/>
      <c r="B2558" s="5"/>
      <c r="C2558" s="172"/>
      <c r="D2558" s="173"/>
      <c r="E2558" s="173"/>
      <c r="F2558" s="173"/>
      <c r="G2558" s="173"/>
      <c r="H2558" s="173">
        <v>400000</v>
      </c>
      <c r="I2558" s="173"/>
      <c r="J2558" s="173"/>
      <c r="K2558" s="174">
        <v>400000</v>
      </c>
      <c r="L2558" s="6"/>
      <c r="M2558" s="71" t="s">
        <v>477</v>
      </c>
      <c r="N2558" s="176" t="s">
        <v>513</v>
      </c>
    </row>
    <row r="2559" spans="1:14" x14ac:dyDescent="0.2">
      <c r="A2559" s="38"/>
      <c r="B2559" s="5"/>
      <c r="C2559" s="172"/>
      <c r="D2559" s="173"/>
      <c r="E2559" s="173"/>
      <c r="F2559" s="173"/>
      <c r="G2559" s="173"/>
      <c r="H2559" s="173">
        <v>50000</v>
      </c>
      <c r="I2559" s="173"/>
      <c r="J2559" s="173"/>
      <c r="K2559" s="174">
        <v>50000</v>
      </c>
      <c r="L2559" s="6"/>
      <c r="M2559" s="71" t="s">
        <v>375</v>
      </c>
      <c r="N2559" s="176" t="s">
        <v>513</v>
      </c>
    </row>
    <row r="2560" spans="1:14" x14ac:dyDescent="0.2">
      <c r="A2560" s="38"/>
      <c r="B2560" s="5"/>
      <c r="C2560" s="172"/>
      <c r="D2560" s="173"/>
      <c r="E2560" s="173"/>
      <c r="F2560" s="173"/>
      <c r="G2560" s="173"/>
      <c r="H2560" s="173">
        <v>100000</v>
      </c>
      <c r="I2560" s="173"/>
      <c r="J2560" s="173"/>
      <c r="K2560" s="174">
        <v>100000</v>
      </c>
      <c r="L2560" s="6"/>
      <c r="M2560" s="71" t="s">
        <v>457</v>
      </c>
      <c r="N2560" s="176" t="s">
        <v>513</v>
      </c>
    </row>
    <row r="2561" spans="1:14" x14ac:dyDescent="0.2">
      <c r="A2561" s="38"/>
      <c r="B2561" s="5"/>
      <c r="C2561" s="172"/>
      <c r="D2561" s="173"/>
      <c r="E2561" s="173"/>
      <c r="F2561" s="173"/>
      <c r="G2561" s="173"/>
      <c r="H2561" s="173">
        <v>200000</v>
      </c>
      <c r="I2561" s="173"/>
      <c r="J2561" s="173"/>
      <c r="K2561" s="174">
        <v>200000</v>
      </c>
      <c r="L2561" s="6"/>
      <c r="M2561" s="71" t="s">
        <v>377</v>
      </c>
      <c r="N2561" s="176" t="s">
        <v>513</v>
      </c>
    </row>
    <row r="2562" spans="1:14" x14ac:dyDescent="0.2">
      <c r="A2562" s="38"/>
      <c r="B2562" s="5"/>
      <c r="C2562" s="172"/>
      <c r="D2562" s="173"/>
      <c r="E2562" s="173"/>
      <c r="F2562" s="173"/>
      <c r="G2562" s="173"/>
      <c r="H2562" s="173">
        <v>100000</v>
      </c>
      <c r="I2562" s="173"/>
      <c r="J2562" s="173"/>
      <c r="K2562" s="174">
        <v>100000</v>
      </c>
      <c r="L2562" s="6"/>
      <c r="M2562" s="71" t="s">
        <v>378</v>
      </c>
      <c r="N2562" s="176" t="s">
        <v>513</v>
      </c>
    </row>
    <row r="2563" spans="1:14" x14ac:dyDescent="0.2">
      <c r="A2563" s="38"/>
      <c r="B2563" s="5"/>
      <c r="C2563" s="172"/>
      <c r="D2563" s="173"/>
      <c r="E2563" s="173"/>
      <c r="F2563" s="173"/>
      <c r="G2563" s="173"/>
      <c r="H2563" s="173">
        <v>200000</v>
      </c>
      <c r="I2563" s="173"/>
      <c r="J2563" s="173"/>
      <c r="K2563" s="174">
        <v>200000</v>
      </c>
      <c r="L2563" s="6"/>
      <c r="M2563" s="71" t="s">
        <v>384</v>
      </c>
      <c r="N2563" s="176" t="s">
        <v>513</v>
      </c>
    </row>
    <row r="2564" spans="1:14" x14ac:dyDescent="0.2">
      <c r="A2564" s="38"/>
      <c r="B2564" s="5"/>
      <c r="C2564" s="172"/>
      <c r="D2564" s="173"/>
      <c r="E2564" s="173"/>
      <c r="F2564" s="173"/>
      <c r="G2564" s="173"/>
      <c r="H2564" s="173">
        <v>150000</v>
      </c>
      <c r="I2564" s="173"/>
      <c r="J2564" s="173"/>
      <c r="K2564" s="174">
        <v>150000</v>
      </c>
      <c r="L2564" s="6"/>
      <c r="M2564" s="71" t="s">
        <v>39</v>
      </c>
      <c r="N2564" s="176" t="s">
        <v>513</v>
      </c>
    </row>
    <row r="2565" spans="1:14" x14ac:dyDescent="0.2">
      <c r="A2565" s="38"/>
      <c r="B2565" s="5"/>
      <c r="C2565" s="172"/>
      <c r="D2565" s="173"/>
      <c r="E2565" s="173"/>
      <c r="F2565" s="173"/>
      <c r="G2565" s="173"/>
      <c r="H2565" s="173">
        <v>340000</v>
      </c>
      <c r="I2565" s="173"/>
      <c r="J2565" s="173"/>
      <c r="K2565" s="174">
        <v>340000</v>
      </c>
      <c r="L2565" s="6"/>
      <c r="M2565" s="71" t="s">
        <v>94</v>
      </c>
      <c r="N2565" s="176" t="s">
        <v>513</v>
      </c>
    </row>
    <row r="2566" spans="1:14" x14ac:dyDescent="0.2">
      <c r="A2566" s="38"/>
      <c r="B2566" s="5"/>
      <c r="C2566" s="172"/>
      <c r="D2566" s="173"/>
      <c r="E2566" s="173"/>
      <c r="F2566" s="173"/>
      <c r="G2566" s="173"/>
      <c r="H2566" s="173">
        <v>95000</v>
      </c>
      <c r="I2566" s="173"/>
      <c r="J2566" s="173"/>
      <c r="K2566" s="174">
        <v>95000</v>
      </c>
      <c r="L2566" s="6"/>
      <c r="M2566" s="71" t="s">
        <v>294</v>
      </c>
      <c r="N2566" s="176" t="s">
        <v>513</v>
      </c>
    </row>
    <row r="2567" spans="1:14" x14ac:dyDescent="0.2">
      <c r="A2567" s="38"/>
      <c r="B2567" s="5"/>
      <c r="C2567" s="172"/>
      <c r="D2567" s="173"/>
      <c r="E2567" s="173"/>
      <c r="F2567" s="173"/>
      <c r="G2567" s="173"/>
      <c r="H2567" s="173">
        <v>7685000</v>
      </c>
      <c r="I2567" s="173"/>
      <c r="J2567" s="173"/>
      <c r="K2567" s="174">
        <v>7685000</v>
      </c>
      <c r="L2567" s="6"/>
      <c r="M2567" s="71" t="s">
        <v>95</v>
      </c>
      <c r="N2567" s="176" t="s">
        <v>513</v>
      </c>
    </row>
    <row r="2568" spans="1:14" x14ac:dyDescent="0.2">
      <c r="A2568" s="38"/>
      <c r="B2568" s="5"/>
      <c r="C2568" s="172">
        <v>25000</v>
      </c>
      <c r="D2568" s="173"/>
      <c r="E2568" s="173"/>
      <c r="F2568" s="173"/>
      <c r="G2568" s="173"/>
      <c r="H2568" s="173"/>
      <c r="I2568" s="173"/>
      <c r="J2568" s="173"/>
      <c r="K2568" s="174">
        <v>25000</v>
      </c>
      <c r="L2568" s="6"/>
      <c r="M2568" s="71" t="s">
        <v>388</v>
      </c>
      <c r="N2568" s="176" t="s">
        <v>513</v>
      </c>
    </row>
    <row r="2569" spans="1:14" x14ac:dyDescent="0.2">
      <c r="A2569" s="38"/>
      <c r="B2569" s="5"/>
      <c r="C2569" s="172">
        <v>150000</v>
      </c>
      <c r="D2569" s="173"/>
      <c r="E2569" s="173"/>
      <c r="F2569" s="173"/>
      <c r="G2569" s="173"/>
      <c r="H2569" s="173"/>
      <c r="I2569" s="173"/>
      <c r="J2569" s="173"/>
      <c r="K2569" s="174">
        <v>150000</v>
      </c>
      <c r="L2569" s="6"/>
      <c r="M2569" s="71" t="s">
        <v>389</v>
      </c>
      <c r="N2569" s="176" t="s">
        <v>513</v>
      </c>
    </row>
    <row r="2570" spans="1:14" x14ac:dyDescent="0.2">
      <c r="A2570" s="38"/>
      <c r="B2570" s="5"/>
      <c r="C2570" s="172">
        <v>3000000</v>
      </c>
      <c r="D2570" s="173"/>
      <c r="E2570" s="173"/>
      <c r="F2570" s="173"/>
      <c r="G2570" s="173"/>
      <c r="H2570" s="173"/>
      <c r="I2570" s="173"/>
      <c r="J2570" s="173"/>
      <c r="K2570" s="174">
        <v>3000000</v>
      </c>
      <c r="L2570" s="6"/>
      <c r="M2570" s="71" t="s">
        <v>63</v>
      </c>
      <c r="N2570" s="176" t="s">
        <v>513</v>
      </c>
    </row>
    <row r="2571" spans="1:14" x14ac:dyDescent="0.2">
      <c r="A2571" s="38"/>
      <c r="B2571" s="5"/>
      <c r="C2571" s="172">
        <v>400000</v>
      </c>
      <c r="D2571" s="173"/>
      <c r="E2571" s="173"/>
      <c r="F2571" s="173"/>
      <c r="G2571" s="173"/>
      <c r="H2571" s="173"/>
      <c r="I2571" s="173"/>
      <c r="J2571" s="173"/>
      <c r="K2571" s="174">
        <v>400000</v>
      </c>
      <c r="L2571" s="6"/>
      <c r="M2571" s="71" t="s">
        <v>51</v>
      </c>
      <c r="N2571" s="176" t="s">
        <v>513</v>
      </c>
    </row>
    <row r="2572" spans="1:14" x14ac:dyDescent="0.2">
      <c r="A2572" s="38"/>
      <c r="B2572" s="5"/>
      <c r="C2572" s="172">
        <v>250000</v>
      </c>
      <c r="D2572" s="173"/>
      <c r="E2572" s="173"/>
      <c r="F2572" s="173"/>
      <c r="G2572" s="173"/>
      <c r="H2572" s="173"/>
      <c r="I2572" s="173"/>
      <c r="J2572" s="173"/>
      <c r="K2572" s="174">
        <v>250000</v>
      </c>
      <c r="L2572" s="6"/>
      <c r="M2572" s="71" t="s">
        <v>390</v>
      </c>
      <c r="N2572" s="176" t="s">
        <v>513</v>
      </c>
    </row>
    <row r="2573" spans="1:14" x14ac:dyDescent="0.2">
      <c r="A2573" s="38"/>
      <c r="B2573" s="5"/>
      <c r="C2573" s="172">
        <v>2725000</v>
      </c>
      <c r="D2573" s="173"/>
      <c r="E2573" s="173"/>
      <c r="F2573" s="173"/>
      <c r="G2573" s="173"/>
      <c r="H2573" s="173"/>
      <c r="I2573" s="173"/>
      <c r="J2573" s="173"/>
      <c r="K2573" s="174">
        <v>2725000</v>
      </c>
      <c r="L2573" s="6"/>
      <c r="M2573" s="71" t="s">
        <v>41</v>
      </c>
      <c r="N2573" s="176" t="s">
        <v>513</v>
      </c>
    </row>
    <row r="2574" spans="1:14" x14ac:dyDescent="0.2">
      <c r="A2574" s="38"/>
      <c r="B2574" s="5"/>
      <c r="C2574" s="172">
        <v>200000</v>
      </c>
      <c r="D2574" s="173"/>
      <c r="E2574" s="173"/>
      <c r="F2574" s="173"/>
      <c r="G2574" s="173"/>
      <c r="H2574" s="173"/>
      <c r="I2574" s="173"/>
      <c r="J2574" s="173"/>
      <c r="K2574" s="174">
        <v>200000</v>
      </c>
      <c r="L2574" s="6"/>
      <c r="M2574" s="71" t="s">
        <v>27</v>
      </c>
      <c r="N2574" s="176" t="s">
        <v>513</v>
      </c>
    </row>
    <row r="2575" spans="1:14" x14ac:dyDescent="0.2">
      <c r="A2575" s="38"/>
      <c r="B2575" s="5"/>
      <c r="C2575" s="172">
        <v>500000</v>
      </c>
      <c r="D2575" s="173"/>
      <c r="E2575" s="173"/>
      <c r="F2575" s="173"/>
      <c r="G2575" s="173"/>
      <c r="H2575" s="173"/>
      <c r="I2575" s="173"/>
      <c r="J2575" s="173"/>
      <c r="K2575" s="174">
        <v>500000</v>
      </c>
      <c r="L2575" s="6"/>
      <c r="M2575" s="71" t="s">
        <v>97</v>
      </c>
      <c r="N2575" s="176" t="s">
        <v>513</v>
      </c>
    </row>
    <row r="2576" spans="1:14" x14ac:dyDescent="0.2">
      <c r="A2576" s="38"/>
      <c r="B2576" s="5"/>
      <c r="C2576" s="172">
        <v>650000</v>
      </c>
      <c r="D2576" s="173"/>
      <c r="E2576" s="173"/>
      <c r="F2576" s="173"/>
      <c r="G2576" s="173"/>
      <c r="H2576" s="173"/>
      <c r="I2576" s="173"/>
      <c r="J2576" s="173"/>
      <c r="K2576" s="174">
        <v>650000</v>
      </c>
      <c r="L2576" s="6"/>
      <c r="M2576" s="71" t="s">
        <v>103</v>
      </c>
      <c r="N2576" s="176" t="s">
        <v>513</v>
      </c>
    </row>
    <row r="2577" spans="1:14" x14ac:dyDescent="0.2">
      <c r="A2577" s="38"/>
      <c r="B2577" s="5"/>
      <c r="C2577" s="172"/>
      <c r="D2577" s="173"/>
      <c r="E2577" s="173"/>
      <c r="F2577" s="173"/>
      <c r="G2577" s="173"/>
      <c r="H2577" s="173"/>
      <c r="I2577" s="173"/>
      <c r="J2577" s="173">
        <v>5000</v>
      </c>
      <c r="K2577" s="174">
        <v>5000</v>
      </c>
      <c r="L2577" s="6"/>
      <c r="M2577" s="71" t="s">
        <v>65</v>
      </c>
      <c r="N2577" s="176" t="s">
        <v>513</v>
      </c>
    </row>
    <row r="2578" spans="1:14" x14ac:dyDescent="0.2">
      <c r="A2578" s="38"/>
      <c r="B2578" s="5"/>
      <c r="C2578" s="172"/>
      <c r="D2578" s="173"/>
      <c r="E2578" s="173"/>
      <c r="F2578" s="173"/>
      <c r="G2578" s="173"/>
      <c r="H2578" s="173"/>
      <c r="I2578" s="173"/>
      <c r="J2578" s="173">
        <v>100000</v>
      </c>
      <c r="K2578" s="174">
        <v>100000</v>
      </c>
      <c r="L2578" s="6"/>
      <c r="M2578" s="71" t="s">
        <v>459</v>
      </c>
      <c r="N2578" s="176" t="s">
        <v>513</v>
      </c>
    </row>
    <row r="2579" spans="1:14" x14ac:dyDescent="0.2">
      <c r="A2579" s="38"/>
      <c r="B2579" s="5"/>
      <c r="C2579" s="172"/>
      <c r="D2579" s="173"/>
      <c r="E2579" s="173"/>
      <c r="F2579" s="173"/>
      <c r="G2579" s="173"/>
      <c r="H2579" s="173"/>
      <c r="I2579" s="173"/>
      <c r="J2579" s="173">
        <v>300000</v>
      </c>
      <c r="K2579" s="174">
        <v>300000</v>
      </c>
      <c r="L2579" s="6"/>
      <c r="M2579" s="71" t="s">
        <v>395</v>
      </c>
      <c r="N2579" s="176" t="s">
        <v>513</v>
      </c>
    </row>
    <row r="2580" spans="1:14" x14ac:dyDescent="0.2">
      <c r="A2580" s="38"/>
      <c r="B2580" s="5"/>
      <c r="C2580" s="172"/>
      <c r="D2580" s="173"/>
      <c r="E2580" s="173"/>
      <c r="F2580" s="173"/>
      <c r="G2580" s="173"/>
      <c r="H2580" s="173"/>
      <c r="I2580" s="173"/>
      <c r="J2580" s="173">
        <v>1500000</v>
      </c>
      <c r="K2580" s="174">
        <v>1500000</v>
      </c>
      <c r="L2580" s="6"/>
      <c r="M2580" s="71" t="s">
        <v>67</v>
      </c>
      <c r="N2580" s="176" t="s">
        <v>513</v>
      </c>
    </row>
    <row r="2581" spans="1:14" x14ac:dyDescent="0.2">
      <c r="A2581" s="38"/>
      <c r="B2581" s="5"/>
      <c r="C2581" s="172"/>
      <c r="D2581" s="173">
        <v>250000</v>
      </c>
      <c r="E2581" s="173"/>
      <c r="F2581" s="173"/>
      <c r="G2581" s="173"/>
      <c r="H2581" s="173"/>
      <c r="I2581" s="173"/>
      <c r="J2581" s="173"/>
      <c r="K2581" s="174">
        <v>250000</v>
      </c>
      <c r="L2581" s="6"/>
      <c r="M2581" s="71" t="s">
        <v>43</v>
      </c>
      <c r="N2581" s="176" t="s">
        <v>513</v>
      </c>
    </row>
    <row r="2582" spans="1:14" x14ac:dyDescent="0.2">
      <c r="A2582" s="38"/>
      <c r="B2582" s="5"/>
      <c r="C2582" s="172"/>
      <c r="D2582" s="173">
        <v>4500000</v>
      </c>
      <c r="E2582" s="173"/>
      <c r="F2582" s="173"/>
      <c r="G2582" s="173"/>
      <c r="H2582" s="173"/>
      <c r="I2582" s="173"/>
      <c r="J2582" s="173"/>
      <c r="K2582" s="174">
        <v>4500000</v>
      </c>
      <c r="L2582" s="6"/>
      <c r="M2582" s="71" t="s">
        <v>399</v>
      </c>
      <c r="N2582" s="176" t="s">
        <v>513</v>
      </c>
    </row>
    <row r="2583" spans="1:14" x14ac:dyDescent="0.2">
      <c r="A2583" s="38"/>
      <c r="B2583" s="5"/>
      <c r="C2583" s="172"/>
      <c r="D2583" s="173">
        <v>9000000</v>
      </c>
      <c r="E2583" s="173"/>
      <c r="F2583" s="173"/>
      <c r="G2583" s="173"/>
      <c r="H2583" s="173"/>
      <c r="I2583" s="173"/>
      <c r="J2583" s="173"/>
      <c r="K2583" s="174">
        <v>9000000</v>
      </c>
      <c r="L2583" s="6"/>
      <c r="M2583" s="71" t="s">
        <v>400</v>
      </c>
      <c r="N2583" s="176" t="s">
        <v>513</v>
      </c>
    </row>
    <row r="2584" spans="1:14" x14ac:dyDescent="0.2">
      <c r="A2584" s="38"/>
      <c r="B2584" s="5"/>
      <c r="C2584" s="172"/>
      <c r="D2584" s="173">
        <v>100000</v>
      </c>
      <c r="E2584" s="173"/>
      <c r="F2584" s="173"/>
      <c r="G2584" s="173"/>
      <c r="H2584" s="173"/>
      <c r="I2584" s="173"/>
      <c r="J2584" s="173"/>
      <c r="K2584" s="174">
        <v>100000</v>
      </c>
      <c r="L2584" s="6"/>
      <c r="M2584" s="71" t="s">
        <v>401</v>
      </c>
      <c r="N2584" s="176" t="s">
        <v>513</v>
      </c>
    </row>
    <row r="2585" spans="1:14" x14ac:dyDescent="0.2">
      <c r="A2585" s="38"/>
      <c r="B2585" s="5"/>
      <c r="C2585" s="172"/>
      <c r="D2585" s="173">
        <v>1500000</v>
      </c>
      <c r="E2585" s="173"/>
      <c r="F2585" s="173"/>
      <c r="G2585" s="173"/>
      <c r="H2585" s="173"/>
      <c r="I2585" s="173"/>
      <c r="J2585" s="173"/>
      <c r="K2585" s="174">
        <v>1500000</v>
      </c>
      <c r="L2585" s="6"/>
      <c r="M2585" s="71" t="s">
        <v>402</v>
      </c>
      <c r="N2585" s="176" t="s">
        <v>513</v>
      </c>
    </row>
    <row r="2586" spans="1:14" x14ac:dyDescent="0.2">
      <c r="A2586" s="38"/>
      <c r="B2586" s="5"/>
      <c r="C2586" s="172"/>
      <c r="D2586" s="173">
        <v>4000000</v>
      </c>
      <c r="E2586" s="173"/>
      <c r="F2586" s="173"/>
      <c r="G2586" s="173"/>
      <c r="H2586" s="173"/>
      <c r="I2586" s="173"/>
      <c r="J2586" s="173"/>
      <c r="K2586" s="174">
        <v>4000000</v>
      </c>
      <c r="L2586" s="6"/>
      <c r="M2586" s="71" t="s">
        <v>404</v>
      </c>
      <c r="N2586" s="176" t="s">
        <v>513</v>
      </c>
    </row>
    <row r="2587" spans="1:14" x14ac:dyDescent="0.2">
      <c r="A2587" s="38"/>
      <c r="B2587" s="5"/>
      <c r="C2587" s="172"/>
      <c r="D2587" s="173">
        <v>300000</v>
      </c>
      <c r="E2587" s="173"/>
      <c r="F2587" s="173"/>
      <c r="G2587" s="173"/>
      <c r="H2587" s="173"/>
      <c r="I2587" s="173"/>
      <c r="J2587" s="173"/>
      <c r="K2587" s="174">
        <v>300000</v>
      </c>
      <c r="L2587" s="6"/>
      <c r="M2587" s="71" t="s">
        <v>68</v>
      </c>
      <c r="N2587" s="176" t="s">
        <v>513</v>
      </c>
    </row>
    <row r="2588" spans="1:14" x14ac:dyDescent="0.2">
      <c r="A2588" s="38"/>
      <c r="B2588" s="5"/>
      <c r="C2588" s="172"/>
      <c r="D2588" s="173">
        <v>853915</v>
      </c>
      <c r="E2588" s="173"/>
      <c r="F2588" s="173"/>
      <c r="G2588" s="173"/>
      <c r="H2588" s="173"/>
      <c r="I2588" s="173"/>
      <c r="J2588" s="173"/>
      <c r="K2588" s="174">
        <v>853915</v>
      </c>
      <c r="L2588" s="6"/>
      <c r="M2588" s="71" t="s">
        <v>123</v>
      </c>
      <c r="N2588" s="176" t="s">
        <v>513</v>
      </c>
    </row>
    <row r="2589" spans="1:14" x14ac:dyDescent="0.2">
      <c r="A2589" s="38"/>
      <c r="B2589" s="5"/>
      <c r="C2589" s="172"/>
      <c r="D2589" s="173"/>
      <c r="E2589" s="173">
        <v>150000</v>
      </c>
      <c r="F2589" s="173"/>
      <c r="G2589" s="173"/>
      <c r="H2589" s="173"/>
      <c r="I2589" s="173"/>
      <c r="J2589" s="173"/>
      <c r="K2589" s="174">
        <v>150000</v>
      </c>
      <c r="L2589" s="6"/>
      <c r="M2589" s="71" t="s">
        <v>70</v>
      </c>
      <c r="N2589" s="176" t="s">
        <v>513</v>
      </c>
    </row>
    <row r="2590" spans="1:14" x14ac:dyDescent="0.2">
      <c r="A2590" s="38"/>
      <c r="B2590" s="5"/>
      <c r="C2590" s="172"/>
      <c r="D2590" s="173"/>
      <c r="E2590" s="173">
        <v>200000</v>
      </c>
      <c r="F2590" s="173"/>
      <c r="G2590" s="173"/>
      <c r="H2590" s="173"/>
      <c r="I2590" s="173"/>
      <c r="J2590" s="173"/>
      <c r="K2590" s="174">
        <v>200000</v>
      </c>
      <c r="L2590" s="6"/>
      <c r="M2590" s="71" t="s">
        <v>409</v>
      </c>
      <c r="N2590" s="176" t="s">
        <v>513</v>
      </c>
    </row>
    <row r="2591" spans="1:14" x14ac:dyDescent="0.2">
      <c r="A2591" s="38"/>
      <c r="B2591" s="5"/>
      <c r="C2591" s="172"/>
      <c r="D2591" s="173"/>
      <c r="E2591" s="173">
        <v>150000</v>
      </c>
      <c r="F2591" s="173"/>
      <c r="G2591" s="173"/>
      <c r="H2591" s="173"/>
      <c r="I2591" s="173"/>
      <c r="J2591" s="173"/>
      <c r="K2591" s="174">
        <v>150000</v>
      </c>
      <c r="L2591" s="6"/>
      <c r="M2591" s="71" t="s">
        <v>411</v>
      </c>
      <c r="N2591" s="176" t="s">
        <v>513</v>
      </c>
    </row>
    <row r="2592" spans="1:14" x14ac:dyDescent="0.2">
      <c r="A2592" s="38"/>
      <c r="B2592" s="5"/>
      <c r="C2592" s="172"/>
      <c r="D2592" s="173"/>
      <c r="E2592" s="173">
        <v>200000</v>
      </c>
      <c r="F2592" s="173"/>
      <c r="G2592" s="173"/>
      <c r="H2592" s="173"/>
      <c r="I2592" s="173"/>
      <c r="J2592" s="173"/>
      <c r="K2592" s="174">
        <v>200000</v>
      </c>
      <c r="L2592" s="6"/>
      <c r="M2592" s="71" t="s">
        <v>412</v>
      </c>
      <c r="N2592" s="176" t="s">
        <v>513</v>
      </c>
    </row>
    <row r="2593" spans="1:14" x14ac:dyDescent="0.2">
      <c r="A2593" s="38"/>
      <c r="B2593" s="5"/>
      <c r="C2593" s="172"/>
      <c r="D2593" s="173"/>
      <c r="E2593" s="173">
        <v>400000</v>
      </c>
      <c r="F2593" s="173"/>
      <c r="G2593" s="173"/>
      <c r="H2593" s="173"/>
      <c r="I2593" s="173"/>
      <c r="J2593" s="173"/>
      <c r="K2593" s="174">
        <v>400000</v>
      </c>
      <c r="L2593" s="6"/>
      <c r="M2593" s="71" t="s">
        <v>415</v>
      </c>
      <c r="N2593" s="176" t="s">
        <v>513</v>
      </c>
    </row>
    <row r="2594" spans="1:14" x14ac:dyDescent="0.2">
      <c r="A2594" s="38"/>
      <c r="B2594" s="5"/>
      <c r="C2594" s="172"/>
      <c r="D2594" s="173"/>
      <c r="E2594" s="173">
        <v>30000</v>
      </c>
      <c r="F2594" s="173"/>
      <c r="G2594" s="173"/>
      <c r="H2594" s="173"/>
      <c r="I2594" s="173"/>
      <c r="J2594" s="173"/>
      <c r="K2594" s="174">
        <v>30000</v>
      </c>
      <c r="L2594" s="6"/>
      <c r="M2594" s="71" t="s">
        <v>416</v>
      </c>
      <c r="N2594" s="176" t="s">
        <v>513</v>
      </c>
    </row>
    <row r="2595" spans="1:14" x14ac:dyDescent="0.2">
      <c r="A2595" s="38"/>
      <c r="B2595" s="5"/>
      <c r="C2595" s="172"/>
      <c r="D2595" s="173"/>
      <c r="E2595" s="173">
        <v>25000</v>
      </c>
      <c r="F2595" s="173"/>
      <c r="G2595" s="173"/>
      <c r="H2595" s="173"/>
      <c r="I2595" s="173"/>
      <c r="J2595" s="173"/>
      <c r="K2595" s="174">
        <v>25000</v>
      </c>
      <c r="L2595" s="6"/>
      <c r="M2595" s="71" t="s">
        <v>419</v>
      </c>
      <c r="N2595" s="176" t="s">
        <v>513</v>
      </c>
    </row>
    <row r="2596" spans="1:14" x14ac:dyDescent="0.2">
      <c r="A2596" s="38"/>
      <c r="B2596" s="5"/>
      <c r="C2596" s="172"/>
      <c r="D2596" s="173"/>
      <c r="E2596" s="173">
        <v>4912066.3</v>
      </c>
      <c r="F2596" s="173"/>
      <c r="G2596" s="173"/>
      <c r="H2596" s="173"/>
      <c r="I2596" s="173"/>
      <c r="J2596" s="173"/>
      <c r="K2596" s="174">
        <v>4912066.3</v>
      </c>
      <c r="L2596" s="6"/>
      <c r="M2596" s="71" t="s">
        <v>422</v>
      </c>
      <c r="N2596" s="176" t="s">
        <v>513</v>
      </c>
    </row>
    <row r="2597" spans="1:14" x14ac:dyDescent="0.2">
      <c r="A2597" s="38"/>
      <c r="B2597" s="5"/>
      <c r="C2597" s="172"/>
      <c r="D2597" s="173"/>
      <c r="E2597" s="173">
        <v>3855358.06</v>
      </c>
      <c r="F2597" s="173"/>
      <c r="G2597" s="173"/>
      <c r="H2597" s="173"/>
      <c r="I2597" s="173"/>
      <c r="J2597" s="173"/>
      <c r="K2597" s="174">
        <v>3855358.06</v>
      </c>
      <c r="L2597" s="6"/>
      <c r="M2597" s="71" t="s">
        <v>449</v>
      </c>
      <c r="N2597" s="176" t="s">
        <v>513</v>
      </c>
    </row>
    <row r="2598" spans="1:14" x14ac:dyDescent="0.2">
      <c r="A2598" s="38"/>
      <c r="B2598" s="5"/>
      <c r="C2598" s="172"/>
      <c r="D2598" s="173"/>
      <c r="E2598" s="173"/>
      <c r="F2598" s="173"/>
      <c r="G2598" s="173"/>
      <c r="H2598" s="173"/>
      <c r="I2598" s="173">
        <v>3000000</v>
      </c>
      <c r="J2598" s="173"/>
      <c r="K2598" s="174">
        <v>3000000</v>
      </c>
      <c r="L2598" s="6"/>
      <c r="M2598" s="71" t="s">
        <v>425</v>
      </c>
      <c r="N2598" s="176" t="s">
        <v>513</v>
      </c>
    </row>
    <row r="2599" spans="1:14" x14ac:dyDescent="0.2">
      <c r="A2599" s="38"/>
      <c r="B2599" s="5"/>
      <c r="C2599" s="172"/>
      <c r="D2599" s="173"/>
      <c r="E2599" s="173"/>
      <c r="F2599" s="173"/>
      <c r="G2599" s="173"/>
      <c r="H2599" s="173"/>
      <c r="I2599" s="173">
        <v>2000000</v>
      </c>
      <c r="J2599" s="173"/>
      <c r="K2599" s="174">
        <v>2000000</v>
      </c>
      <c r="L2599" s="6"/>
      <c r="M2599" s="71" t="s">
        <v>75</v>
      </c>
      <c r="N2599" s="176" t="s">
        <v>513</v>
      </c>
    </row>
    <row r="2600" spans="1:14" x14ac:dyDescent="0.2">
      <c r="A2600" s="38"/>
      <c r="B2600" s="5"/>
      <c r="C2600" s="172"/>
      <c r="D2600" s="173"/>
      <c r="E2600" s="173"/>
      <c r="F2600" s="173"/>
      <c r="G2600" s="173"/>
      <c r="H2600" s="173"/>
      <c r="I2600" s="173">
        <v>500000</v>
      </c>
      <c r="J2600" s="173"/>
      <c r="K2600" s="174">
        <v>500000</v>
      </c>
      <c r="L2600" s="6"/>
      <c r="M2600" s="71" t="s">
        <v>76</v>
      </c>
      <c r="N2600" s="176" t="s">
        <v>513</v>
      </c>
    </row>
    <row r="2601" spans="1:14" x14ac:dyDescent="0.2">
      <c r="A2601" s="38"/>
      <c r="B2601" s="5"/>
      <c r="C2601" s="172"/>
      <c r="D2601" s="173"/>
      <c r="E2601" s="173"/>
      <c r="F2601" s="173"/>
      <c r="G2601" s="173"/>
      <c r="H2601" s="173"/>
      <c r="I2601" s="173">
        <v>500000</v>
      </c>
      <c r="J2601" s="173"/>
      <c r="K2601" s="174">
        <v>500000</v>
      </c>
      <c r="L2601" s="6"/>
      <c r="M2601" s="71" t="s">
        <v>426</v>
      </c>
      <c r="N2601" s="176" t="s">
        <v>513</v>
      </c>
    </row>
    <row r="2602" spans="1:14" x14ac:dyDescent="0.2">
      <c r="A2602" s="38"/>
      <c r="B2602" s="5"/>
      <c r="C2602" s="172"/>
      <c r="D2602" s="173"/>
      <c r="E2602" s="173"/>
      <c r="F2602" s="173"/>
      <c r="G2602" s="173"/>
      <c r="H2602" s="173"/>
      <c r="I2602" s="173">
        <v>1000000</v>
      </c>
      <c r="J2602" s="173"/>
      <c r="K2602" s="174">
        <v>1000000</v>
      </c>
      <c r="L2602" s="6"/>
      <c r="M2602" s="71" t="s">
        <v>427</v>
      </c>
      <c r="N2602" s="176" t="s">
        <v>513</v>
      </c>
    </row>
    <row r="2603" spans="1:14" x14ac:dyDescent="0.2">
      <c r="A2603" s="38"/>
      <c r="B2603" s="5"/>
      <c r="C2603" s="172"/>
      <c r="D2603" s="173"/>
      <c r="E2603" s="173"/>
      <c r="F2603" s="173"/>
      <c r="G2603" s="173"/>
      <c r="H2603" s="173"/>
      <c r="I2603" s="173">
        <v>200000</v>
      </c>
      <c r="J2603" s="173"/>
      <c r="K2603" s="174">
        <v>200000</v>
      </c>
      <c r="L2603" s="6"/>
      <c r="M2603" s="71" t="s">
        <v>296</v>
      </c>
      <c r="N2603" s="176" t="s">
        <v>513</v>
      </c>
    </row>
    <row r="2604" spans="1:14" x14ac:dyDescent="0.2">
      <c r="A2604" s="38"/>
      <c r="B2604" s="5"/>
      <c r="C2604" s="172"/>
      <c r="D2604" s="173"/>
      <c r="E2604" s="173"/>
      <c r="F2604" s="173"/>
      <c r="G2604" s="173"/>
      <c r="H2604" s="173"/>
      <c r="I2604" s="173">
        <v>4420000</v>
      </c>
      <c r="J2604" s="173"/>
      <c r="K2604" s="174">
        <v>4420000</v>
      </c>
      <c r="L2604" s="6"/>
      <c r="M2604" s="71" t="s">
        <v>46</v>
      </c>
      <c r="N2604" s="176" t="s">
        <v>513</v>
      </c>
    </row>
    <row r="2605" spans="1:14" x14ac:dyDescent="0.2">
      <c r="A2605" s="38"/>
      <c r="B2605" s="5"/>
      <c r="C2605" s="172"/>
      <c r="D2605" s="173"/>
      <c r="E2605" s="173"/>
      <c r="F2605" s="173"/>
      <c r="G2605" s="173"/>
      <c r="H2605" s="173"/>
      <c r="I2605" s="173">
        <v>400000</v>
      </c>
      <c r="J2605" s="173"/>
      <c r="K2605" s="174">
        <v>400000</v>
      </c>
      <c r="L2605" s="6"/>
      <c r="M2605" s="71" t="s">
        <v>429</v>
      </c>
      <c r="N2605" s="176" t="s">
        <v>513</v>
      </c>
    </row>
    <row r="2606" spans="1:14" x14ac:dyDescent="0.2">
      <c r="A2606" s="38"/>
      <c r="B2606" s="5"/>
      <c r="C2606" s="172"/>
      <c r="D2606" s="173"/>
      <c r="E2606" s="173"/>
      <c r="F2606" s="173"/>
      <c r="G2606" s="173"/>
      <c r="H2606" s="173"/>
      <c r="I2606" s="173">
        <v>200000</v>
      </c>
      <c r="J2606" s="173"/>
      <c r="K2606" s="174">
        <v>200000</v>
      </c>
      <c r="L2606" s="6"/>
      <c r="M2606" s="71" t="s">
        <v>47</v>
      </c>
      <c r="N2606" s="176" t="s">
        <v>513</v>
      </c>
    </row>
    <row r="2607" spans="1:14" x14ac:dyDescent="0.2">
      <c r="A2607" s="38"/>
      <c r="B2607" s="5"/>
      <c r="C2607" s="172"/>
      <c r="D2607" s="173"/>
      <c r="E2607" s="173"/>
      <c r="F2607" s="173"/>
      <c r="G2607" s="173"/>
      <c r="H2607" s="173"/>
      <c r="I2607" s="173">
        <v>285000</v>
      </c>
      <c r="J2607" s="173"/>
      <c r="K2607" s="174">
        <v>285000</v>
      </c>
      <c r="L2607" s="6"/>
      <c r="M2607" s="71" t="s">
        <v>430</v>
      </c>
      <c r="N2607" s="176" t="s">
        <v>513</v>
      </c>
    </row>
    <row r="2608" spans="1:14" x14ac:dyDescent="0.2">
      <c r="A2608" s="38"/>
      <c r="B2608" s="5"/>
      <c r="C2608" s="172"/>
      <c r="D2608" s="173"/>
      <c r="E2608" s="173"/>
      <c r="F2608" s="173"/>
      <c r="G2608" s="173"/>
      <c r="H2608" s="173"/>
      <c r="I2608" s="173">
        <v>600000</v>
      </c>
      <c r="J2608" s="173"/>
      <c r="K2608" s="174">
        <v>600000</v>
      </c>
      <c r="L2608" s="6"/>
      <c r="M2608" s="71" t="s">
        <v>77</v>
      </c>
      <c r="N2608" s="176" t="s">
        <v>513</v>
      </c>
    </row>
    <row r="2609" spans="1:14" x14ac:dyDescent="0.2">
      <c r="A2609" s="38"/>
      <c r="B2609" s="5"/>
      <c r="C2609" s="172"/>
      <c r="D2609" s="173"/>
      <c r="E2609" s="173"/>
      <c r="F2609" s="173"/>
      <c r="G2609" s="173"/>
      <c r="H2609" s="173"/>
      <c r="I2609" s="173">
        <v>300000</v>
      </c>
      <c r="J2609" s="173"/>
      <c r="K2609" s="174">
        <v>300000</v>
      </c>
      <c r="L2609" s="6"/>
      <c r="M2609" s="71" t="s">
        <v>432</v>
      </c>
      <c r="N2609" s="176" t="s">
        <v>513</v>
      </c>
    </row>
    <row r="2610" spans="1:14" x14ac:dyDescent="0.2">
      <c r="A2610" s="38"/>
      <c r="B2610" s="5"/>
      <c r="C2610" s="172"/>
      <c r="D2610" s="173"/>
      <c r="E2610" s="173"/>
      <c r="F2610" s="173"/>
      <c r="G2610" s="173"/>
      <c r="H2610" s="173"/>
      <c r="I2610" s="173">
        <v>2500000</v>
      </c>
      <c r="J2610" s="173"/>
      <c r="K2610" s="174">
        <v>2500000</v>
      </c>
      <c r="L2610" s="6"/>
      <c r="M2610" s="71" t="s">
        <v>87</v>
      </c>
      <c r="N2610" s="176" t="s">
        <v>513</v>
      </c>
    </row>
    <row r="2611" spans="1:14" x14ac:dyDescent="0.2">
      <c r="A2611" s="38"/>
      <c r="B2611" s="5"/>
      <c r="C2611" s="172"/>
      <c r="D2611" s="173"/>
      <c r="E2611" s="173"/>
      <c r="F2611" s="173"/>
      <c r="G2611" s="173"/>
      <c r="H2611" s="173"/>
      <c r="I2611" s="173">
        <v>290000</v>
      </c>
      <c r="J2611" s="173"/>
      <c r="K2611" s="174">
        <v>290000</v>
      </c>
      <c r="L2611" s="6"/>
      <c r="M2611" s="71" t="s">
        <v>434</v>
      </c>
      <c r="N2611" s="176" t="s">
        <v>513</v>
      </c>
    </row>
    <row r="2612" spans="1:14" x14ac:dyDescent="0.2">
      <c r="A2612" s="38"/>
      <c r="B2612" s="5"/>
      <c r="C2612" s="172"/>
      <c r="D2612" s="173"/>
      <c r="E2612" s="173"/>
      <c r="F2612" s="173"/>
      <c r="G2612" s="173"/>
      <c r="H2612" s="173"/>
      <c r="I2612" s="173">
        <v>250000</v>
      </c>
      <c r="J2612" s="173"/>
      <c r="K2612" s="174">
        <v>250000</v>
      </c>
      <c r="L2612" s="6"/>
      <c r="M2612" s="71" t="s">
        <v>435</v>
      </c>
      <c r="N2612" s="176" t="s">
        <v>513</v>
      </c>
    </row>
    <row r="2613" spans="1:14" x14ac:dyDescent="0.2">
      <c r="A2613" s="38"/>
      <c r="B2613" s="5"/>
      <c r="C2613" s="172"/>
      <c r="D2613" s="173"/>
      <c r="E2613" s="173"/>
      <c r="F2613" s="173"/>
      <c r="G2613" s="173"/>
      <c r="H2613" s="173"/>
      <c r="I2613" s="173">
        <v>185000</v>
      </c>
      <c r="J2613" s="173"/>
      <c r="K2613" s="174">
        <v>185000</v>
      </c>
      <c r="L2613" s="6"/>
      <c r="M2613" s="71" t="s">
        <v>436</v>
      </c>
      <c r="N2613" s="176" t="s">
        <v>513</v>
      </c>
    </row>
    <row r="2614" spans="1:14" x14ac:dyDescent="0.2">
      <c r="A2614" s="38"/>
      <c r="B2614" s="5"/>
      <c r="C2614" s="172"/>
      <c r="D2614" s="173"/>
      <c r="E2614" s="173"/>
      <c r="F2614" s="173"/>
      <c r="G2614" s="173"/>
      <c r="H2614" s="173"/>
      <c r="I2614" s="173">
        <v>100000</v>
      </c>
      <c r="J2614" s="173"/>
      <c r="K2614" s="174">
        <v>100000</v>
      </c>
      <c r="L2614" s="6"/>
      <c r="M2614" s="71" t="s">
        <v>88</v>
      </c>
      <c r="N2614" s="176" t="s">
        <v>513</v>
      </c>
    </row>
    <row r="2615" spans="1:14" x14ac:dyDescent="0.2">
      <c r="A2615" s="38"/>
      <c r="B2615" s="5"/>
      <c r="C2615" s="172"/>
      <c r="D2615" s="173"/>
      <c r="E2615" s="173"/>
      <c r="F2615" s="173"/>
      <c r="G2615" s="173"/>
      <c r="H2615" s="173"/>
      <c r="I2615" s="173">
        <v>2000000</v>
      </c>
      <c r="J2615" s="173"/>
      <c r="K2615" s="174">
        <v>2000000</v>
      </c>
      <c r="L2615" s="6"/>
      <c r="M2615" s="71" t="s">
        <v>439</v>
      </c>
      <c r="N2615" s="176" t="s">
        <v>513</v>
      </c>
    </row>
    <row r="2616" spans="1:14" x14ac:dyDescent="0.2">
      <c r="A2616" s="38"/>
      <c r="B2616" s="5"/>
      <c r="C2616" s="172"/>
      <c r="D2616" s="173"/>
      <c r="E2616" s="173"/>
      <c r="F2616" s="173"/>
      <c r="G2616" s="173"/>
      <c r="H2616" s="173"/>
      <c r="I2616" s="173">
        <v>1000000</v>
      </c>
      <c r="J2616" s="173"/>
      <c r="K2616" s="174">
        <v>1000000</v>
      </c>
      <c r="L2616" s="6"/>
      <c r="M2616" s="71" t="s">
        <v>442</v>
      </c>
      <c r="N2616" s="176" t="s">
        <v>513</v>
      </c>
    </row>
    <row r="2617" spans="1:14" x14ac:dyDescent="0.2">
      <c r="A2617" s="38"/>
      <c r="B2617" s="5"/>
      <c r="C2617" s="172"/>
      <c r="D2617" s="173"/>
      <c r="E2617" s="173"/>
      <c r="F2617" s="173"/>
      <c r="G2617" s="173"/>
      <c r="H2617" s="173"/>
      <c r="I2617" s="173">
        <v>300000</v>
      </c>
      <c r="J2617" s="173"/>
      <c r="K2617" s="174">
        <v>300000</v>
      </c>
      <c r="L2617" s="6"/>
      <c r="M2617" s="71" t="s">
        <v>31</v>
      </c>
      <c r="N2617" s="176" t="s">
        <v>513</v>
      </c>
    </row>
    <row r="2618" spans="1:14" x14ac:dyDescent="0.2">
      <c r="A2618" s="38"/>
      <c r="B2618" s="5"/>
      <c r="C2618" s="172"/>
      <c r="D2618" s="173"/>
      <c r="E2618" s="173"/>
      <c r="F2618" s="173"/>
      <c r="G2618" s="173"/>
      <c r="H2618" s="173"/>
      <c r="I2618" s="173">
        <v>750000</v>
      </c>
      <c r="J2618" s="173"/>
      <c r="K2618" s="174">
        <v>750000</v>
      </c>
      <c r="L2618" s="6"/>
      <c r="M2618" s="71" t="s">
        <v>32</v>
      </c>
      <c r="N2618" s="176" t="s">
        <v>513</v>
      </c>
    </row>
    <row r="2619" spans="1:14" x14ac:dyDescent="0.2">
      <c r="A2619" s="38"/>
      <c r="B2619" s="5"/>
      <c r="C2619" s="172"/>
      <c r="D2619" s="173"/>
      <c r="E2619" s="173"/>
      <c r="F2619" s="173"/>
      <c r="G2619" s="173"/>
      <c r="H2619" s="173"/>
      <c r="I2619" s="173">
        <v>250000</v>
      </c>
      <c r="J2619" s="173"/>
      <c r="K2619" s="174">
        <v>250000</v>
      </c>
      <c r="L2619" s="6"/>
      <c r="M2619" s="71" t="s">
        <v>33</v>
      </c>
      <c r="N2619" s="176" t="s">
        <v>513</v>
      </c>
    </row>
    <row r="2620" spans="1:14" x14ac:dyDescent="0.2">
      <c r="A2620" s="38"/>
      <c r="B2620" s="5"/>
      <c r="C2620" s="172"/>
      <c r="D2620" s="173"/>
      <c r="E2620" s="173"/>
      <c r="F2620" s="173"/>
      <c r="G2620" s="173"/>
      <c r="H2620" s="173">
        <v>1300000</v>
      </c>
      <c r="I2620" s="173"/>
      <c r="J2620" s="173"/>
      <c r="K2620" s="174">
        <v>1300000</v>
      </c>
      <c r="L2620" s="6"/>
      <c r="M2620" s="175" t="s">
        <v>510</v>
      </c>
      <c r="N2620" s="176" t="s">
        <v>513</v>
      </c>
    </row>
    <row r="2621" spans="1:14" x14ac:dyDescent="0.2">
      <c r="A2621" s="38"/>
      <c r="B2621" s="5"/>
      <c r="C2621" s="172"/>
      <c r="D2621" s="173"/>
      <c r="E2621" s="173"/>
      <c r="F2621" s="173"/>
      <c r="G2621" s="173"/>
      <c r="H2621" s="173">
        <v>53831</v>
      </c>
      <c r="I2621" s="173"/>
      <c r="J2621" s="173"/>
      <c r="K2621" s="174">
        <v>53831</v>
      </c>
      <c r="L2621" s="6"/>
      <c r="M2621" s="175" t="s">
        <v>511</v>
      </c>
      <c r="N2621" s="176" t="s">
        <v>513</v>
      </c>
    </row>
    <row r="2622" spans="1:14" ht="15" x14ac:dyDescent="0.25">
      <c r="A2622" s="49" t="s">
        <v>205</v>
      </c>
      <c r="B2622" s="26" t="s">
        <v>207</v>
      </c>
      <c r="C2622" s="22">
        <f t="shared" ref="C2622:J2622" si="39">SUM(C2501:C2621)</f>
        <v>7900000</v>
      </c>
      <c r="D2622" s="22">
        <f t="shared" si="39"/>
        <v>20503915</v>
      </c>
      <c r="E2622" s="22">
        <f t="shared" si="39"/>
        <v>9922424.3599999994</v>
      </c>
      <c r="F2622" s="22">
        <f t="shared" si="39"/>
        <v>34359250</v>
      </c>
      <c r="G2622" s="22">
        <f t="shared" si="39"/>
        <v>0</v>
      </c>
      <c r="H2622" s="22">
        <f t="shared" si="39"/>
        <v>21598831</v>
      </c>
      <c r="I2622" s="22">
        <f t="shared" si="39"/>
        <v>21030000</v>
      </c>
      <c r="J2622" s="22">
        <f t="shared" si="39"/>
        <v>1905000</v>
      </c>
      <c r="K2622" s="22">
        <f>SUM(C2622:J2622)</f>
        <v>117219420.36</v>
      </c>
      <c r="L2622" s="22" t="s">
        <v>22</v>
      </c>
      <c r="M2622" s="39"/>
      <c r="N2622" s="14" t="s">
        <v>22</v>
      </c>
    </row>
    <row r="2623" spans="1:14" ht="15" x14ac:dyDescent="0.25">
      <c r="A2623" s="7" t="s">
        <v>208</v>
      </c>
      <c r="B2623" s="8" t="s">
        <v>209</v>
      </c>
      <c r="C2623" s="169"/>
      <c r="D2623" s="170"/>
      <c r="E2623" s="170"/>
      <c r="F2623" s="170">
        <v>10000</v>
      </c>
      <c r="G2623" s="170"/>
      <c r="H2623" s="170"/>
      <c r="I2623" s="170"/>
      <c r="J2623" s="170"/>
      <c r="K2623" s="171">
        <v>10000</v>
      </c>
      <c r="L2623" s="6"/>
      <c r="M2623" s="70" t="s">
        <v>297</v>
      </c>
      <c r="N2623" s="176" t="s">
        <v>513</v>
      </c>
    </row>
    <row r="2624" spans="1:14" x14ac:dyDescent="0.2">
      <c r="A2624" s="38"/>
      <c r="B2624" s="5"/>
      <c r="C2624" s="172"/>
      <c r="D2624" s="173"/>
      <c r="E2624" s="173"/>
      <c r="F2624" s="173">
        <v>6200000</v>
      </c>
      <c r="G2624" s="173"/>
      <c r="H2624" s="173"/>
      <c r="I2624" s="173"/>
      <c r="J2624" s="173"/>
      <c r="K2624" s="174">
        <v>6200000</v>
      </c>
      <c r="L2624" s="6"/>
      <c r="M2624" s="71" t="s">
        <v>298</v>
      </c>
      <c r="N2624" s="176" t="s">
        <v>513</v>
      </c>
    </row>
    <row r="2625" spans="1:14" x14ac:dyDescent="0.2">
      <c r="A2625" s="38"/>
      <c r="B2625" s="5"/>
      <c r="C2625" s="172"/>
      <c r="D2625" s="173"/>
      <c r="E2625" s="173"/>
      <c r="F2625" s="173">
        <v>1000000</v>
      </c>
      <c r="G2625" s="173"/>
      <c r="H2625" s="173"/>
      <c r="I2625" s="173"/>
      <c r="J2625" s="173"/>
      <c r="K2625" s="174">
        <v>1000000</v>
      </c>
      <c r="L2625" s="6"/>
      <c r="M2625" s="71" t="s">
        <v>299</v>
      </c>
      <c r="N2625" s="176" t="s">
        <v>513</v>
      </c>
    </row>
    <row r="2626" spans="1:14" x14ac:dyDescent="0.2">
      <c r="A2626" s="38"/>
      <c r="B2626" s="5"/>
      <c r="C2626" s="172"/>
      <c r="D2626" s="173"/>
      <c r="E2626" s="173"/>
      <c r="F2626" s="173">
        <v>450000</v>
      </c>
      <c r="G2626" s="173"/>
      <c r="H2626" s="173"/>
      <c r="I2626" s="173"/>
      <c r="J2626" s="173"/>
      <c r="K2626" s="174">
        <v>450000</v>
      </c>
      <c r="L2626" s="6"/>
      <c r="M2626" s="71" t="s">
        <v>302</v>
      </c>
      <c r="N2626" s="176" t="s">
        <v>513</v>
      </c>
    </row>
    <row r="2627" spans="1:14" x14ac:dyDescent="0.2">
      <c r="A2627" s="38"/>
      <c r="B2627" s="5"/>
      <c r="C2627" s="172"/>
      <c r="D2627" s="173"/>
      <c r="E2627" s="173"/>
      <c r="F2627" s="173">
        <v>800000</v>
      </c>
      <c r="G2627" s="173"/>
      <c r="H2627" s="173"/>
      <c r="I2627" s="173"/>
      <c r="J2627" s="173"/>
      <c r="K2627" s="174">
        <v>800000</v>
      </c>
      <c r="L2627" s="6"/>
      <c r="M2627" s="71" t="s">
        <v>303</v>
      </c>
      <c r="N2627" s="176" t="s">
        <v>513</v>
      </c>
    </row>
    <row r="2628" spans="1:14" x14ac:dyDescent="0.2">
      <c r="A2628" s="38"/>
      <c r="B2628" s="5"/>
      <c r="C2628" s="172"/>
      <c r="D2628" s="173"/>
      <c r="E2628" s="173"/>
      <c r="F2628" s="173">
        <v>300000</v>
      </c>
      <c r="G2628" s="173"/>
      <c r="H2628" s="173"/>
      <c r="I2628" s="173"/>
      <c r="J2628" s="173"/>
      <c r="K2628" s="174">
        <v>300000</v>
      </c>
      <c r="L2628" s="6"/>
      <c r="M2628" s="71" t="s">
        <v>56</v>
      </c>
      <c r="N2628" s="176" t="s">
        <v>513</v>
      </c>
    </row>
    <row r="2629" spans="1:14" x14ac:dyDescent="0.2">
      <c r="A2629" s="38"/>
      <c r="B2629" s="5"/>
      <c r="C2629" s="172"/>
      <c r="D2629" s="173"/>
      <c r="E2629" s="173"/>
      <c r="F2629" s="173">
        <v>45015</v>
      </c>
      <c r="G2629" s="173"/>
      <c r="H2629" s="173"/>
      <c r="I2629" s="173"/>
      <c r="J2629" s="173"/>
      <c r="K2629" s="174">
        <v>45015</v>
      </c>
      <c r="L2629" s="6"/>
      <c r="M2629" s="71" t="s">
        <v>304</v>
      </c>
      <c r="N2629" s="176" t="s">
        <v>513</v>
      </c>
    </row>
    <row r="2630" spans="1:14" x14ac:dyDescent="0.2">
      <c r="A2630" s="38"/>
      <c r="B2630" s="5"/>
      <c r="C2630" s="172"/>
      <c r="D2630" s="173"/>
      <c r="E2630" s="173"/>
      <c r="F2630" s="173">
        <v>120000</v>
      </c>
      <c r="G2630" s="173"/>
      <c r="H2630" s="173"/>
      <c r="I2630" s="173"/>
      <c r="J2630" s="173"/>
      <c r="K2630" s="174">
        <v>120000</v>
      </c>
      <c r="L2630" s="6"/>
      <c r="M2630" s="71" t="s">
        <v>305</v>
      </c>
      <c r="N2630" s="176" t="s">
        <v>513</v>
      </c>
    </row>
    <row r="2631" spans="1:14" x14ac:dyDescent="0.2">
      <c r="A2631" s="38"/>
      <c r="B2631" s="5"/>
      <c r="C2631" s="172"/>
      <c r="D2631" s="173"/>
      <c r="E2631" s="173"/>
      <c r="F2631" s="173">
        <v>1200000</v>
      </c>
      <c r="G2631" s="173"/>
      <c r="H2631" s="173"/>
      <c r="I2631" s="173"/>
      <c r="J2631" s="173"/>
      <c r="K2631" s="174">
        <v>1200000</v>
      </c>
      <c r="L2631" s="6"/>
      <c r="M2631" s="71" t="s">
        <v>57</v>
      </c>
      <c r="N2631" s="176" t="s">
        <v>513</v>
      </c>
    </row>
    <row r="2632" spans="1:14" x14ac:dyDescent="0.2">
      <c r="A2632" s="38"/>
      <c r="B2632" s="5"/>
      <c r="C2632" s="172"/>
      <c r="D2632" s="173"/>
      <c r="E2632" s="173"/>
      <c r="F2632" s="173">
        <v>950000</v>
      </c>
      <c r="G2632" s="173"/>
      <c r="H2632" s="173"/>
      <c r="I2632" s="173"/>
      <c r="J2632" s="173"/>
      <c r="K2632" s="174">
        <v>950000</v>
      </c>
      <c r="L2632" s="6"/>
      <c r="M2632" s="71" t="s">
        <v>307</v>
      </c>
      <c r="N2632" s="176" t="s">
        <v>513</v>
      </c>
    </row>
    <row r="2633" spans="1:14" x14ac:dyDescent="0.2">
      <c r="A2633" s="38"/>
      <c r="B2633" s="5"/>
      <c r="C2633" s="172"/>
      <c r="D2633" s="173"/>
      <c r="E2633" s="173"/>
      <c r="F2633" s="173">
        <v>500000</v>
      </c>
      <c r="G2633" s="173"/>
      <c r="H2633" s="173"/>
      <c r="I2633" s="173"/>
      <c r="J2633" s="173"/>
      <c r="K2633" s="174">
        <v>500000</v>
      </c>
      <c r="L2633" s="6"/>
      <c r="M2633" s="71" t="s">
        <v>308</v>
      </c>
      <c r="N2633" s="176" t="s">
        <v>513</v>
      </c>
    </row>
    <row r="2634" spans="1:14" x14ac:dyDescent="0.2">
      <c r="A2634" s="38"/>
      <c r="B2634" s="5"/>
      <c r="C2634" s="172"/>
      <c r="D2634" s="173"/>
      <c r="E2634" s="173"/>
      <c r="F2634" s="173">
        <v>9000000</v>
      </c>
      <c r="G2634" s="173"/>
      <c r="H2634" s="173"/>
      <c r="I2634" s="173"/>
      <c r="J2634" s="173"/>
      <c r="K2634" s="174">
        <v>9000000</v>
      </c>
      <c r="L2634" s="6"/>
      <c r="M2634" s="71" t="s">
        <v>310</v>
      </c>
      <c r="N2634" s="176" t="s">
        <v>513</v>
      </c>
    </row>
    <row r="2635" spans="1:14" x14ac:dyDescent="0.2">
      <c r="A2635" s="38"/>
      <c r="B2635" s="5"/>
      <c r="C2635" s="172"/>
      <c r="D2635" s="173"/>
      <c r="E2635" s="173"/>
      <c r="F2635" s="173">
        <v>400000</v>
      </c>
      <c r="G2635" s="173"/>
      <c r="H2635" s="173"/>
      <c r="I2635" s="173"/>
      <c r="J2635" s="173"/>
      <c r="K2635" s="174">
        <v>400000</v>
      </c>
      <c r="L2635" s="6"/>
      <c r="M2635" s="71" t="s">
        <v>312</v>
      </c>
      <c r="N2635" s="176" t="s">
        <v>513</v>
      </c>
    </row>
    <row r="2636" spans="1:14" x14ac:dyDescent="0.2">
      <c r="A2636" s="38"/>
      <c r="B2636" s="5"/>
      <c r="C2636" s="172"/>
      <c r="D2636" s="173"/>
      <c r="E2636" s="173"/>
      <c r="F2636" s="173">
        <v>226918</v>
      </c>
      <c r="G2636" s="173"/>
      <c r="H2636" s="173"/>
      <c r="I2636" s="173"/>
      <c r="J2636" s="173"/>
      <c r="K2636" s="174">
        <v>226918</v>
      </c>
      <c r="L2636" s="6"/>
      <c r="M2636" s="71" t="s">
        <v>315</v>
      </c>
      <c r="N2636" s="176" t="s">
        <v>513</v>
      </c>
    </row>
    <row r="2637" spans="1:14" x14ac:dyDescent="0.2">
      <c r="A2637" s="38"/>
      <c r="B2637" s="5"/>
      <c r="C2637" s="172"/>
      <c r="D2637" s="173"/>
      <c r="E2637" s="173"/>
      <c r="F2637" s="173">
        <v>300000</v>
      </c>
      <c r="G2637" s="173"/>
      <c r="H2637" s="173"/>
      <c r="I2637" s="173"/>
      <c r="J2637" s="173"/>
      <c r="K2637" s="174">
        <v>300000</v>
      </c>
      <c r="L2637" s="6"/>
      <c r="M2637" s="71" t="s">
        <v>318</v>
      </c>
      <c r="N2637" s="176" t="s">
        <v>513</v>
      </c>
    </row>
    <row r="2638" spans="1:14" x14ac:dyDescent="0.2">
      <c r="A2638" s="38"/>
      <c r="B2638" s="5"/>
      <c r="C2638" s="172"/>
      <c r="D2638" s="173"/>
      <c r="E2638" s="173"/>
      <c r="F2638" s="173">
        <v>1000000</v>
      </c>
      <c r="G2638" s="173"/>
      <c r="H2638" s="173"/>
      <c r="I2638" s="173"/>
      <c r="J2638" s="173"/>
      <c r="K2638" s="174">
        <v>1000000</v>
      </c>
      <c r="L2638" s="6"/>
      <c r="M2638" s="71" t="s">
        <v>320</v>
      </c>
      <c r="N2638" s="176" t="s">
        <v>513</v>
      </c>
    </row>
    <row r="2639" spans="1:14" x14ac:dyDescent="0.2">
      <c r="A2639" s="38"/>
      <c r="B2639" s="5"/>
      <c r="C2639" s="172"/>
      <c r="D2639" s="173"/>
      <c r="E2639" s="173"/>
      <c r="F2639" s="173">
        <v>40000</v>
      </c>
      <c r="G2639" s="173"/>
      <c r="H2639" s="173"/>
      <c r="I2639" s="173"/>
      <c r="J2639" s="173"/>
      <c r="K2639" s="174">
        <v>40000</v>
      </c>
      <c r="L2639" s="6"/>
      <c r="M2639" s="71" t="s">
        <v>321</v>
      </c>
      <c r="N2639" s="176" t="s">
        <v>513</v>
      </c>
    </row>
    <row r="2640" spans="1:14" x14ac:dyDescent="0.2">
      <c r="A2640" s="38"/>
      <c r="B2640" s="5"/>
      <c r="C2640" s="172"/>
      <c r="D2640" s="173"/>
      <c r="E2640" s="173"/>
      <c r="F2640" s="173">
        <v>1500000</v>
      </c>
      <c r="G2640" s="173"/>
      <c r="H2640" s="173"/>
      <c r="I2640" s="173"/>
      <c r="J2640" s="173"/>
      <c r="K2640" s="174">
        <v>1500000</v>
      </c>
      <c r="L2640" s="6"/>
      <c r="M2640" s="71" t="s">
        <v>285</v>
      </c>
      <c r="N2640" s="176" t="s">
        <v>513</v>
      </c>
    </row>
    <row r="2641" spans="1:1022" x14ac:dyDescent="0.2">
      <c r="A2641" s="38"/>
      <c r="B2641" s="5"/>
      <c r="C2641" s="172"/>
      <c r="D2641" s="173"/>
      <c r="E2641" s="173"/>
      <c r="F2641" s="173">
        <v>600000</v>
      </c>
      <c r="G2641" s="173"/>
      <c r="H2641" s="173"/>
      <c r="I2641" s="173"/>
      <c r="J2641" s="173"/>
      <c r="K2641" s="174">
        <v>600000</v>
      </c>
      <c r="L2641" s="6"/>
      <c r="M2641" s="71" t="s">
        <v>326</v>
      </c>
      <c r="N2641" s="176" t="s">
        <v>513</v>
      </c>
    </row>
    <row r="2642" spans="1:1022" x14ac:dyDescent="0.2">
      <c r="A2642" s="38"/>
      <c r="B2642" s="5"/>
      <c r="C2642" s="172"/>
      <c r="D2642" s="173"/>
      <c r="E2642" s="173"/>
      <c r="F2642" s="173">
        <v>1500000</v>
      </c>
      <c r="G2642" s="173"/>
      <c r="H2642" s="173"/>
      <c r="I2642" s="173"/>
      <c r="J2642" s="173"/>
      <c r="K2642" s="174">
        <v>1500000</v>
      </c>
      <c r="L2642" s="6"/>
      <c r="M2642" s="71" t="s">
        <v>328</v>
      </c>
      <c r="N2642" s="176" t="s">
        <v>513</v>
      </c>
    </row>
    <row r="2643" spans="1:1022" x14ac:dyDescent="0.2">
      <c r="A2643" s="38"/>
      <c r="B2643" s="5"/>
      <c r="C2643" s="172"/>
      <c r="D2643" s="173"/>
      <c r="E2643" s="173"/>
      <c r="F2643" s="173">
        <v>50000</v>
      </c>
      <c r="G2643" s="173"/>
      <c r="H2643" s="173"/>
      <c r="I2643" s="173"/>
      <c r="J2643" s="173"/>
      <c r="K2643" s="174">
        <v>50000</v>
      </c>
      <c r="L2643" s="6"/>
      <c r="M2643" s="71" t="s">
        <v>330</v>
      </c>
      <c r="N2643" s="176" t="s">
        <v>513</v>
      </c>
    </row>
    <row r="2644" spans="1:1022" x14ac:dyDescent="0.2">
      <c r="A2644" s="38"/>
      <c r="B2644" s="5"/>
      <c r="C2644" s="172"/>
      <c r="D2644" s="173"/>
      <c r="E2644" s="173"/>
      <c r="F2644" s="173">
        <v>100000</v>
      </c>
      <c r="G2644" s="173"/>
      <c r="H2644" s="173"/>
      <c r="I2644" s="173"/>
      <c r="J2644" s="173"/>
      <c r="K2644" s="174">
        <v>100000</v>
      </c>
      <c r="L2644" s="6"/>
      <c r="M2644" s="71" t="s">
        <v>286</v>
      </c>
      <c r="N2644" s="176" t="s">
        <v>513</v>
      </c>
    </row>
    <row r="2645" spans="1:1022" x14ac:dyDescent="0.2">
      <c r="A2645" s="5"/>
      <c r="B2645" s="5"/>
      <c r="C2645" s="172"/>
      <c r="D2645" s="173"/>
      <c r="E2645" s="173"/>
      <c r="F2645" s="173">
        <v>800000</v>
      </c>
      <c r="G2645" s="173"/>
      <c r="H2645" s="173"/>
      <c r="I2645" s="173"/>
      <c r="J2645" s="173"/>
      <c r="K2645" s="174">
        <v>800000</v>
      </c>
      <c r="L2645" s="5"/>
      <c r="M2645" s="71" t="s">
        <v>331</v>
      </c>
      <c r="N2645" s="176" t="s">
        <v>513</v>
      </c>
      <c r="O2645" s="54"/>
      <c r="P2645" s="54"/>
      <c r="Q2645" s="54"/>
      <c r="R2645" s="54"/>
      <c r="S2645" s="54"/>
      <c r="T2645" s="54"/>
      <c r="U2645" s="54"/>
      <c r="V2645" s="54"/>
      <c r="W2645" s="54"/>
      <c r="X2645" s="54"/>
      <c r="Y2645" s="54"/>
      <c r="Z2645" s="54"/>
      <c r="AA2645" s="54"/>
      <c r="AB2645" s="54"/>
      <c r="AC2645" s="54"/>
      <c r="AD2645" s="54"/>
      <c r="AE2645" s="54"/>
      <c r="AF2645" s="54"/>
      <c r="AG2645" s="54"/>
      <c r="AH2645" s="54"/>
      <c r="AI2645" s="54"/>
      <c r="AJ2645" s="54"/>
      <c r="AK2645" s="54"/>
      <c r="AL2645" s="54"/>
      <c r="AM2645" s="54"/>
      <c r="AN2645" s="54"/>
      <c r="AO2645" s="54"/>
      <c r="AP2645" s="54"/>
      <c r="AQ2645" s="54"/>
      <c r="AR2645" s="54"/>
      <c r="AS2645" s="54"/>
      <c r="AT2645" s="54"/>
      <c r="AU2645" s="54"/>
      <c r="AV2645" s="54"/>
      <c r="AW2645" s="54"/>
      <c r="AX2645" s="54"/>
      <c r="AY2645" s="54"/>
      <c r="AZ2645" s="54"/>
      <c r="BA2645" s="54"/>
      <c r="BB2645" s="54"/>
      <c r="BC2645" s="54"/>
      <c r="BD2645" s="54"/>
      <c r="BE2645" s="54"/>
      <c r="BF2645" s="54"/>
      <c r="BG2645" s="54"/>
      <c r="BH2645" s="54"/>
      <c r="BI2645" s="54"/>
      <c r="BJ2645" s="54"/>
      <c r="BK2645" s="54"/>
      <c r="BL2645" s="54"/>
      <c r="BM2645" s="54"/>
      <c r="BN2645" s="54"/>
      <c r="BO2645" s="54"/>
      <c r="BP2645" s="54"/>
      <c r="BQ2645" s="54"/>
      <c r="BR2645" s="54"/>
      <c r="BS2645" s="54"/>
      <c r="BT2645" s="54"/>
      <c r="BU2645" s="54"/>
      <c r="BV2645" s="54"/>
      <c r="BW2645" s="54"/>
      <c r="BX2645" s="54"/>
      <c r="BY2645" s="54"/>
      <c r="BZ2645" s="54"/>
      <c r="CA2645" s="54"/>
      <c r="CB2645" s="54"/>
      <c r="CC2645" s="54"/>
      <c r="CD2645" s="54"/>
      <c r="CE2645" s="54"/>
      <c r="CF2645" s="54"/>
      <c r="CG2645" s="54"/>
      <c r="CH2645" s="54"/>
      <c r="CI2645" s="54"/>
      <c r="CJ2645" s="54"/>
      <c r="CK2645" s="54"/>
      <c r="CL2645" s="54"/>
      <c r="CM2645" s="54"/>
      <c r="CN2645" s="54"/>
      <c r="CO2645" s="54"/>
      <c r="CP2645" s="54"/>
      <c r="CQ2645" s="54"/>
      <c r="CR2645" s="54"/>
      <c r="CS2645" s="54"/>
      <c r="CT2645" s="54"/>
      <c r="CU2645" s="54"/>
      <c r="CV2645" s="54"/>
      <c r="CW2645" s="54"/>
      <c r="CX2645" s="54"/>
      <c r="CY2645" s="54"/>
      <c r="CZ2645" s="54"/>
      <c r="DA2645" s="54"/>
      <c r="DB2645" s="54"/>
      <c r="DC2645" s="54"/>
      <c r="DD2645" s="54"/>
      <c r="DE2645" s="54"/>
      <c r="DF2645" s="54"/>
      <c r="DG2645" s="54"/>
      <c r="DH2645" s="54"/>
      <c r="DI2645" s="54"/>
      <c r="DJ2645" s="54"/>
      <c r="DK2645" s="54"/>
      <c r="DL2645" s="54"/>
      <c r="DM2645" s="54"/>
      <c r="DN2645" s="54"/>
      <c r="DO2645" s="54"/>
      <c r="DP2645" s="54"/>
      <c r="DQ2645" s="54"/>
      <c r="DR2645" s="54"/>
      <c r="DS2645" s="54"/>
      <c r="DT2645" s="54"/>
      <c r="DU2645" s="54"/>
      <c r="DV2645" s="54"/>
      <c r="DW2645" s="54"/>
      <c r="DX2645" s="54"/>
      <c r="DY2645" s="54"/>
      <c r="DZ2645" s="54"/>
      <c r="EA2645" s="54"/>
      <c r="EB2645" s="54"/>
      <c r="EC2645" s="54"/>
      <c r="ED2645" s="54"/>
      <c r="EE2645" s="54"/>
      <c r="EF2645" s="54"/>
      <c r="EG2645" s="54"/>
      <c r="EH2645" s="54"/>
      <c r="EI2645" s="54"/>
      <c r="EJ2645" s="54"/>
      <c r="EK2645" s="54"/>
      <c r="EL2645" s="54"/>
      <c r="EM2645" s="54"/>
      <c r="EN2645" s="54"/>
      <c r="EO2645" s="54"/>
      <c r="EP2645" s="54"/>
      <c r="EQ2645" s="54"/>
      <c r="ER2645" s="54"/>
      <c r="ES2645" s="54"/>
      <c r="ET2645" s="54"/>
      <c r="EU2645" s="54"/>
      <c r="EV2645" s="54"/>
      <c r="EW2645" s="54"/>
      <c r="EX2645" s="54"/>
      <c r="EY2645" s="54"/>
      <c r="EZ2645" s="54"/>
      <c r="FA2645" s="54"/>
      <c r="FB2645" s="54"/>
      <c r="FC2645" s="54"/>
      <c r="FD2645" s="54"/>
      <c r="FE2645" s="54"/>
      <c r="FF2645" s="54"/>
      <c r="FG2645" s="54"/>
      <c r="FH2645" s="54"/>
      <c r="FI2645" s="54"/>
      <c r="FJ2645" s="54"/>
      <c r="FK2645" s="54"/>
      <c r="FL2645" s="54"/>
      <c r="FM2645" s="54"/>
      <c r="FN2645" s="54"/>
      <c r="FO2645" s="54"/>
      <c r="FP2645" s="54"/>
      <c r="FQ2645" s="54"/>
      <c r="FR2645" s="54"/>
      <c r="FS2645" s="54"/>
      <c r="FT2645" s="54"/>
      <c r="FU2645" s="54"/>
      <c r="FV2645" s="54"/>
      <c r="FW2645" s="54"/>
      <c r="FX2645" s="54"/>
      <c r="FY2645" s="54"/>
      <c r="FZ2645" s="54"/>
      <c r="GA2645" s="54"/>
      <c r="GB2645" s="54"/>
      <c r="GC2645" s="54"/>
      <c r="GD2645" s="54"/>
      <c r="GE2645" s="54"/>
      <c r="GF2645" s="54"/>
      <c r="GG2645" s="54"/>
      <c r="GH2645" s="54"/>
      <c r="GI2645" s="54"/>
      <c r="GJ2645" s="54"/>
      <c r="GK2645" s="54"/>
      <c r="GL2645" s="54"/>
      <c r="GM2645" s="54"/>
      <c r="GN2645" s="54"/>
      <c r="GO2645" s="54"/>
      <c r="GP2645" s="54"/>
      <c r="GQ2645" s="54"/>
      <c r="GR2645" s="54"/>
      <c r="GS2645" s="54"/>
      <c r="GT2645" s="54"/>
      <c r="GU2645" s="54"/>
      <c r="GV2645" s="54"/>
      <c r="GW2645" s="54"/>
      <c r="GX2645" s="54"/>
      <c r="GY2645" s="54"/>
      <c r="GZ2645" s="54"/>
      <c r="HA2645" s="54"/>
      <c r="HB2645" s="54"/>
      <c r="HC2645" s="54"/>
      <c r="HD2645" s="54"/>
      <c r="HE2645" s="54"/>
      <c r="HF2645" s="54"/>
      <c r="HG2645" s="54"/>
      <c r="HH2645" s="54"/>
      <c r="HI2645" s="54"/>
      <c r="HJ2645" s="54"/>
      <c r="HK2645" s="54"/>
      <c r="HL2645" s="54"/>
      <c r="HM2645" s="54"/>
      <c r="HN2645" s="54"/>
      <c r="HO2645" s="54"/>
      <c r="HP2645" s="54"/>
      <c r="HQ2645" s="54"/>
      <c r="HR2645" s="54"/>
      <c r="HS2645" s="54"/>
      <c r="HT2645" s="54"/>
      <c r="HU2645" s="54"/>
      <c r="HV2645" s="54"/>
      <c r="HW2645" s="54"/>
      <c r="HX2645" s="54"/>
      <c r="HY2645" s="54"/>
      <c r="HZ2645" s="54"/>
      <c r="IA2645" s="54"/>
      <c r="IB2645" s="54"/>
      <c r="IC2645" s="54"/>
      <c r="ID2645" s="54"/>
      <c r="IE2645" s="54"/>
      <c r="IF2645" s="54"/>
      <c r="IG2645" s="54"/>
      <c r="IH2645" s="54"/>
      <c r="II2645" s="54"/>
      <c r="IJ2645" s="54"/>
      <c r="IK2645" s="54"/>
      <c r="IL2645" s="54"/>
      <c r="IM2645" s="54"/>
      <c r="IN2645" s="54"/>
      <c r="IO2645" s="54"/>
      <c r="IP2645" s="54"/>
      <c r="IQ2645" s="54"/>
      <c r="IR2645" s="54"/>
      <c r="IS2645" s="54"/>
      <c r="IT2645" s="54"/>
      <c r="IU2645" s="54"/>
      <c r="IV2645" s="54"/>
      <c r="IW2645" s="54"/>
      <c r="IX2645" s="54"/>
      <c r="IY2645" s="54"/>
      <c r="IZ2645" s="54"/>
      <c r="JA2645" s="54"/>
      <c r="JB2645" s="54"/>
      <c r="JC2645" s="54"/>
      <c r="JD2645" s="54"/>
      <c r="JE2645" s="54"/>
      <c r="JF2645" s="54"/>
      <c r="JG2645" s="54"/>
      <c r="JH2645" s="54"/>
      <c r="JI2645" s="54"/>
      <c r="JJ2645" s="54"/>
      <c r="JK2645" s="54"/>
      <c r="JL2645" s="54"/>
      <c r="JM2645" s="54"/>
      <c r="JN2645" s="54"/>
      <c r="JO2645" s="54"/>
      <c r="JP2645" s="54"/>
      <c r="JQ2645" s="54"/>
      <c r="JR2645" s="54"/>
      <c r="JS2645" s="54"/>
      <c r="JT2645" s="54"/>
      <c r="JU2645" s="54"/>
      <c r="JV2645" s="54"/>
      <c r="JW2645" s="54"/>
      <c r="JX2645" s="54"/>
      <c r="JY2645" s="54"/>
      <c r="JZ2645" s="54"/>
      <c r="KA2645" s="54"/>
      <c r="KB2645" s="54"/>
      <c r="KC2645" s="54"/>
      <c r="KD2645" s="54"/>
      <c r="KE2645" s="54"/>
      <c r="KF2645" s="54"/>
      <c r="KG2645" s="54"/>
      <c r="KH2645" s="54"/>
      <c r="KI2645" s="54"/>
      <c r="KJ2645" s="54"/>
      <c r="KK2645" s="54"/>
      <c r="KL2645" s="54"/>
      <c r="KM2645" s="54"/>
      <c r="KN2645" s="54"/>
      <c r="KO2645" s="54"/>
      <c r="KP2645" s="54"/>
      <c r="KQ2645" s="54"/>
      <c r="KR2645" s="54"/>
      <c r="KS2645" s="54"/>
      <c r="KT2645" s="54"/>
      <c r="KU2645" s="54"/>
      <c r="KV2645" s="54"/>
      <c r="KW2645" s="54"/>
      <c r="KX2645" s="54"/>
      <c r="KY2645" s="54"/>
      <c r="KZ2645" s="54"/>
      <c r="LA2645" s="54"/>
      <c r="LB2645" s="54"/>
      <c r="LC2645" s="54"/>
      <c r="LD2645" s="54"/>
      <c r="LE2645" s="54"/>
      <c r="LF2645" s="54"/>
      <c r="LG2645" s="54"/>
      <c r="LH2645" s="54"/>
      <c r="LI2645" s="54"/>
      <c r="LJ2645" s="54"/>
      <c r="LK2645" s="54"/>
      <c r="LL2645" s="54"/>
      <c r="LM2645" s="54"/>
      <c r="LN2645" s="54"/>
      <c r="LO2645" s="54"/>
      <c r="LP2645" s="54"/>
      <c r="LQ2645" s="54"/>
      <c r="LR2645" s="54"/>
      <c r="LS2645" s="54"/>
      <c r="LT2645" s="54"/>
      <c r="LU2645" s="54"/>
      <c r="LV2645" s="54"/>
      <c r="LW2645" s="54"/>
      <c r="LX2645" s="54"/>
      <c r="LY2645" s="54"/>
      <c r="LZ2645" s="54"/>
      <c r="MA2645" s="54"/>
      <c r="MB2645" s="54"/>
      <c r="MC2645" s="54"/>
      <c r="MD2645" s="54"/>
      <c r="ME2645" s="54"/>
      <c r="MF2645" s="54"/>
      <c r="MG2645" s="54"/>
      <c r="MH2645" s="54"/>
      <c r="MI2645" s="54"/>
      <c r="MJ2645" s="54"/>
      <c r="MK2645" s="54"/>
      <c r="ML2645" s="54"/>
      <c r="MM2645" s="54"/>
      <c r="MN2645" s="54"/>
      <c r="MO2645" s="54"/>
      <c r="MP2645" s="54"/>
      <c r="MQ2645" s="54"/>
      <c r="MR2645" s="54"/>
      <c r="MS2645" s="54"/>
      <c r="MT2645" s="54"/>
      <c r="MU2645" s="54"/>
      <c r="MV2645" s="54"/>
      <c r="MW2645" s="54"/>
      <c r="MX2645" s="54"/>
      <c r="MY2645" s="54"/>
      <c r="MZ2645" s="54"/>
      <c r="NA2645" s="54"/>
      <c r="NB2645" s="54"/>
      <c r="NC2645" s="54"/>
      <c r="ND2645" s="54"/>
      <c r="NE2645" s="54"/>
      <c r="NF2645" s="54"/>
      <c r="NG2645" s="54"/>
      <c r="NH2645" s="54"/>
      <c r="NI2645" s="54"/>
      <c r="NJ2645" s="54"/>
      <c r="NK2645" s="54"/>
      <c r="NL2645" s="54"/>
      <c r="NM2645" s="54"/>
      <c r="NN2645" s="54"/>
      <c r="NO2645" s="54"/>
      <c r="NP2645" s="54"/>
      <c r="NQ2645" s="54"/>
      <c r="NR2645" s="54"/>
      <c r="NS2645" s="54"/>
      <c r="NT2645" s="54"/>
      <c r="NU2645" s="54"/>
      <c r="NV2645" s="54"/>
      <c r="NW2645" s="54"/>
      <c r="NX2645" s="54"/>
      <c r="NY2645" s="54"/>
      <c r="NZ2645" s="54"/>
      <c r="OA2645" s="54"/>
      <c r="OB2645" s="54"/>
      <c r="OC2645" s="54"/>
      <c r="OD2645" s="54"/>
      <c r="OE2645" s="54"/>
      <c r="OF2645" s="54"/>
      <c r="OG2645" s="54"/>
      <c r="OH2645" s="54"/>
      <c r="OI2645" s="54"/>
      <c r="OJ2645" s="54"/>
      <c r="OK2645" s="54"/>
      <c r="OL2645" s="54"/>
      <c r="OM2645" s="54"/>
      <c r="ON2645" s="54"/>
      <c r="OO2645" s="54"/>
      <c r="OP2645" s="54"/>
      <c r="OQ2645" s="54"/>
      <c r="OR2645" s="54"/>
      <c r="OS2645" s="54"/>
      <c r="OT2645" s="54"/>
      <c r="OU2645" s="54"/>
      <c r="OV2645" s="54"/>
      <c r="OW2645" s="54"/>
      <c r="OX2645" s="54"/>
      <c r="OY2645" s="54"/>
      <c r="OZ2645" s="54"/>
      <c r="PA2645" s="54"/>
      <c r="PB2645" s="54"/>
      <c r="PC2645" s="54"/>
      <c r="PD2645" s="54"/>
      <c r="PE2645" s="54"/>
      <c r="PF2645" s="54"/>
      <c r="PG2645" s="54"/>
      <c r="PH2645" s="54"/>
      <c r="PI2645" s="54"/>
      <c r="PJ2645" s="54"/>
      <c r="PK2645" s="54"/>
      <c r="PL2645" s="54"/>
      <c r="PM2645" s="54"/>
      <c r="PN2645" s="54"/>
      <c r="PO2645" s="54"/>
      <c r="PP2645" s="54"/>
      <c r="PQ2645" s="54"/>
      <c r="PR2645" s="54"/>
      <c r="PS2645" s="54"/>
      <c r="PT2645" s="54"/>
      <c r="PU2645" s="54"/>
      <c r="PV2645" s="54"/>
      <c r="PW2645" s="54"/>
      <c r="PX2645" s="54"/>
      <c r="PY2645" s="54"/>
      <c r="PZ2645" s="54"/>
      <c r="QA2645" s="54"/>
      <c r="QB2645" s="54"/>
      <c r="QC2645" s="54"/>
      <c r="QD2645" s="54"/>
      <c r="QE2645" s="54"/>
      <c r="QF2645" s="54"/>
      <c r="QG2645" s="54"/>
      <c r="QH2645" s="54"/>
      <c r="QI2645" s="54"/>
      <c r="QJ2645" s="54"/>
      <c r="QK2645" s="54"/>
      <c r="QL2645" s="54"/>
      <c r="QM2645" s="54"/>
      <c r="QN2645" s="54"/>
      <c r="QO2645" s="54"/>
      <c r="QP2645" s="54"/>
      <c r="QQ2645" s="54"/>
      <c r="QR2645" s="54"/>
      <c r="QS2645" s="54"/>
      <c r="QT2645" s="54"/>
      <c r="QU2645" s="54"/>
      <c r="QV2645" s="54"/>
      <c r="QW2645" s="54"/>
      <c r="QX2645" s="54"/>
      <c r="QY2645" s="54"/>
      <c r="QZ2645" s="54"/>
      <c r="RA2645" s="54"/>
      <c r="RB2645" s="54"/>
      <c r="RC2645" s="54"/>
      <c r="RD2645" s="54"/>
      <c r="RE2645" s="54"/>
      <c r="RF2645" s="54"/>
      <c r="RG2645" s="54"/>
      <c r="RH2645" s="54"/>
      <c r="RI2645" s="54"/>
      <c r="RJ2645" s="54"/>
      <c r="RK2645" s="54"/>
      <c r="RL2645" s="54"/>
      <c r="RM2645" s="54"/>
      <c r="RN2645" s="54"/>
      <c r="RO2645" s="54"/>
      <c r="RP2645" s="54"/>
      <c r="RQ2645" s="54"/>
      <c r="RR2645" s="54"/>
      <c r="RS2645" s="54"/>
      <c r="RT2645" s="54"/>
      <c r="RU2645" s="54"/>
      <c r="RV2645" s="54"/>
      <c r="RW2645" s="54"/>
      <c r="RX2645" s="54"/>
      <c r="RY2645" s="54"/>
      <c r="RZ2645" s="54"/>
      <c r="SA2645" s="54"/>
      <c r="SB2645" s="54"/>
      <c r="SC2645" s="54"/>
      <c r="SD2645" s="54"/>
      <c r="SE2645" s="54"/>
      <c r="SF2645" s="54"/>
      <c r="SG2645" s="54"/>
      <c r="SH2645" s="54"/>
      <c r="SI2645" s="54"/>
      <c r="SJ2645" s="54"/>
      <c r="SK2645" s="54"/>
      <c r="SL2645" s="54"/>
      <c r="SM2645" s="54"/>
      <c r="SN2645" s="54"/>
      <c r="SO2645" s="54"/>
      <c r="SP2645" s="54"/>
      <c r="SQ2645" s="54"/>
      <c r="SR2645" s="54"/>
      <c r="SS2645" s="54"/>
      <c r="ST2645" s="54"/>
      <c r="SU2645" s="54"/>
      <c r="SV2645" s="54"/>
      <c r="SW2645" s="54"/>
      <c r="SX2645" s="54"/>
      <c r="SY2645" s="54"/>
      <c r="SZ2645" s="54"/>
      <c r="TA2645" s="54"/>
      <c r="TB2645" s="54"/>
      <c r="TC2645" s="54"/>
      <c r="TD2645" s="54"/>
      <c r="TE2645" s="54"/>
      <c r="TF2645" s="54"/>
      <c r="TG2645" s="54"/>
      <c r="TH2645" s="54"/>
      <c r="TI2645" s="54"/>
      <c r="TJ2645" s="54"/>
      <c r="TK2645" s="54"/>
      <c r="TL2645" s="54"/>
      <c r="TM2645" s="54"/>
      <c r="TN2645" s="54"/>
      <c r="TO2645" s="54"/>
      <c r="TP2645" s="54"/>
      <c r="TQ2645" s="54"/>
      <c r="TR2645" s="54"/>
      <c r="TS2645" s="54"/>
      <c r="TT2645" s="54"/>
      <c r="TU2645" s="54"/>
      <c r="TV2645" s="54"/>
      <c r="TW2645" s="54"/>
      <c r="TX2645" s="54"/>
      <c r="TY2645" s="54"/>
      <c r="TZ2645" s="54"/>
      <c r="UA2645" s="54"/>
      <c r="UB2645" s="54"/>
      <c r="UC2645" s="54"/>
      <c r="UD2645" s="54"/>
      <c r="UE2645" s="54"/>
      <c r="UF2645" s="54"/>
      <c r="UG2645" s="54"/>
      <c r="UH2645" s="54"/>
      <c r="UI2645" s="54"/>
      <c r="UJ2645" s="54"/>
      <c r="UK2645" s="54"/>
      <c r="UL2645" s="54"/>
      <c r="UM2645" s="54"/>
      <c r="UN2645" s="54"/>
      <c r="UO2645" s="54"/>
      <c r="UP2645" s="54"/>
      <c r="UQ2645" s="54"/>
      <c r="UR2645" s="54"/>
      <c r="US2645" s="54"/>
      <c r="UT2645" s="54"/>
      <c r="UU2645" s="54"/>
      <c r="UV2645" s="54"/>
      <c r="UW2645" s="54"/>
      <c r="UX2645" s="54"/>
      <c r="UY2645" s="54"/>
      <c r="UZ2645" s="54"/>
      <c r="VA2645" s="54"/>
      <c r="VB2645" s="54"/>
      <c r="VC2645" s="54"/>
      <c r="VD2645" s="54"/>
      <c r="VE2645" s="54"/>
      <c r="VF2645" s="54"/>
      <c r="VG2645" s="54"/>
      <c r="VH2645" s="54"/>
      <c r="VI2645" s="54"/>
      <c r="VJ2645" s="54"/>
      <c r="VK2645" s="54"/>
      <c r="VL2645" s="54"/>
      <c r="VM2645" s="54"/>
      <c r="VN2645" s="54"/>
      <c r="VO2645" s="54"/>
      <c r="VP2645" s="54"/>
      <c r="VQ2645" s="54"/>
      <c r="VR2645" s="54"/>
      <c r="VS2645" s="54"/>
      <c r="VT2645" s="54"/>
      <c r="VU2645" s="54"/>
      <c r="VV2645" s="54"/>
      <c r="VW2645" s="54"/>
      <c r="VX2645" s="54"/>
      <c r="VY2645" s="54"/>
      <c r="VZ2645" s="54"/>
      <c r="WA2645" s="54"/>
      <c r="WB2645" s="54"/>
      <c r="WC2645" s="54"/>
      <c r="WD2645" s="54"/>
      <c r="WE2645" s="54"/>
      <c r="WF2645" s="54"/>
      <c r="WG2645" s="54"/>
      <c r="WH2645" s="54"/>
      <c r="WI2645" s="54"/>
      <c r="WJ2645" s="54"/>
      <c r="WK2645" s="54"/>
      <c r="WL2645" s="54"/>
      <c r="WM2645" s="54"/>
      <c r="WN2645" s="54"/>
      <c r="WO2645" s="54"/>
      <c r="WP2645" s="54"/>
      <c r="WQ2645" s="54"/>
      <c r="WR2645" s="54"/>
      <c r="WS2645" s="54"/>
      <c r="WT2645" s="54"/>
      <c r="WU2645" s="54"/>
      <c r="WV2645" s="54"/>
      <c r="WW2645" s="54"/>
      <c r="WX2645" s="54"/>
      <c r="WY2645" s="54"/>
      <c r="WZ2645" s="54"/>
      <c r="XA2645" s="54"/>
      <c r="XB2645" s="54"/>
      <c r="XC2645" s="54"/>
      <c r="XD2645" s="54"/>
      <c r="XE2645" s="54"/>
      <c r="XF2645" s="54"/>
      <c r="XG2645" s="54"/>
      <c r="XH2645" s="54"/>
      <c r="XI2645" s="54"/>
      <c r="XJ2645" s="54"/>
      <c r="XK2645" s="54"/>
      <c r="XL2645" s="54"/>
      <c r="XM2645" s="54"/>
      <c r="XN2645" s="54"/>
      <c r="XO2645" s="54"/>
      <c r="XP2645" s="54"/>
      <c r="XQ2645" s="54"/>
      <c r="XR2645" s="54"/>
      <c r="XS2645" s="54"/>
      <c r="XT2645" s="54"/>
      <c r="XU2645" s="54"/>
      <c r="XV2645" s="54"/>
      <c r="XW2645" s="54"/>
      <c r="XX2645" s="54"/>
      <c r="XY2645" s="54"/>
      <c r="XZ2645" s="54"/>
      <c r="YA2645" s="54"/>
      <c r="YB2645" s="54"/>
      <c r="YC2645" s="54"/>
      <c r="YD2645" s="54"/>
      <c r="YE2645" s="54"/>
      <c r="YF2645" s="54"/>
      <c r="YG2645" s="54"/>
      <c r="YH2645" s="54"/>
      <c r="YI2645" s="54"/>
      <c r="YJ2645" s="54"/>
      <c r="YK2645" s="54"/>
      <c r="YL2645" s="54"/>
      <c r="YM2645" s="54"/>
      <c r="YN2645" s="54"/>
      <c r="YO2645" s="54"/>
      <c r="YP2645" s="54"/>
      <c r="YQ2645" s="54"/>
      <c r="YR2645" s="54"/>
      <c r="YS2645" s="54"/>
      <c r="YT2645" s="54"/>
      <c r="YU2645" s="54"/>
      <c r="YV2645" s="54"/>
      <c r="YW2645" s="54"/>
      <c r="YX2645" s="54"/>
      <c r="YY2645" s="54"/>
      <c r="YZ2645" s="54"/>
      <c r="ZA2645" s="54"/>
      <c r="ZB2645" s="54"/>
      <c r="ZC2645" s="54"/>
      <c r="ZD2645" s="54"/>
      <c r="ZE2645" s="54"/>
      <c r="ZF2645" s="54"/>
      <c r="ZG2645" s="54"/>
      <c r="ZH2645" s="54"/>
      <c r="ZI2645" s="54"/>
      <c r="ZJ2645" s="54"/>
      <c r="ZK2645" s="54"/>
      <c r="ZL2645" s="54"/>
      <c r="ZM2645" s="54"/>
      <c r="ZN2645" s="54"/>
      <c r="ZO2645" s="54"/>
      <c r="ZP2645" s="54"/>
      <c r="ZQ2645" s="54"/>
      <c r="ZR2645" s="54"/>
      <c r="ZS2645" s="54"/>
      <c r="ZT2645" s="54"/>
      <c r="ZU2645" s="54"/>
      <c r="ZV2645" s="54"/>
      <c r="ZW2645" s="54"/>
      <c r="ZX2645" s="54"/>
      <c r="ZY2645" s="54"/>
      <c r="ZZ2645" s="54"/>
      <c r="AAA2645" s="54"/>
      <c r="AAB2645" s="54"/>
      <c r="AAC2645" s="54"/>
      <c r="AAD2645" s="54"/>
      <c r="AAE2645" s="54"/>
      <c r="AAF2645" s="54"/>
      <c r="AAG2645" s="54"/>
      <c r="AAH2645" s="54"/>
      <c r="AAI2645" s="54"/>
      <c r="AAJ2645" s="54"/>
      <c r="AAK2645" s="54"/>
      <c r="AAL2645" s="54"/>
      <c r="AAM2645" s="54"/>
      <c r="AAN2645" s="54"/>
      <c r="AAO2645" s="54"/>
      <c r="AAP2645" s="54"/>
      <c r="AAQ2645" s="54"/>
      <c r="AAR2645" s="54"/>
      <c r="AAS2645" s="54"/>
      <c r="AAT2645" s="54"/>
      <c r="AAU2645" s="54"/>
      <c r="AAV2645" s="54"/>
      <c r="AAW2645" s="54"/>
      <c r="AAX2645" s="54"/>
      <c r="AAY2645" s="54"/>
      <c r="AAZ2645" s="54"/>
      <c r="ABA2645" s="54"/>
      <c r="ABB2645" s="54"/>
      <c r="ABC2645" s="54"/>
      <c r="ABD2645" s="54"/>
      <c r="ABE2645" s="54"/>
      <c r="ABF2645" s="54"/>
      <c r="ABG2645" s="54"/>
      <c r="ABH2645" s="54"/>
      <c r="ABI2645" s="54"/>
      <c r="ABJ2645" s="54"/>
      <c r="ABK2645" s="54"/>
      <c r="ABL2645" s="54"/>
      <c r="ABM2645" s="54"/>
      <c r="ABN2645" s="54"/>
      <c r="ABO2645" s="54"/>
      <c r="ABP2645" s="54"/>
      <c r="ABQ2645" s="54"/>
      <c r="ABR2645" s="54"/>
      <c r="ABS2645" s="54"/>
      <c r="ABT2645" s="54"/>
      <c r="ABU2645" s="54"/>
      <c r="ABV2645" s="54"/>
      <c r="ABW2645" s="54"/>
      <c r="ABX2645" s="54"/>
      <c r="ABY2645" s="54"/>
      <c r="ABZ2645" s="54"/>
      <c r="ACA2645" s="54"/>
      <c r="ACB2645" s="54"/>
      <c r="ACC2645" s="54"/>
      <c r="ACD2645" s="54"/>
      <c r="ACE2645" s="54"/>
      <c r="ACF2645" s="54"/>
      <c r="ACG2645" s="54"/>
      <c r="ACH2645" s="54"/>
      <c r="ACI2645" s="54"/>
      <c r="ACJ2645" s="54"/>
      <c r="ACK2645" s="54"/>
      <c r="ACL2645" s="54"/>
      <c r="ACM2645" s="54"/>
      <c r="ACN2645" s="54"/>
      <c r="ACO2645" s="54"/>
      <c r="ACP2645" s="54"/>
      <c r="ACQ2645" s="54"/>
      <c r="ACR2645" s="54"/>
      <c r="ACS2645" s="54"/>
      <c r="ACT2645" s="54"/>
      <c r="ACU2645" s="54"/>
      <c r="ACV2645" s="54"/>
      <c r="ACW2645" s="54"/>
      <c r="ACX2645" s="54"/>
      <c r="ACY2645" s="54"/>
      <c r="ACZ2645" s="54"/>
      <c r="ADA2645" s="54"/>
      <c r="ADB2645" s="54"/>
      <c r="ADC2645" s="54"/>
      <c r="ADD2645" s="54"/>
      <c r="ADE2645" s="54"/>
      <c r="ADF2645" s="54"/>
      <c r="ADG2645" s="54"/>
      <c r="ADH2645" s="54"/>
      <c r="ADI2645" s="54"/>
      <c r="ADJ2645" s="54"/>
      <c r="ADK2645" s="54"/>
      <c r="ADL2645" s="54"/>
      <c r="ADM2645" s="54"/>
      <c r="ADN2645" s="54"/>
      <c r="ADO2645" s="54"/>
      <c r="ADP2645" s="54"/>
      <c r="ADQ2645" s="54"/>
      <c r="ADR2645" s="54"/>
      <c r="ADS2645" s="54"/>
      <c r="ADT2645" s="54"/>
      <c r="ADU2645" s="54"/>
      <c r="ADV2645" s="54"/>
      <c r="ADW2645" s="54"/>
      <c r="ADX2645" s="54"/>
      <c r="ADY2645" s="54"/>
      <c r="ADZ2645" s="54"/>
      <c r="AEA2645" s="54"/>
      <c r="AEB2645" s="54"/>
      <c r="AEC2645" s="54"/>
      <c r="AED2645" s="54"/>
      <c r="AEE2645" s="54"/>
      <c r="AEF2645" s="54"/>
      <c r="AEG2645" s="54"/>
      <c r="AEH2645" s="54"/>
      <c r="AEI2645" s="54"/>
      <c r="AEJ2645" s="54"/>
      <c r="AEK2645" s="54"/>
      <c r="AEL2645" s="54"/>
      <c r="AEM2645" s="54"/>
      <c r="AEN2645" s="54"/>
      <c r="AEO2645" s="54"/>
      <c r="AEP2645" s="54"/>
      <c r="AEQ2645" s="54"/>
      <c r="AER2645" s="54"/>
      <c r="AES2645" s="54"/>
      <c r="AET2645" s="54"/>
      <c r="AEU2645" s="54"/>
      <c r="AEV2645" s="54"/>
      <c r="AEW2645" s="54"/>
      <c r="AEX2645" s="54"/>
      <c r="AEY2645" s="54"/>
      <c r="AEZ2645" s="54"/>
      <c r="AFA2645" s="54"/>
      <c r="AFB2645" s="54"/>
      <c r="AFC2645" s="54"/>
      <c r="AFD2645" s="54"/>
      <c r="AFE2645" s="54"/>
      <c r="AFF2645" s="54"/>
      <c r="AFG2645" s="54"/>
      <c r="AFH2645" s="54"/>
      <c r="AFI2645" s="54"/>
      <c r="AFJ2645" s="54"/>
      <c r="AFK2645" s="54"/>
      <c r="AFL2645" s="54"/>
      <c r="AFM2645" s="54"/>
      <c r="AFN2645" s="54"/>
      <c r="AFO2645" s="54"/>
      <c r="AFP2645" s="54"/>
      <c r="AFQ2645" s="54"/>
      <c r="AFR2645" s="54"/>
      <c r="AFS2645" s="54"/>
      <c r="AFT2645" s="54"/>
      <c r="AFU2645" s="54"/>
      <c r="AFV2645" s="54"/>
      <c r="AFW2645" s="54"/>
      <c r="AFX2645" s="54"/>
      <c r="AFY2645" s="54"/>
      <c r="AFZ2645" s="54"/>
      <c r="AGA2645" s="54"/>
      <c r="AGB2645" s="54"/>
      <c r="AGC2645" s="54"/>
      <c r="AGD2645" s="54"/>
      <c r="AGE2645" s="54"/>
      <c r="AGF2645" s="54"/>
      <c r="AGG2645" s="54"/>
      <c r="AGH2645" s="54"/>
      <c r="AGI2645" s="54"/>
      <c r="AGJ2645" s="54"/>
      <c r="AGK2645" s="54"/>
      <c r="AGL2645" s="54"/>
      <c r="AGM2645" s="54"/>
      <c r="AGN2645" s="54"/>
      <c r="AGO2645" s="54"/>
      <c r="AGP2645" s="54"/>
      <c r="AGQ2645" s="54"/>
      <c r="AGR2645" s="54"/>
      <c r="AGS2645" s="54"/>
      <c r="AGT2645" s="54"/>
      <c r="AGU2645" s="54"/>
      <c r="AGV2645" s="54"/>
      <c r="AGW2645" s="54"/>
      <c r="AGX2645" s="54"/>
      <c r="AGY2645" s="54"/>
      <c r="AGZ2645" s="54"/>
      <c r="AHA2645" s="54"/>
      <c r="AHB2645" s="54"/>
      <c r="AHC2645" s="54"/>
      <c r="AHD2645" s="54"/>
      <c r="AHE2645" s="54"/>
      <c r="AHF2645" s="54"/>
      <c r="AHG2645" s="54"/>
      <c r="AHH2645" s="54"/>
      <c r="AHI2645" s="54"/>
      <c r="AHJ2645" s="54"/>
      <c r="AHK2645" s="54"/>
      <c r="AHL2645" s="54"/>
      <c r="AHM2645" s="54"/>
      <c r="AHN2645" s="54"/>
      <c r="AHO2645" s="54"/>
      <c r="AHP2645" s="54"/>
      <c r="AHQ2645" s="54"/>
      <c r="AHR2645" s="54"/>
      <c r="AHS2645" s="54"/>
      <c r="AHT2645" s="54"/>
      <c r="AHU2645" s="54"/>
      <c r="AHV2645" s="54"/>
      <c r="AHW2645" s="54"/>
      <c r="AHX2645" s="54"/>
      <c r="AHY2645" s="54"/>
      <c r="AHZ2645" s="54"/>
      <c r="AIA2645" s="54"/>
      <c r="AIB2645" s="54"/>
      <c r="AIC2645" s="54"/>
      <c r="AID2645" s="54"/>
      <c r="AIE2645" s="54"/>
      <c r="AIF2645" s="54"/>
      <c r="AIG2645" s="54"/>
      <c r="AIH2645" s="54"/>
      <c r="AII2645" s="54"/>
      <c r="AIJ2645" s="54"/>
      <c r="AIK2645" s="54"/>
      <c r="AIL2645" s="54"/>
      <c r="AIM2645" s="54"/>
      <c r="AIN2645" s="54"/>
      <c r="AIO2645" s="54"/>
      <c r="AIP2645" s="54"/>
      <c r="AIQ2645" s="54"/>
      <c r="AIR2645" s="54"/>
      <c r="AIS2645" s="54"/>
      <c r="AIT2645" s="54"/>
      <c r="AIU2645" s="54"/>
      <c r="AIV2645" s="54"/>
      <c r="AIW2645" s="54"/>
      <c r="AIX2645" s="54"/>
      <c r="AIY2645" s="54"/>
      <c r="AIZ2645" s="54"/>
      <c r="AJA2645" s="54"/>
      <c r="AJB2645" s="54"/>
      <c r="AJC2645" s="54"/>
      <c r="AJD2645" s="54"/>
      <c r="AJE2645" s="54"/>
      <c r="AJF2645" s="54"/>
      <c r="AJG2645" s="54"/>
      <c r="AJH2645" s="54"/>
      <c r="AJI2645" s="54"/>
      <c r="AJJ2645" s="54"/>
      <c r="AJK2645" s="54"/>
      <c r="AJL2645" s="54"/>
      <c r="AJM2645" s="54"/>
      <c r="AJN2645" s="54"/>
      <c r="AJO2645" s="54"/>
      <c r="AJP2645" s="54"/>
      <c r="AJQ2645" s="54"/>
      <c r="AJR2645" s="54"/>
      <c r="AJS2645" s="54"/>
      <c r="AJT2645" s="54"/>
      <c r="AJU2645" s="54"/>
      <c r="AJV2645" s="54"/>
      <c r="AJW2645" s="54"/>
      <c r="AJX2645" s="54"/>
      <c r="AJY2645" s="54"/>
      <c r="AJZ2645" s="54"/>
      <c r="AKA2645" s="54"/>
      <c r="AKB2645" s="54"/>
      <c r="AKC2645" s="54"/>
      <c r="AKD2645" s="54"/>
      <c r="AKE2645" s="54"/>
      <c r="AKF2645" s="54"/>
      <c r="AKG2645" s="54"/>
      <c r="AKH2645" s="54"/>
      <c r="AKI2645" s="54"/>
      <c r="AKJ2645" s="54"/>
      <c r="AKK2645" s="54"/>
      <c r="AKL2645" s="54"/>
      <c r="AKM2645" s="54"/>
      <c r="AKN2645" s="54"/>
      <c r="AKO2645" s="54"/>
      <c r="AKP2645" s="54"/>
      <c r="AKQ2645" s="54"/>
      <c r="AKR2645" s="54"/>
      <c r="AKS2645" s="54"/>
      <c r="AKT2645" s="54"/>
      <c r="AKU2645" s="54"/>
      <c r="AKV2645" s="54"/>
      <c r="AKW2645" s="54"/>
      <c r="AKX2645" s="54"/>
      <c r="AKY2645" s="54"/>
      <c r="AKZ2645" s="54"/>
      <c r="ALA2645" s="54"/>
      <c r="ALB2645" s="54"/>
      <c r="ALC2645" s="54"/>
      <c r="ALD2645" s="54"/>
      <c r="ALE2645" s="54"/>
      <c r="ALF2645" s="54"/>
      <c r="ALG2645" s="54"/>
      <c r="ALH2645" s="54"/>
      <c r="ALI2645" s="54"/>
      <c r="ALJ2645" s="54"/>
      <c r="ALK2645" s="54"/>
      <c r="ALL2645" s="54"/>
      <c r="ALM2645" s="54"/>
      <c r="ALN2645" s="54"/>
      <c r="ALO2645" s="54"/>
      <c r="ALP2645" s="54"/>
      <c r="ALQ2645" s="54"/>
      <c r="ALR2645" s="54"/>
      <c r="ALS2645" s="54"/>
      <c r="ALT2645" s="54"/>
      <c r="ALU2645" s="54"/>
      <c r="ALV2645" s="54"/>
      <c r="ALW2645" s="54"/>
      <c r="ALX2645" s="54"/>
      <c r="ALY2645" s="54"/>
      <c r="ALZ2645" s="54"/>
      <c r="AMA2645" s="54"/>
      <c r="AMB2645" s="54"/>
      <c r="AMC2645" s="54"/>
      <c r="AMD2645" s="54"/>
      <c r="AME2645" s="54"/>
      <c r="AMF2645" s="54"/>
      <c r="AMG2645" s="54"/>
      <c r="AMH2645" s="54"/>
    </row>
    <row r="2646" spans="1:1022" x14ac:dyDescent="0.2">
      <c r="A2646" s="38"/>
      <c r="B2646" s="5"/>
      <c r="C2646" s="172"/>
      <c r="D2646" s="173"/>
      <c r="E2646" s="173"/>
      <c r="F2646" s="173">
        <v>3000000</v>
      </c>
      <c r="G2646" s="173"/>
      <c r="H2646" s="173"/>
      <c r="I2646" s="173"/>
      <c r="J2646" s="173"/>
      <c r="K2646" s="174">
        <v>3000000</v>
      </c>
      <c r="L2646" s="6"/>
      <c r="M2646" s="71" t="s">
        <v>58</v>
      </c>
      <c r="N2646" s="176" t="s">
        <v>513</v>
      </c>
    </row>
    <row r="2647" spans="1:1022" x14ac:dyDescent="0.2">
      <c r="A2647" s="38"/>
      <c r="B2647" s="5"/>
      <c r="C2647" s="172"/>
      <c r="D2647" s="173"/>
      <c r="E2647" s="173"/>
      <c r="F2647" s="173">
        <v>5000000</v>
      </c>
      <c r="G2647" s="173"/>
      <c r="H2647" s="173"/>
      <c r="I2647" s="173"/>
      <c r="J2647" s="173"/>
      <c r="K2647" s="174">
        <v>5000000</v>
      </c>
      <c r="L2647" s="6"/>
      <c r="M2647" s="71" t="s">
        <v>332</v>
      </c>
      <c r="N2647" s="176" t="s">
        <v>513</v>
      </c>
    </row>
    <row r="2648" spans="1:1022" x14ac:dyDescent="0.2">
      <c r="A2648" s="38"/>
      <c r="B2648" s="5"/>
      <c r="C2648" s="172"/>
      <c r="D2648" s="173"/>
      <c r="E2648" s="173"/>
      <c r="F2648" s="173">
        <v>1000000</v>
      </c>
      <c r="G2648" s="173"/>
      <c r="H2648" s="173"/>
      <c r="I2648" s="173"/>
      <c r="J2648" s="173"/>
      <c r="K2648" s="174">
        <v>1000000</v>
      </c>
      <c r="L2648" s="6"/>
      <c r="M2648" s="71" t="s">
        <v>333</v>
      </c>
      <c r="N2648" s="176" t="s">
        <v>513</v>
      </c>
    </row>
    <row r="2649" spans="1:1022" ht="15" thickBot="1" x14ac:dyDescent="0.25">
      <c r="A2649" s="38"/>
      <c r="B2649" s="5"/>
      <c r="C2649" s="172"/>
      <c r="D2649" s="173"/>
      <c r="E2649" s="173"/>
      <c r="F2649" s="173">
        <v>400000</v>
      </c>
      <c r="G2649" s="173"/>
      <c r="H2649" s="173"/>
      <c r="I2649" s="173"/>
      <c r="J2649" s="173"/>
      <c r="K2649" s="174">
        <v>400000</v>
      </c>
      <c r="L2649" s="6"/>
      <c r="M2649" s="71" t="s">
        <v>334</v>
      </c>
      <c r="N2649" s="176" t="s">
        <v>513</v>
      </c>
    </row>
    <row r="2650" spans="1:1022" ht="15" x14ac:dyDescent="0.2">
      <c r="A2650" s="286" t="s">
        <v>0</v>
      </c>
      <c r="B2650" s="287"/>
      <c r="C2650" s="287"/>
      <c r="D2650" s="287"/>
      <c r="E2650" s="287"/>
      <c r="F2650" s="287"/>
      <c r="G2650" s="287"/>
      <c r="H2650" s="287"/>
      <c r="I2650" s="287"/>
      <c r="J2650" s="287"/>
      <c r="K2650" s="287"/>
      <c r="L2650" s="287"/>
      <c r="M2650" s="287"/>
      <c r="N2650" s="288"/>
    </row>
    <row r="2651" spans="1:1022" ht="15" x14ac:dyDescent="0.2">
      <c r="A2651" s="279" t="s">
        <v>1</v>
      </c>
      <c r="B2651" s="280"/>
      <c r="C2651" s="280"/>
      <c r="D2651" s="280"/>
      <c r="E2651" s="280"/>
      <c r="F2651" s="280"/>
      <c r="G2651" s="280"/>
      <c r="H2651" s="280"/>
      <c r="I2651" s="280"/>
      <c r="J2651" s="280"/>
      <c r="K2651" s="280"/>
      <c r="L2651" s="280"/>
      <c r="M2651" s="280"/>
      <c r="N2651" s="281"/>
    </row>
    <row r="2652" spans="1:1022" ht="15" x14ac:dyDescent="0.2">
      <c r="A2652" s="279" t="s">
        <v>2</v>
      </c>
      <c r="B2652" s="280"/>
      <c r="C2652" s="280"/>
      <c r="D2652" s="280"/>
      <c r="E2652" s="280"/>
      <c r="F2652" s="280"/>
      <c r="G2652" s="280"/>
      <c r="H2652" s="280"/>
      <c r="I2652" s="280"/>
      <c r="J2652" s="280"/>
      <c r="K2652" s="280"/>
      <c r="L2652" s="280"/>
      <c r="M2652" s="280"/>
      <c r="N2652" s="281"/>
    </row>
    <row r="2653" spans="1:1022" ht="15" x14ac:dyDescent="0.2">
      <c r="A2653" s="279" t="s">
        <v>3</v>
      </c>
      <c r="B2653" s="280"/>
      <c r="C2653" s="280"/>
      <c r="D2653" s="280"/>
      <c r="E2653" s="280"/>
      <c r="F2653" s="280"/>
      <c r="G2653" s="280"/>
      <c r="H2653" s="280"/>
      <c r="I2653" s="280"/>
      <c r="J2653" s="280"/>
      <c r="K2653" s="280"/>
      <c r="L2653" s="280"/>
      <c r="M2653" s="280"/>
      <c r="N2653" s="281"/>
    </row>
    <row r="2654" spans="1:1022" ht="15" x14ac:dyDescent="0.2">
      <c r="A2654" s="279" t="s">
        <v>4</v>
      </c>
      <c r="B2654" s="280"/>
      <c r="C2654" s="280"/>
      <c r="D2654" s="280"/>
      <c r="E2654" s="280"/>
      <c r="F2654" s="280"/>
      <c r="G2654" s="280"/>
      <c r="H2654" s="280"/>
      <c r="I2654" s="280"/>
      <c r="J2654" s="280"/>
      <c r="K2654" s="280"/>
      <c r="L2654" s="280"/>
      <c r="M2654" s="280"/>
      <c r="N2654" s="281"/>
    </row>
    <row r="2655" spans="1:1022" ht="15.75" thickBot="1" x14ac:dyDescent="0.25">
      <c r="A2655" s="282">
        <v>2023</v>
      </c>
      <c r="B2655" s="283"/>
      <c r="C2655" s="283"/>
      <c r="D2655" s="283"/>
      <c r="E2655" s="283"/>
      <c r="F2655" s="283"/>
      <c r="G2655" s="283"/>
      <c r="H2655" s="283"/>
      <c r="I2655" s="283"/>
      <c r="J2655" s="283"/>
      <c r="K2655" s="283"/>
      <c r="L2655" s="283"/>
      <c r="M2655" s="283"/>
      <c r="N2655" s="284"/>
    </row>
    <row r="2656" spans="1:1022" ht="43.5" x14ac:dyDescent="0.25">
      <c r="A2656" s="212" t="s">
        <v>5</v>
      </c>
      <c r="B2656" s="212" t="s">
        <v>6</v>
      </c>
      <c r="C2656" s="285" t="s">
        <v>7</v>
      </c>
      <c r="D2656" s="285"/>
      <c r="E2656" s="285"/>
      <c r="F2656" s="285"/>
      <c r="G2656" s="285"/>
      <c r="H2656" s="285"/>
      <c r="I2656" s="285"/>
      <c r="J2656" s="285"/>
      <c r="K2656" s="213" t="s">
        <v>8</v>
      </c>
      <c r="L2656" s="214" t="s">
        <v>10</v>
      </c>
      <c r="M2656" s="215" t="s">
        <v>11</v>
      </c>
      <c r="N2656" s="216" t="s">
        <v>9</v>
      </c>
    </row>
    <row r="2657" spans="1:1017" ht="15" x14ac:dyDescent="0.25">
      <c r="A2657" s="5"/>
      <c r="B2657" s="5"/>
      <c r="C2657" s="2" t="s">
        <v>12</v>
      </c>
      <c r="D2657" s="2" t="s">
        <v>13</v>
      </c>
      <c r="E2657" s="2" t="s">
        <v>14</v>
      </c>
      <c r="F2657" s="2" t="s">
        <v>15</v>
      </c>
      <c r="G2657" s="2" t="s">
        <v>16</v>
      </c>
      <c r="H2657" s="2" t="s">
        <v>17</v>
      </c>
      <c r="I2657" s="2" t="s">
        <v>18</v>
      </c>
      <c r="J2657" s="2" t="s">
        <v>19</v>
      </c>
      <c r="K2657" s="4" t="s">
        <v>20</v>
      </c>
      <c r="L2657" s="6" t="s">
        <v>22</v>
      </c>
      <c r="M2657" s="5"/>
    </row>
    <row r="2658" spans="1:1017" x14ac:dyDescent="0.2">
      <c r="A2658" s="29"/>
      <c r="B2658" s="17"/>
      <c r="C2658" s="172"/>
      <c r="D2658" s="173"/>
      <c r="E2658" s="173"/>
      <c r="F2658" s="173">
        <v>6000000</v>
      </c>
      <c r="G2658" s="173"/>
      <c r="H2658" s="173"/>
      <c r="I2658" s="173"/>
      <c r="J2658" s="173"/>
      <c r="K2658" s="174">
        <v>6000000</v>
      </c>
      <c r="L2658" s="40"/>
      <c r="M2658" s="71" t="s">
        <v>287</v>
      </c>
      <c r="N2658" s="176" t="s">
        <v>513</v>
      </c>
      <c r="O2658" s="28"/>
      <c r="P2658" s="28"/>
      <c r="Q2658" s="28"/>
      <c r="R2658" s="28"/>
      <c r="S2658" s="28"/>
      <c r="T2658" s="28"/>
      <c r="U2658" s="28"/>
      <c r="V2658" s="28"/>
      <c r="W2658" s="28"/>
      <c r="X2658" s="28"/>
      <c r="Y2658" s="28"/>
      <c r="Z2658" s="28"/>
      <c r="AA2658" s="28"/>
      <c r="AB2658" s="28"/>
      <c r="AC2658" s="28"/>
      <c r="AD2658" s="28"/>
      <c r="AE2658" s="28"/>
      <c r="AF2658" s="28"/>
      <c r="AG2658" s="28"/>
      <c r="AH2658" s="28"/>
      <c r="AI2658" s="28"/>
      <c r="AJ2658" s="28"/>
      <c r="AK2658" s="28"/>
      <c r="AL2658" s="28"/>
      <c r="AM2658" s="28"/>
      <c r="AN2658" s="28"/>
      <c r="AO2658" s="28"/>
      <c r="AP2658" s="28"/>
      <c r="AQ2658" s="28"/>
      <c r="AR2658" s="28"/>
      <c r="AS2658" s="28"/>
      <c r="AT2658" s="28"/>
      <c r="AU2658" s="28"/>
      <c r="AV2658" s="28"/>
      <c r="AW2658" s="28"/>
      <c r="AX2658" s="28"/>
      <c r="AY2658" s="28"/>
      <c r="AZ2658" s="28"/>
      <c r="BA2658" s="28"/>
      <c r="BB2658" s="28"/>
      <c r="BC2658" s="28"/>
      <c r="BD2658" s="28"/>
      <c r="BE2658" s="28"/>
      <c r="BF2658" s="28"/>
      <c r="BG2658" s="28"/>
      <c r="BH2658" s="28"/>
      <c r="BI2658" s="28"/>
      <c r="BJ2658" s="28"/>
      <c r="BK2658" s="28"/>
      <c r="BL2658" s="28"/>
      <c r="BM2658" s="28"/>
      <c r="BN2658" s="28"/>
      <c r="BO2658" s="28"/>
      <c r="BP2658" s="28"/>
      <c r="BQ2658" s="28"/>
      <c r="BR2658" s="28"/>
      <c r="BS2658" s="28"/>
      <c r="BT2658" s="28"/>
      <c r="BU2658" s="28"/>
      <c r="BV2658" s="28"/>
      <c r="BW2658" s="28"/>
      <c r="BX2658" s="28"/>
      <c r="BY2658" s="28"/>
      <c r="BZ2658" s="28"/>
      <c r="CA2658" s="28"/>
      <c r="CB2658" s="28"/>
      <c r="CC2658" s="28"/>
      <c r="CD2658" s="28"/>
      <c r="CE2658" s="28"/>
      <c r="CF2658" s="28"/>
      <c r="CG2658" s="28"/>
      <c r="CH2658" s="28"/>
      <c r="CI2658" s="28"/>
      <c r="CJ2658" s="28"/>
      <c r="CK2658" s="28"/>
      <c r="CL2658" s="28"/>
      <c r="CM2658" s="28"/>
      <c r="CN2658" s="28"/>
      <c r="CO2658" s="28"/>
      <c r="CP2658" s="28"/>
      <c r="CQ2658" s="28"/>
      <c r="CR2658" s="28"/>
      <c r="CS2658" s="28"/>
      <c r="CT2658" s="28"/>
      <c r="CU2658" s="28"/>
      <c r="CV2658" s="28"/>
      <c r="CW2658" s="28"/>
      <c r="CX2658" s="28"/>
      <c r="CY2658" s="28"/>
      <c r="CZ2658" s="28"/>
      <c r="DA2658" s="28"/>
      <c r="DB2658" s="28"/>
      <c r="DC2658" s="28"/>
      <c r="DD2658" s="28"/>
      <c r="DE2658" s="28"/>
      <c r="DF2658" s="28"/>
      <c r="DG2658" s="28"/>
      <c r="DH2658" s="28"/>
      <c r="DI2658" s="28"/>
      <c r="DJ2658" s="28"/>
      <c r="DK2658" s="28"/>
      <c r="DL2658" s="28"/>
      <c r="DM2658" s="28"/>
      <c r="DN2658" s="28"/>
      <c r="DO2658" s="28"/>
      <c r="DP2658" s="28"/>
      <c r="DQ2658" s="28"/>
      <c r="DR2658" s="28"/>
      <c r="DS2658" s="28"/>
      <c r="DT2658" s="28"/>
      <c r="DU2658" s="28"/>
      <c r="DV2658" s="28"/>
      <c r="DW2658" s="28"/>
      <c r="DX2658" s="28"/>
      <c r="DY2658" s="28"/>
      <c r="DZ2658" s="28"/>
      <c r="EA2658" s="28"/>
      <c r="EB2658" s="28"/>
      <c r="EC2658" s="28"/>
      <c r="ED2658" s="28"/>
      <c r="EE2658" s="28"/>
      <c r="EF2658" s="28"/>
      <c r="EG2658" s="28"/>
      <c r="EH2658" s="28"/>
      <c r="EI2658" s="28"/>
      <c r="EJ2658" s="28"/>
      <c r="EK2658" s="28"/>
      <c r="EL2658" s="28"/>
      <c r="EM2658" s="28"/>
      <c r="EN2658" s="28"/>
      <c r="EO2658" s="28"/>
      <c r="EP2658" s="28"/>
      <c r="EQ2658" s="28"/>
      <c r="ER2658" s="28"/>
      <c r="ES2658" s="28"/>
      <c r="ET2658" s="28"/>
      <c r="EU2658" s="28"/>
      <c r="EV2658" s="28"/>
      <c r="EW2658" s="28"/>
      <c r="EX2658" s="28"/>
      <c r="EY2658" s="28"/>
      <c r="EZ2658" s="28"/>
      <c r="FA2658" s="28"/>
      <c r="FB2658" s="28"/>
      <c r="FC2658" s="28"/>
      <c r="FD2658" s="28"/>
      <c r="FE2658" s="28"/>
      <c r="FF2658" s="28"/>
      <c r="FG2658" s="28"/>
      <c r="FH2658" s="28"/>
      <c r="FI2658" s="28"/>
      <c r="FJ2658" s="28"/>
      <c r="FK2658" s="28"/>
      <c r="FL2658" s="28"/>
      <c r="FM2658" s="28"/>
      <c r="FN2658" s="28"/>
      <c r="FO2658" s="28"/>
      <c r="FP2658" s="28"/>
      <c r="FQ2658" s="28"/>
      <c r="FR2658" s="28"/>
      <c r="FS2658" s="28"/>
      <c r="FT2658" s="28"/>
      <c r="FU2658" s="28"/>
      <c r="FV2658" s="28"/>
      <c r="FW2658" s="28"/>
      <c r="FX2658" s="28"/>
      <c r="FY2658" s="28"/>
      <c r="FZ2658" s="28"/>
      <c r="GA2658" s="28"/>
      <c r="GB2658" s="28"/>
      <c r="GC2658" s="28"/>
      <c r="GD2658" s="28"/>
      <c r="GE2658" s="28"/>
      <c r="GF2658" s="28"/>
      <c r="GG2658" s="28"/>
      <c r="GH2658" s="28"/>
      <c r="GI2658" s="28"/>
      <c r="GJ2658" s="28"/>
      <c r="GK2658" s="28"/>
      <c r="GL2658" s="28"/>
      <c r="GM2658" s="28"/>
      <c r="GN2658" s="28"/>
      <c r="GO2658" s="28"/>
      <c r="GP2658" s="28"/>
      <c r="GQ2658" s="28"/>
      <c r="GR2658" s="28"/>
      <c r="GS2658" s="28"/>
      <c r="GT2658" s="28"/>
      <c r="GU2658" s="28"/>
      <c r="GV2658" s="28"/>
      <c r="GW2658" s="28"/>
      <c r="GX2658" s="28"/>
      <c r="GY2658" s="28"/>
      <c r="GZ2658" s="28"/>
      <c r="HA2658" s="28"/>
      <c r="HB2658" s="28"/>
      <c r="HC2658" s="28"/>
      <c r="HD2658" s="28"/>
      <c r="HE2658" s="28"/>
      <c r="HF2658" s="28"/>
      <c r="HG2658" s="28"/>
      <c r="HH2658" s="28"/>
      <c r="HI2658" s="28"/>
      <c r="HJ2658" s="28"/>
      <c r="HK2658" s="28"/>
      <c r="HL2658" s="28"/>
      <c r="HM2658" s="28"/>
      <c r="HN2658" s="28"/>
      <c r="HO2658" s="28"/>
      <c r="HP2658" s="28"/>
      <c r="HQ2658" s="28"/>
      <c r="HR2658" s="28"/>
      <c r="HS2658" s="28"/>
      <c r="HT2658" s="28"/>
      <c r="HU2658" s="28"/>
      <c r="HV2658" s="28"/>
      <c r="HW2658" s="28"/>
      <c r="HX2658" s="28"/>
      <c r="HY2658" s="28"/>
      <c r="HZ2658" s="28"/>
      <c r="IA2658" s="28"/>
      <c r="IB2658" s="28"/>
      <c r="IC2658" s="28"/>
      <c r="ID2658" s="28"/>
      <c r="IE2658" s="28"/>
      <c r="IF2658" s="28"/>
      <c r="IG2658" s="28"/>
      <c r="IH2658" s="28"/>
      <c r="II2658" s="28"/>
      <c r="IJ2658" s="28"/>
      <c r="IK2658" s="28"/>
      <c r="IL2658" s="28"/>
      <c r="IM2658" s="28"/>
      <c r="IN2658" s="28"/>
      <c r="IO2658" s="28"/>
      <c r="IP2658" s="28"/>
      <c r="IQ2658" s="28"/>
      <c r="IR2658" s="28"/>
      <c r="IS2658" s="28"/>
      <c r="IT2658" s="28"/>
      <c r="IU2658" s="28"/>
      <c r="IV2658" s="28"/>
      <c r="IW2658" s="28"/>
      <c r="IX2658" s="28"/>
      <c r="IY2658" s="28"/>
      <c r="IZ2658" s="28"/>
      <c r="JA2658" s="28"/>
      <c r="JB2658" s="28"/>
      <c r="JC2658" s="28"/>
      <c r="JD2658" s="28"/>
      <c r="JE2658" s="28"/>
      <c r="JF2658" s="28"/>
      <c r="JG2658" s="28"/>
      <c r="JH2658" s="28"/>
      <c r="JI2658" s="28"/>
      <c r="JJ2658" s="28"/>
      <c r="JK2658" s="28"/>
      <c r="JL2658" s="28"/>
      <c r="JM2658" s="28"/>
      <c r="JN2658" s="28"/>
      <c r="JO2658" s="28"/>
      <c r="JP2658" s="28"/>
      <c r="JQ2658" s="28"/>
      <c r="JR2658" s="28"/>
      <c r="JS2658" s="28"/>
      <c r="JT2658" s="28"/>
      <c r="JU2658" s="28"/>
      <c r="JV2658" s="28"/>
      <c r="JW2658" s="28"/>
      <c r="JX2658" s="28"/>
      <c r="JY2658" s="28"/>
      <c r="JZ2658" s="28"/>
      <c r="KA2658" s="28"/>
      <c r="KB2658" s="28"/>
      <c r="KC2658" s="28"/>
      <c r="KD2658" s="28"/>
      <c r="KE2658" s="28"/>
      <c r="KF2658" s="28"/>
      <c r="KG2658" s="28"/>
      <c r="KH2658" s="28"/>
      <c r="KI2658" s="28"/>
      <c r="KJ2658" s="28"/>
      <c r="KK2658" s="28"/>
      <c r="KL2658" s="28"/>
      <c r="KM2658" s="28"/>
      <c r="KN2658" s="28"/>
      <c r="KO2658" s="28"/>
      <c r="KP2658" s="28"/>
      <c r="KQ2658" s="28"/>
      <c r="KR2658" s="28"/>
      <c r="KS2658" s="28"/>
      <c r="KT2658" s="28"/>
      <c r="KU2658" s="28"/>
      <c r="KV2658" s="28"/>
      <c r="KW2658" s="28"/>
      <c r="KX2658" s="28"/>
      <c r="KY2658" s="28"/>
      <c r="KZ2658" s="28"/>
      <c r="LA2658" s="28"/>
      <c r="LB2658" s="28"/>
      <c r="LC2658" s="28"/>
      <c r="LD2658" s="28"/>
      <c r="LE2658" s="28"/>
      <c r="LF2658" s="28"/>
      <c r="LG2658" s="28"/>
      <c r="LH2658" s="28"/>
      <c r="LI2658" s="28"/>
      <c r="LJ2658" s="28"/>
      <c r="LK2658" s="28"/>
      <c r="LL2658" s="28"/>
      <c r="LM2658" s="28"/>
      <c r="LN2658" s="28"/>
      <c r="LO2658" s="28"/>
      <c r="LP2658" s="28"/>
      <c r="LQ2658" s="28"/>
      <c r="LR2658" s="28"/>
      <c r="LS2658" s="28"/>
      <c r="LT2658" s="28"/>
      <c r="LU2658" s="28"/>
      <c r="LV2658" s="28"/>
      <c r="LW2658" s="28"/>
      <c r="LX2658" s="28"/>
      <c r="LY2658" s="28"/>
      <c r="LZ2658" s="28"/>
      <c r="MA2658" s="28"/>
      <c r="MB2658" s="28"/>
      <c r="MC2658" s="28"/>
      <c r="MD2658" s="28"/>
      <c r="ME2658" s="28"/>
      <c r="MF2658" s="28"/>
      <c r="MG2658" s="28"/>
      <c r="MH2658" s="28"/>
      <c r="MI2658" s="28"/>
      <c r="MJ2658" s="28"/>
      <c r="MK2658" s="28"/>
      <c r="ML2658" s="28"/>
      <c r="MM2658" s="28"/>
      <c r="MN2658" s="28"/>
      <c r="MO2658" s="28"/>
      <c r="MP2658" s="28"/>
      <c r="MQ2658" s="28"/>
      <c r="MR2658" s="28"/>
      <c r="MS2658" s="28"/>
      <c r="MT2658" s="28"/>
      <c r="MU2658" s="28"/>
      <c r="MV2658" s="28"/>
      <c r="MW2658" s="28"/>
      <c r="MX2658" s="28"/>
      <c r="MY2658" s="28"/>
      <c r="MZ2658" s="28"/>
      <c r="NA2658" s="28"/>
      <c r="NB2658" s="28"/>
      <c r="NC2658" s="28"/>
      <c r="ND2658" s="28"/>
      <c r="NE2658" s="28"/>
      <c r="NF2658" s="28"/>
      <c r="NG2658" s="28"/>
      <c r="NH2658" s="28"/>
      <c r="NI2658" s="28"/>
      <c r="NJ2658" s="28"/>
      <c r="NK2658" s="28"/>
      <c r="NL2658" s="28"/>
      <c r="NM2658" s="28"/>
      <c r="NN2658" s="28"/>
      <c r="NO2658" s="28"/>
      <c r="NP2658" s="28"/>
      <c r="NQ2658" s="28"/>
      <c r="NR2658" s="28"/>
      <c r="NS2658" s="28"/>
      <c r="NT2658" s="28"/>
      <c r="NU2658" s="28"/>
      <c r="NV2658" s="28"/>
      <c r="NW2658" s="28"/>
      <c r="NX2658" s="28"/>
      <c r="NY2658" s="28"/>
      <c r="NZ2658" s="28"/>
      <c r="OA2658" s="28"/>
      <c r="OB2658" s="28"/>
      <c r="OC2658" s="28"/>
      <c r="OD2658" s="28"/>
      <c r="OE2658" s="28"/>
      <c r="OF2658" s="28"/>
      <c r="OG2658" s="28"/>
      <c r="OH2658" s="28"/>
      <c r="OI2658" s="28"/>
      <c r="OJ2658" s="28"/>
      <c r="OK2658" s="28"/>
      <c r="OL2658" s="28"/>
      <c r="OM2658" s="28"/>
      <c r="ON2658" s="28"/>
      <c r="OO2658" s="28"/>
      <c r="OP2658" s="28"/>
      <c r="OQ2658" s="28"/>
      <c r="OR2658" s="28"/>
      <c r="OS2658" s="28"/>
      <c r="OT2658" s="28"/>
      <c r="OU2658" s="28"/>
      <c r="OV2658" s="28"/>
      <c r="OW2658" s="28"/>
      <c r="OX2658" s="28"/>
      <c r="OY2658" s="28"/>
      <c r="OZ2658" s="28"/>
      <c r="PA2658" s="28"/>
      <c r="PB2658" s="28"/>
      <c r="PC2658" s="28"/>
      <c r="PD2658" s="28"/>
      <c r="PE2658" s="28"/>
      <c r="PF2658" s="28"/>
      <c r="PG2658" s="28"/>
      <c r="PH2658" s="28"/>
      <c r="PI2658" s="28"/>
      <c r="PJ2658" s="28"/>
      <c r="PK2658" s="28"/>
      <c r="PL2658" s="28"/>
      <c r="PM2658" s="28"/>
      <c r="PN2658" s="28"/>
      <c r="PO2658" s="28"/>
      <c r="PP2658" s="28"/>
      <c r="PQ2658" s="28"/>
      <c r="PR2658" s="28"/>
      <c r="PS2658" s="28"/>
      <c r="PT2658" s="28"/>
      <c r="PU2658" s="28"/>
      <c r="PV2658" s="28"/>
      <c r="PW2658" s="28"/>
      <c r="PX2658" s="28"/>
      <c r="PY2658" s="28"/>
      <c r="PZ2658" s="28"/>
      <c r="QA2658" s="28"/>
      <c r="QB2658" s="28"/>
      <c r="QC2658" s="28"/>
      <c r="QD2658" s="28"/>
      <c r="QE2658" s="28"/>
      <c r="QF2658" s="28"/>
      <c r="QG2658" s="28"/>
      <c r="QH2658" s="28"/>
      <c r="QI2658" s="28"/>
      <c r="QJ2658" s="28"/>
      <c r="QK2658" s="28"/>
      <c r="QL2658" s="28"/>
      <c r="QM2658" s="28"/>
      <c r="QN2658" s="28"/>
      <c r="QO2658" s="28"/>
      <c r="QP2658" s="28"/>
      <c r="QQ2658" s="28"/>
      <c r="QR2658" s="28"/>
      <c r="QS2658" s="28"/>
      <c r="QT2658" s="28"/>
      <c r="QU2658" s="28"/>
      <c r="QV2658" s="28"/>
      <c r="QW2658" s="28"/>
      <c r="QX2658" s="28"/>
      <c r="QY2658" s="28"/>
      <c r="QZ2658" s="28"/>
      <c r="RA2658" s="28"/>
      <c r="RB2658" s="28"/>
      <c r="RC2658" s="28"/>
      <c r="RD2658" s="28"/>
      <c r="RE2658" s="28"/>
      <c r="RF2658" s="28"/>
      <c r="RG2658" s="28"/>
      <c r="RH2658" s="28"/>
      <c r="RI2658" s="28"/>
      <c r="RJ2658" s="28"/>
      <c r="RK2658" s="28"/>
      <c r="RL2658" s="28"/>
      <c r="RM2658" s="28"/>
      <c r="RN2658" s="28"/>
      <c r="RO2658" s="28"/>
      <c r="RP2658" s="28"/>
      <c r="RQ2658" s="28"/>
      <c r="RR2658" s="28"/>
      <c r="RS2658" s="28"/>
      <c r="RT2658" s="28"/>
      <c r="RU2658" s="28"/>
      <c r="RV2658" s="28"/>
      <c r="RW2658" s="28"/>
      <c r="RX2658" s="28"/>
      <c r="RY2658" s="28"/>
      <c r="RZ2658" s="28"/>
      <c r="SA2658" s="28"/>
      <c r="SB2658" s="28"/>
      <c r="SC2658" s="28"/>
      <c r="SD2658" s="28"/>
      <c r="SE2658" s="28"/>
      <c r="SF2658" s="28"/>
      <c r="SG2658" s="28"/>
      <c r="SH2658" s="28"/>
      <c r="SI2658" s="28"/>
      <c r="SJ2658" s="28"/>
      <c r="SK2658" s="28"/>
      <c r="SL2658" s="28"/>
      <c r="SM2658" s="28"/>
      <c r="SN2658" s="28"/>
      <c r="SO2658" s="28"/>
      <c r="SP2658" s="28"/>
      <c r="SQ2658" s="28"/>
      <c r="SR2658" s="28"/>
      <c r="SS2658" s="28"/>
      <c r="ST2658" s="28"/>
      <c r="SU2658" s="28"/>
      <c r="SV2658" s="28"/>
      <c r="SW2658" s="28"/>
      <c r="SX2658" s="28"/>
      <c r="SY2658" s="28"/>
      <c r="SZ2658" s="28"/>
      <c r="TA2658" s="28"/>
      <c r="TB2658" s="28"/>
      <c r="TC2658" s="28"/>
      <c r="TD2658" s="28"/>
      <c r="TE2658" s="28"/>
      <c r="TF2658" s="28"/>
      <c r="TG2658" s="28"/>
      <c r="TH2658" s="28"/>
      <c r="TI2658" s="28"/>
      <c r="TJ2658" s="28"/>
      <c r="TK2658" s="28"/>
      <c r="TL2658" s="28"/>
      <c r="TM2658" s="28"/>
      <c r="TN2658" s="28"/>
      <c r="TO2658" s="28"/>
      <c r="TP2658" s="28"/>
      <c r="TQ2658" s="28"/>
      <c r="TR2658" s="28"/>
      <c r="TS2658" s="28"/>
      <c r="TT2658" s="28"/>
      <c r="TU2658" s="28"/>
      <c r="TV2658" s="28"/>
      <c r="TW2658" s="28"/>
      <c r="TX2658" s="28"/>
      <c r="TY2658" s="28"/>
      <c r="TZ2658" s="28"/>
      <c r="UA2658" s="28"/>
      <c r="UB2658" s="28"/>
      <c r="UC2658" s="28"/>
      <c r="UD2658" s="28"/>
      <c r="UE2658" s="28"/>
      <c r="UF2658" s="28"/>
      <c r="UG2658" s="28"/>
      <c r="UH2658" s="28"/>
      <c r="UI2658" s="28"/>
      <c r="UJ2658" s="28"/>
      <c r="UK2658" s="28"/>
      <c r="UL2658" s="28"/>
      <c r="UM2658" s="28"/>
      <c r="UN2658" s="28"/>
      <c r="UO2658" s="28"/>
      <c r="UP2658" s="28"/>
      <c r="UQ2658" s="28"/>
      <c r="UR2658" s="28"/>
      <c r="US2658" s="28"/>
      <c r="UT2658" s="28"/>
      <c r="UU2658" s="28"/>
      <c r="UV2658" s="28"/>
      <c r="UW2658" s="28"/>
      <c r="UX2658" s="28"/>
      <c r="UY2658" s="28"/>
      <c r="UZ2658" s="28"/>
      <c r="VA2658" s="28"/>
      <c r="VB2658" s="28"/>
      <c r="VC2658" s="28"/>
      <c r="VD2658" s="28"/>
      <c r="VE2658" s="28"/>
      <c r="VF2658" s="28"/>
      <c r="VG2658" s="28"/>
      <c r="VH2658" s="28"/>
      <c r="VI2658" s="28"/>
      <c r="VJ2658" s="28"/>
      <c r="VK2658" s="28"/>
      <c r="VL2658" s="28"/>
      <c r="VM2658" s="28"/>
      <c r="VN2658" s="28"/>
      <c r="VO2658" s="28"/>
      <c r="VP2658" s="28"/>
      <c r="VQ2658" s="28"/>
      <c r="VR2658" s="28"/>
      <c r="VS2658" s="28"/>
      <c r="VT2658" s="28"/>
      <c r="VU2658" s="28"/>
      <c r="VV2658" s="28"/>
      <c r="VW2658" s="28"/>
      <c r="VX2658" s="28"/>
      <c r="VY2658" s="28"/>
      <c r="VZ2658" s="28"/>
      <c r="WA2658" s="28"/>
      <c r="WB2658" s="28"/>
      <c r="WC2658" s="28"/>
      <c r="WD2658" s="28"/>
      <c r="WE2658" s="28"/>
      <c r="WF2658" s="28"/>
      <c r="WG2658" s="28"/>
      <c r="WH2658" s="28"/>
      <c r="WI2658" s="28"/>
      <c r="WJ2658" s="28"/>
      <c r="WK2658" s="28"/>
      <c r="WL2658" s="28"/>
      <c r="WM2658" s="28"/>
      <c r="WN2658" s="28"/>
      <c r="WO2658" s="28"/>
      <c r="WP2658" s="28"/>
      <c r="WQ2658" s="28"/>
      <c r="WR2658" s="28"/>
      <c r="WS2658" s="28"/>
      <c r="WT2658" s="28"/>
      <c r="WU2658" s="28"/>
      <c r="WV2658" s="28"/>
      <c r="WW2658" s="28"/>
      <c r="WX2658" s="28"/>
      <c r="WY2658" s="28"/>
      <c r="WZ2658" s="28"/>
      <c r="XA2658" s="28"/>
      <c r="XB2658" s="28"/>
      <c r="XC2658" s="28"/>
      <c r="XD2658" s="28"/>
      <c r="XE2658" s="28"/>
      <c r="XF2658" s="28"/>
      <c r="XG2658" s="28"/>
      <c r="XH2658" s="28"/>
      <c r="XI2658" s="28"/>
      <c r="XJ2658" s="28"/>
      <c r="XK2658" s="28"/>
      <c r="XL2658" s="28"/>
      <c r="XM2658" s="28"/>
      <c r="XN2658" s="28"/>
      <c r="XO2658" s="28"/>
      <c r="XP2658" s="28"/>
      <c r="XQ2658" s="28"/>
      <c r="XR2658" s="28"/>
      <c r="XS2658" s="28"/>
      <c r="XT2658" s="28"/>
      <c r="XU2658" s="28"/>
      <c r="XV2658" s="28"/>
      <c r="XW2658" s="28"/>
      <c r="XX2658" s="28"/>
      <c r="XY2658" s="28"/>
      <c r="XZ2658" s="28"/>
      <c r="YA2658" s="28"/>
      <c r="YB2658" s="28"/>
      <c r="YC2658" s="28"/>
      <c r="YD2658" s="28"/>
      <c r="YE2658" s="28"/>
      <c r="YF2658" s="28"/>
      <c r="YG2658" s="28"/>
      <c r="YH2658" s="28"/>
      <c r="YI2658" s="28"/>
      <c r="YJ2658" s="28"/>
      <c r="YK2658" s="28"/>
      <c r="YL2658" s="28"/>
      <c r="YM2658" s="28"/>
      <c r="YN2658" s="28"/>
      <c r="YO2658" s="28"/>
      <c r="YP2658" s="28"/>
      <c r="YQ2658" s="28"/>
      <c r="YR2658" s="28"/>
      <c r="YS2658" s="28"/>
      <c r="YT2658" s="28"/>
      <c r="YU2658" s="28"/>
      <c r="YV2658" s="28"/>
      <c r="YW2658" s="28"/>
      <c r="YX2658" s="28"/>
      <c r="YY2658" s="28"/>
      <c r="YZ2658" s="28"/>
      <c r="ZA2658" s="28"/>
      <c r="ZB2658" s="28"/>
      <c r="ZC2658" s="28"/>
      <c r="ZD2658" s="28"/>
      <c r="ZE2658" s="28"/>
      <c r="ZF2658" s="28"/>
      <c r="ZG2658" s="28"/>
      <c r="ZH2658" s="28"/>
      <c r="ZI2658" s="28"/>
      <c r="ZJ2658" s="28"/>
      <c r="ZK2658" s="28"/>
      <c r="ZL2658" s="28"/>
      <c r="ZM2658" s="28"/>
      <c r="ZN2658" s="28"/>
      <c r="ZO2658" s="28"/>
      <c r="ZP2658" s="28"/>
      <c r="ZQ2658" s="28"/>
      <c r="ZR2658" s="28"/>
      <c r="ZS2658" s="28"/>
      <c r="ZT2658" s="28"/>
      <c r="ZU2658" s="28"/>
      <c r="ZV2658" s="28"/>
      <c r="ZW2658" s="28"/>
      <c r="ZX2658" s="28"/>
      <c r="ZY2658" s="28"/>
      <c r="ZZ2658" s="28"/>
      <c r="AAA2658" s="28"/>
      <c r="AAB2658" s="28"/>
      <c r="AAC2658" s="28"/>
      <c r="AAD2658" s="28"/>
      <c r="AAE2658" s="28"/>
      <c r="AAF2658" s="28"/>
      <c r="AAG2658" s="28"/>
      <c r="AAH2658" s="28"/>
      <c r="AAI2658" s="28"/>
      <c r="AAJ2658" s="28"/>
      <c r="AAK2658" s="28"/>
      <c r="AAL2658" s="28"/>
      <c r="AAM2658" s="28"/>
      <c r="AAN2658" s="28"/>
      <c r="AAO2658" s="28"/>
      <c r="AAP2658" s="28"/>
      <c r="AAQ2658" s="28"/>
      <c r="AAR2658" s="28"/>
      <c r="AAS2658" s="28"/>
      <c r="AAT2658" s="28"/>
      <c r="AAU2658" s="28"/>
      <c r="AAV2658" s="28"/>
      <c r="AAW2658" s="28"/>
      <c r="AAX2658" s="28"/>
      <c r="AAY2658" s="28"/>
      <c r="AAZ2658" s="28"/>
      <c r="ABA2658" s="28"/>
      <c r="ABB2658" s="28"/>
      <c r="ABC2658" s="28"/>
      <c r="ABD2658" s="28"/>
      <c r="ABE2658" s="28"/>
      <c r="ABF2658" s="28"/>
      <c r="ABG2658" s="28"/>
      <c r="ABH2658" s="28"/>
      <c r="ABI2658" s="28"/>
      <c r="ABJ2658" s="28"/>
      <c r="ABK2658" s="28"/>
      <c r="ABL2658" s="28"/>
      <c r="ABM2658" s="28"/>
      <c r="ABN2658" s="28"/>
      <c r="ABO2658" s="28"/>
      <c r="ABP2658" s="28"/>
      <c r="ABQ2658" s="28"/>
      <c r="ABR2658" s="28"/>
      <c r="ABS2658" s="28"/>
      <c r="ABT2658" s="28"/>
      <c r="ABU2658" s="28"/>
      <c r="ABV2658" s="28"/>
      <c r="ABW2658" s="28"/>
      <c r="ABX2658" s="28"/>
      <c r="ABY2658" s="28"/>
      <c r="ABZ2658" s="28"/>
      <c r="ACA2658" s="28"/>
      <c r="ACB2658" s="28"/>
      <c r="ACC2658" s="28"/>
      <c r="ACD2658" s="28"/>
      <c r="ACE2658" s="28"/>
      <c r="ACF2658" s="28"/>
      <c r="ACG2658" s="28"/>
      <c r="ACH2658" s="28"/>
      <c r="ACI2658" s="28"/>
      <c r="ACJ2658" s="28"/>
      <c r="ACK2658" s="28"/>
      <c r="ACL2658" s="28"/>
      <c r="ACM2658" s="28"/>
      <c r="ACN2658" s="28"/>
      <c r="ACO2658" s="28"/>
      <c r="ACP2658" s="28"/>
      <c r="ACQ2658" s="28"/>
      <c r="ACR2658" s="28"/>
      <c r="ACS2658" s="28"/>
      <c r="ACT2658" s="28"/>
      <c r="ACU2658" s="28"/>
      <c r="ACV2658" s="28"/>
      <c r="ACW2658" s="28"/>
      <c r="ACX2658" s="28"/>
      <c r="ACY2658" s="28"/>
      <c r="ACZ2658" s="28"/>
      <c r="ADA2658" s="28"/>
      <c r="ADB2658" s="28"/>
      <c r="ADC2658" s="28"/>
      <c r="ADD2658" s="28"/>
      <c r="ADE2658" s="28"/>
      <c r="ADF2658" s="28"/>
      <c r="ADG2658" s="28"/>
      <c r="ADH2658" s="28"/>
      <c r="ADI2658" s="28"/>
      <c r="ADJ2658" s="28"/>
      <c r="ADK2658" s="28"/>
      <c r="ADL2658" s="28"/>
      <c r="ADM2658" s="28"/>
      <c r="ADN2658" s="28"/>
      <c r="ADO2658" s="28"/>
      <c r="ADP2658" s="28"/>
      <c r="ADQ2658" s="28"/>
      <c r="ADR2658" s="28"/>
      <c r="ADS2658" s="28"/>
      <c r="ADT2658" s="28"/>
      <c r="ADU2658" s="28"/>
      <c r="ADV2658" s="28"/>
      <c r="ADW2658" s="28"/>
      <c r="ADX2658" s="28"/>
      <c r="ADY2658" s="28"/>
      <c r="ADZ2658" s="28"/>
      <c r="AEA2658" s="28"/>
      <c r="AEB2658" s="28"/>
      <c r="AEC2658" s="28"/>
      <c r="AED2658" s="28"/>
      <c r="AEE2658" s="28"/>
      <c r="AEF2658" s="28"/>
      <c r="AEG2658" s="28"/>
      <c r="AEH2658" s="28"/>
      <c r="AEI2658" s="28"/>
      <c r="AEJ2658" s="28"/>
      <c r="AEK2658" s="28"/>
      <c r="AEL2658" s="28"/>
      <c r="AEM2658" s="28"/>
      <c r="AEN2658" s="28"/>
      <c r="AEO2658" s="28"/>
      <c r="AEP2658" s="28"/>
      <c r="AEQ2658" s="28"/>
      <c r="AER2658" s="28"/>
      <c r="AES2658" s="28"/>
      <c r="AET2658" s="28"/>
      <c r="AEU2658" s="28"/>
      <c r="AEV2658" s="28"/>
      <c r="AEW2658" s="28"/>
      <c r="AEX2658" s="28"/>
      <c r="AEY2658" s="28"/>
      <c r="AEZ2658" s="28"/>
      <c r="AFA2658" s="28"/>
      <c r="AFB2658" s="28"/>
      <c r="AFC2658" s="28"/>
      <c r="AFD2658" s="28"/>
      <c r="AFE2658" s="28"/>
      <c r="AFF2658" s="28"/>
      <c r="AFG2658" s="28"/>
      <c r="AFH2658" s="28"/>
      <c r="AFI2658" s="28"/>
      <c r="AFJ2658" s="28"/>
      <c r="AFK2658" s="28"/>
      <c r="AFL2658" s="28"/>
      <c r="AFM2658" s="28"/>
      <c r="AFN2658" s="28"/>
      <c r="AFO2658" s="28"/>
      <c r="AFP2658" s="28"/>
      <c r="AFQ2658" s="28"/>
      <c r="AFR2658" s="28"/>
      <c r="AFS2658" s="28"/>
      <c r="AFT2658" s="28"/>
      <c r="AFU2658" s="28"/>
      <c r="AFV2658" s="28"/>
      <c r="AFW2658" s="28"/>
      <c r="AFX2658" s="28"/>
      <c r="AFY2658" s="28"/>
      <c r="AFZ2658" s="28"/>
      <c r="AGA2658" s="28"/>
      <c r="AGB2658" s="28"/>
      <c r="AGC2658" s="28"/>
      <c r="AGD2658" s="28"/>
      <c r="AGE2658" s="28"/>
      <c r="AGF2658" s="28"/>
      <c r="AGG2658" s="28"/>
      <c r="AGH2658" s="28"/>
      <c r="AGI2658" s="28"/>
      <c r="AGJ2658" s="28"/>
      <c r="AGK2658" s="28"/>
      <c r="AGL2658" s="28"/>
      <c r="AGM2658" s="28"/>
      <c r="AGN2658" s="28"/>
      <c r="AGO2658" s="28"/>
      <c r="AGP2658" s="28"/>
      <c r="AGQ2658" s="28"/>
      <c r="AGR2658" s="28"/>
      <c r="AGS2658" s="28"/>
      <c r="AGT2658" s="28"/>
      <c r="AGU2658" s="28"/>
      <c r="AGV2658" s="28"/>
      <c r="AGW2658" s="28"/>
      <c r="AGX2658" s="28"/>
      <c r="AGY2658" s="28"/>
      <c r="AGZ2658" s="28"/>
      <c r="AHA2658" s="28"/>
      <c r="AHB2658" s="28"/>
      <c r="AHC2658" s="28"/>
      <c r="AHD2658" s="28"/>
      <c r="AHE2658" s="28"/>
      <c r="AHF2658" s="28"/>
      <c r="AHG2658" s="28"/>
      <c r="AHH2658" s="28"/>
      <c r="AHI2658" s="28"/>
      <c r="AHJ2658" s="28"/>
      <c r="AHK2658" s="28"/>
      <c r="AHL2658" s="28"/>
      <c r="AHM2658" s="28"/>
      <c r="AHN2658" s="28"/>
      <c r="AHO2658" s="28"/>
      <c r="AHP2658" s="28"/>
      <c r="AHQ2658" s="28"/>
      <c r="AHR2658" s="28"/>
      <c r="AHS2658" s="28"/>
      <c r="AHT2658" s="28"/>
      <c r="AHU2658" s="28"/>
      <c r="AHV2658" s="28"/>
      <c r="AHW2658" s="28"/>
      <c r="AHX2658" s="28"/>
      <c r="AHY2658" s="28"/>
      <c r="AHZ2658" s="28"/>
      <c r="AIA2658" s="28"/>
      <c r="AIB2658" s="28"/>
      <c r="AIC2658" s="28"/>
      <c r="AID2658" s="28"/>
      <c r="AIE2658" s="28"/>
      <c r="AIF2658" s="28"/>
      <c r="AIG2658" s="28"/>
      <c r="AIH2658" s="28"/>
      <c r="AII2658" s="28"/>
      <c r="AIJ2658" s="28"/>
      <c r="AIK2658" s="28"/>
      <c r="AIL2658" s="28"/>
      <c r="AIM2658" s="28"/>
      <c r="AIN2658" s="28"/>
      <c r="AIO2658" s="28"/>
      <c r="AIP2658" s="28"/>
      <c r="AIQ2658" s="28"/>
      <c r="AIR2658" s="28"/>
      <c r="AIS2658" s="28"/>
      <c r="AIT2658" s="28"/>
      <c r="AIU2658" s="28"/>
      <c r="AIV2658" s="28"/>
      <c r="AIW2658" s="28"/>
      <c r="AIX2658" s="28"/>
      <c r="AIY2658" s="28"/>
      <c r="AIZ2658" s="28"/>
      <c r="AJA2658" s="28"/>
      <c r="AJB2658" s="28"/>
      <c r="AJC2658" s="28"/>
      <c r="AJD2658" s="28"/>
      <c r="AJE2658" s="28"/>
      <c r="AJF2658" s="28"/>
      <c r="AJG2658" s="28"/>
      <c r="AJH2658" s="28"/>
      <c r="AJI2658" s="28"/>
      <c r="AJJ2658" s="28"/>
      <c r="AJK2658" s="28"/>
      <c r="AJL2658" s="28"/>
      <c r="AJM2658" s="28"/>
      <c r="AJN2658" s="28"/>
      <c r="AJO2658" s="28"/>
      <c r="AJP2658" s="28"/>
      <c r="AJQ2658" s="28"/>
      <c r="AJR2658" s="28"/>
      <c r="AJS2658" s="28"/>
      <c r="AJT2658" s="28"/>
      <c r="AJU2658" s="28"/>
      <c r="AJV2658" s="28"/>
      <c r="AJW2658" s="28"/>
      <c r="AJX2658" s="28"/>
      <c r="AJY2658" s="28"/>
      <c r="AJZ2658" s="28"/>
      <c r="AKA2658" s="28"/>
      <c r="AKB2658" s="28"/>
      <c r="AKC2658" s="28"/>
      <c r="AKD2658" s="28"/>
      <c r="AKE2658" s="28"/>
      <c r="AKF2658" s="28"/>
      <c r="AKG2658" s="28"/>
      <c r="AKH2658" s="28"/>
      <c r="AKI2658" s="28"/>
      <c r="AKJ2658" s="28"/>
      <c r="AKK2658" s="28"/>
      <c r="AKL2658" s="28"/>
      <c r="AKM2658" s="28"/>
      <c r="AKN2658" s="28"/>
      <c r="AKO2658" s="28"/>
      <c r="AKP2658" s="28"/>
      <c r="AKQ2658" s="28"/>
      <c r="AKR2658" s="28"/>
      <c r="AKS2658" s="28"/>
      <c r="AKT2658" s="28"/>
      <c r="AKU2658" s="28"/>
      <c r="AKV2658" s="28"/>
      <c r="AKW2658" s="28"/>
      <c r="AKX2658" s="28"/>
      <c r="AKY2658" s="28"/>
      <c r="AKZ2658" s="28"/>
      <c r="ALA2658" s="28"/>
      <c r="ALB2658" s="28"/>
      <c r="ALC2658" s="28"/>
      <c r="ALD2658" s="28"/>
      <c r="ALE2658" s="28"/>
      <c r="ALF2658" s="28"/>
      <c r="ALG2658" s="28"/>
      <c r="ALH2658" s="28"/>
      <c r="ALI2658" s="28"/>
      <c r="ALJ2658" s="28"/>
      <c r="ALK2658" s="28"/>
      <c r="ALL2658" s="28"/>
      <c r="ALM2658" s="28"/>
      <c r="ALN2658" s="28"/>
      <c r="ALO2658" s="28"/>
      <c r="ALP2658" s="28"/>
      <c r="ALQ2658" s="28"/>
      <c r="ALR2658" s="28"/>
      <c r="ALS2658" s="28"/>
      <c r="ALT2658" s="28"/>
      <c r="ALU2658" s="28"/>
      <c r="ALV2658" s="28"/>
      <c r="ALW2658" s="28"/>
      <c r="ALX2658" s="28"/>
      <c r="ALY2658" s="28"/>
      <c r="ALZ2658" s="28"/>
      <c r="AMA2658" s="28"/>
      <c r="AMB2658" s="28"/>
      <c r="AMC2658" s="28"/>
    </row>
    <row r="2659" spans="1:1017" x14ac:dyDescent="0.2">
      <c r="A2659" s="38"/>
      <c r="B2659" s="5"/>
      <c r="C2659" s="172"/>
      <c r="D2659" s="173"/>
      <c r="E2659" s="173"/>
      <c r="F2659" s="173">
        <v>3000000</v>
      </c>
      <c r="G2659" s="173"/>
      <c r="H2659" s="173"/>
      <c r="I2659" s="173"/>
      <c r="J2659" s="173"/>
      <c r="K2659" s="174">
        <v>3000000</v>
      </c>
      <c r="L2659" s="6"/>
      <c r="M2659" s="71" t="s">
        <v>335</v>
      </c>
      <c r="N2659" s="176" t="s">
        <v>513</v>
      </c>
    </row>
    <row r="2660" spans="1:1017" x14ac:dyDescent="0.2">
      <c r="A2660" s="38"/>
      <c r="B2660" s="5"/>
      <c r="C2660" s="172"/>
      <c r="D2660" s="173"/>
      <c r="E2660" s="173"/>
      <c r="F2660" s="173">
        <v>275000</v>
      </c>
      <c r="G2660" s="173"/>
      <c r="H2660" s="173"/>
      <c r="I2660" s="173"/>
      <c r="J2660" s="173"/>
      <c r="K2660" s="174">
        <v>275000</v>
      </c>
      <c r="L2660" s="6"/>
      <c r="M2660" s="71" t="s">
        <v>337</v>
      </c>
      <c r="N2660" s="176" t="s">
        <v>513</v>
      </c>
    </row>
    <row r="2661" spans="1:1017" x14ac:dyDescent="0.2">
      <c r="A2661" s="38"/>
      <c r="B2661" s="5"/>
      <c r="C2661" s="172"/>
      <c r="D2661" s="173"/>
      <c r="E2661" s="173"/>
      <c r="F2661" s="173">
        <v>150000</v>
      </c>
      <c r="G2661" s="173"/>
      <c r="H2661" s="173"/>
      <c r="I2661" s="173"/>
      <c r="J2661" s="173"/>
      <c r="K2661" s="174">
        <v>150000</v>
      </c>
      <c r="L2661" s="6"/>
      <c r="M2661" s="71" t="s">
        <v>338</v>
      </c>
      <c r="N2661" s="176" t="s">
        <v>513</v>
      </c>
    </row>
    <row r="2662" spans="1:1017" x14ac:dyDescent="0.2">
      <c r="A2662" s="38"/>
      <c r="B2662" s="5"/>
      <c r="C2662" s="172"/>
      <c r="D2662" s="173"/>
      <c r="E2662" s="173"/>
      <c r="F2662" s="173">
        <v>1380000</v>
      </c>
      <c r="G2662" s="173"/>
      <c r="H2662" s="173"/>
      <c r="I2662" s="173"/>
      <c r="J2662" s="173"/>
      <c r="K2662" s="174">
        <v>1380000</v>
      </c>
      <c r="L2662" s="6"/>
      <c r="M2662" s="71" t="s">
        <v>339</v>
      </c>
      <c r="N2662" s="176" t="s">
        <v>513</v>
      </c>
    </row>
    <row r="2663" spans="1:1017" x14ac:dyDescent="0.2">
      <c r="A2663" s="38"/>
      <c r="B2663" s="5"/>
      <c r="C2663" s="172"/>
      <c r="D2663" s="173"/>
      <c r="E2663" s="173"/>
      <c r="F2663" s="173">
        <v>1000000</v>
      </c>
      <c r="G2663" s="173"/>
      <c r="H2663" s="173"/>
      <c r="I2663" s="173"/>
      <c r="J2663" s="173"/>
      <c r="K2663" s="174">
        <v>1000000</v>
      </c>
      <c r="L2663" s="6"/>
      <c r="M2663" s="71" t="s">
        <v>340</v>
      </c>
      <c r="N2663" s="176" t="s">
        <v>513</v>
      </c>
    </row>
    <row r="2664" spans="1:1017" x14ac:dyDescent="0.2">
      <c r="A2664" s="38"/>
      <c r="B2664" s="5"/>
      <c r="C2664" s="172"/>
      <c r="D2664" s="173"/>
      <c r="E2664" s="173"/>
      <c r="F2664" s="173">
        <v>750000</v>
      </c>
      <c r="G2664" s="173"/>
      <c r="H2664" s="173"/>
      <c r="I2664" s="173"/>
      <c r="J2664" s="173"/>
      <c r="K2664" s="174">
        <v>750000</v>
      </c>
      <c r="L2664" s="6"/>
      <c r="M2664" s="71" t="s">
        <v>341</v>
      </c>
      <c r="N2664" s="176" t="s">
        <v>513</v>
      </c>
    </row>
    <row r="2665" spans="1:1017" x14ac:dyDescent="0.2">
      <c r="A2665" s="38"/>
      <c r="B2665" s="5"/>
      <c r="C2665" s="172"/>
      <c r="D2665" s="173"/>
      <c r="E2665" s="173"/>
      <c r="F2665" s="173">
        <v>50000</v>
      </c>
      <c r="G2665" s="173"/>
      <c r="H2665" s="173"/>
      <c r="I2665" s="173"/>
      <c r="J2665" s="173"/>
      <c r="K2665" s="174">
        <v>50000</v>
      </c>
      <c r="L2665" s="6"/>
      <c r="M2665" s="71" t="s">
        <v>343</v>
      </c>
      <c r="N2665" s="176" t="s">
        <v>513</v>
      </c>
    </row>
    <row r="2666" spans="1:1017" x14ac:dyDescent="0.2">
      <c r="A2666" s="38"/>
      <c r="B2666" s="5"/>
      <c r="C2666" s="172"/>
      <c r="D2666" s="173"/>
      <c r="E2666" s="173"/>
      <c r="F2666" s="173">
        <v>560125</v>
      </c>
      <c r="G2666" s="173"/>
      <c r="H2666" s="173"/>
      <c r="I2666" s="173"/>
      <c r="J2666" s="173"/>
      <c r="K2666" s="174">
        <v>560125</v>
      </c>
      <c r="L2666" s="6"/>
      <c r="M2666" s="71" t="s">
        <v>345</v>
      </c>
      <c r="N2666" s="176" t="s">
        <v>513</v>
      </c>
    </row>
    <row r="2667" spans="1:1017" x14ac:dyDescent="0.2">
      <c r="A2667" s="38"/>
      <c r="B2667" s="5"/>
      <c r="C2667" s="172"/>
      <c r="D2667" s="173"/>
      <c r="E2667" s="173"/>
      <c r="F2667" s="173">
        <v>1200000</v>
      </c>
      <c r="G2667" s="173"/>
      <c r="H2667" s="173"/>
      <c r="I2667" s="173"/>
      <c r="J2667" s="173"/>
      <c r="K2667" s="174">
        <v>1200000</v>
      </c>
      <c r="L2667" s="6"/>
      <c r="M2667" s="71" t="s">
        <v>346</v>
      </c>
      <c r="N2667" s="176" t="s">
        <v>513</v>
      </c>
    </row>
    <row r="2668" spans="1:1017" x14ac:dyDescent="0.2">
      <c r="A2668" s="38"/>
      <c r="B2668" s="5"/>
      <c r="C2668" s="172"/>
      <c r="D2668" s="173"/>
      <c r="E2668" s="173"/>
      <c r="F2668" s="173">
        <v>20690600</v>
      </c>
      <c r="G2668" s="173"/>
      <c r="H2668" s="173"/>
      <c r="I2668" s="173"/>
      <c r="J2668" s="173"/>
      <c r="K2668" s="174">
        <v>20690600</v>
      </c>
      <c r="L2668" s="6"/>
      <c r="M2668" s="71" t="s">
        <v>25</v>
      </c>
      <c r="N2668" s="176" t="s">
        <v>513</v>
      </c>
    </row>
    <row r="2669" spans="1:1017" x14ac:dyDescent="0.2">
      <c r="A2669" s="38"/>
      <c r="B2669" s="5"/>
      <c r="C2669" s="172"/>
      <c r="D2669" s="173"/>
      <c r="E2669" s="173"/>
      <c r="F2669" s="173">
        <v>2000000</v>
      </c>
      <c r="G2669" s="173"/>
      <c r="H2669" s="173"/>
      <c r="I2669" s="173"/>
      <c r="J2669" s="173"/>
      <c r="K2669" s="174">
        <v>2000000</v>
      </c>
      <c r="L2669" s="6"/>
      <c r="M2669" s="71" t="s">
        <v>36</v>
      </c>
      <c r="N2669" s="176" t="s">
        <v>513</v>
      </c>
    </row>
    <row r="2670" spans="1:1017" x14ac:dyDescent="0.2">
      <c r="A2670" s="38"/>
      <c r="B2670" s="5"/>
      <c r="C2670" s="172"/>
      <c r="D2670" s="173"/>
      <c r="E2670" s="173"/>
      <c r="F2670" s="173">
        <v>100000</v>
      </c>
      <c r="G2670" s="173"/>
      <c r="H2670" s="173"/>
      <c r="I2670" s="173"/>
      <c r="J2670" s="173"/>
      <c r="K2670" s="174">
        <v>100000</v>
      </c>
      <c r="L2670" s="6"/>
      <c r="M2670" s="71" t="s">
        <v>464</v>
      </c>
      <c r="N2670" s="176" t="s">
        <v>513</v>
      </c>
    </row>
    <row r="2671" spans="1:1017" x14ac:dyDescent="0.2">
      <c r="A2671" s="38"/>
      <c r="B2671" s="5"/>
      <c r="C2671" s="172"/>
      <c r="D2671" s="173"/>
      <c r="E2671" s="173"/>
      <c r="F2671" s="173">
        <v>350000</v>
      </c>
      <c r="G2671" s="173"/>
      <c r="H2671" s="173"/>
      <c r="I2671" s="173"/>
      <c r="J2671" s="173"/>
      <c r="K2671" s="174">
        <v>350000</v>
      </c>
      <c r="L2671" s="6"/>
      <c r="M2671" s="71" t="s">
        <v>465</v>
      </c>
      <c r="N2671" s="176" t="s">
        <v>513</v>
      </c>
    </row>
    <row r="2672" spans="1:1017" x14ac:dyDescent="0.2">
      <c r="A2672" s="38"/>
      <c r="B2672" s="5"/>
      <c r="C2672" s="172"/>
      <c r="D2672" s="173"/>
      <c r="E2672" s="173"/>
      <c r="F2672" s="173">
        <v>9683000</v>
      </c>
      <c r="G2672" s="173"/>
      <c r="H2672" s="173"/>
      <c r="I2672" s="173"/>
      <c r="J2672" s="173"/>
      <c r="K2672" s="174">
        <v>9683000</v>
      </c>
      <c r="L2672" s="6"/>
      <c r="M2672" s="71" t="s">
        <v>59</v>
      </c>
      <c r="N2672" s="176" t="s">
        <v>513</v>
      </c>
    </row>
    <row r="2673" spans="1:14" x14ac:dyDescent="0.2">
      <c r="A2673" s="38"/>
      <c r="B2673" s="5"/>
      <c r="C2673" s="172"/>
      <c r="D2673" s="173"/>
      <c r="E2673" s="173"/>
      <c r="F2673" s="173">
        <v>420000</v>
      </c>
      <c r="G2673" s="173"/>
      <c r="H2673" s="173"/>
      <c r="I2673" s="173"/>
      <c r="J2673" s="173"/>
      <c r="K2673" s="174">
        <v>420000</v>
      </c>
      <c r="L2673" s="6"/>
      <c r="M2673" s="71" t="s">
        <v>347</v>
      </c>
      <c r="N2673" s="176" t="s">
        <v>513</v>
      </c>
    </row>
    <row r="2674" spans="1:14" x14ac:dyDescent="0.2">
      <c r="A2674" s="38"/>
      <c r="B2674" s="5"/>
      <c r="C2674" s="172"/>
      <c r="D2674" s="173"/>
      <c r="E2674" s="173"/>
      <c r="F2674" s="173">
        <v>2650000</v>
      </c>
      <c r="G2674" s="173"/>
      <c r="H2674" s="173"/>
      <c r="I2674" s="173"/>
      <c r="J2674" s="173"/>
      <c r="K2674" s="174">
        <v>2650000</v>
      </c>
      <c r="L2674" s="6"/>
      <c r="M2674" s="71" t="s">
        <v>348</v>
      </c>
      <c r="N2674" s="176" t="s">
        <v>513</v>
      </c>
    </row>
    <row r="2675" spans="1:14" x14ac:dyDescent="0.2">
      <c r="A2675" s="38"/>
      <c r="B2675" s="5"/>
      <c r="C2675" s="172"/>
      <c r="D2675" s="173"/>
      <c r="E2675" s="173"/>
      <c r="F2675" s="173"/>
      <c r="G2675" s="173"/>
      <c r="H2675" s="173">
        <v>2500000</v>
      </c>
      <c r="I2675" s="173"/>
      <c r="J2675" s="173"/>
      <c r="K2675" s="174">
        <v>2500000</v>
      </c>
      <c r="L2675" s="6"/>
      <c r="M2675" s="71" t="s">
        <v>91</v>
      </c>
      <c r="N2675" s="176" t="s">
        <v>513</v>
      </c>
    </row>
    <row r="2676" spans="1:14" x14ac:dyDescent="0.2">
      <c r="A2676" s="38"/>
      <c r="B2676" s="5"/>
      <c r="C2676" s="172"/>
      <c r="D2676" s="173"/>
      <c r="E2676" s="173"/>
      <c r="F2676" s="173"/>
      <c r="G2676" s="173"/>
      <c r="H2676" s="173">
        <v>380000</v>
      </c>
      <c r="I2676" s="173"/>
      <c r="J2676" s="173"/>
      <c r="K2676" s="174">
        <v>380000</v>
      </c>
      <c r="L2676" s="6"/>
      <c r="M2676" s="71" t="s">
        <v>289</v>
      </c>
      <c r="N2676" s="176" t="s">
        <v>513</v>
      </c>
    </row>
    <row r="2677" spans="1:14" x14ac:dyDescent="0.2">
      <c r="A2677" s="38"/>
      <c r="B2677" s="5"/>
      <c r="C2677" s="172"/>
      <c r="D2677" s="173"/>
      <c r="E2677" s="173"/>
      <c r="F2677" s="173"/>
      <c r="G2677" s="173"/>
      <c r="H2677" s="173">
        <v>4000000</v>
      </c>
      <c r="I2677" s="173"/>
      <c r="J2677" s="173"/>
      <c r="K2677" s="174">
        <v>4000000</v>
      </c>
      <c r="L2677" s="6"/>
      <c r="M2677" s="71" t="s">
        <v>37</v>
      </c>
      <c r="N2677" s="176" t="s">
        <v>513</v>
      </c>
    </row>
    <row r="2678" spans="1:14" x14ac:dyDescent="0.2">
      <c r="A2678" s="38"/>
      <c r="B2678" s="5"/>
      <c r="C2678" s="172"/>
      <c r="D2678" s="173"/>
      <c r="E2678" s="173"/>
      <c r="F2678" s="173"/>
      <c r="G2678" s="173"/>
      <c r="H2678" s="173">
        <v>7600000</v>
      </c>
      <c r="I2678" s="173"/>
      <c r="J2678" s="173"/>
      <c r="K2678" s="174">
        <v>7600000</v>
      </c>
      <c r="L2678" s="6"/>
      <c r="M2678" s="71" t="s">
        <v>60</v>
      </c>
      <c r="N2678" s="176" t="s">
        <v>513</v>
      </c>
    </row>
    <row r="2679" spans="1:14" x14ac:dyDescent="0.2">
      <c r="A2679" s="38"/>
      <c r="B2679" s="5"/>
      <c r="C2679" s="172"/>
      <c r="D2679" s="173"/>
      <c r="E2679" s="173"/>
      <c r="F2679" s="173"/>
      <c r="G2679" s="173"/>
      <c r="H2679" s="173">
        <v>250000</v>
      </c>
      <c r="I2679" s="173"/>
      <c r="J2679" s="173"/>
      <c r="K2679" s="174">
        <v>250000</v>
      </c>
      <c r="L2679" s="6"/>
      <c r="M2679" s="71" t="s">
        <v>92</v>
      </c>
      <c r="N2679" s="176" t="s">
        <v>513</v>
      </c>
    </row>
    <row r="2680" spans="1:14" x14ac:dyDescent="0.2">
      <c r="A2680" s="38"/>
      <c r="B2680" s="5"/>
      <c r="C2680" s="172"/>
      <c r="D2680" s="173"/>
      <c r="E2680" s="173"/>
      <c r="F2680" s="173"/>
      <c r="G2680" s="173"/>
      <c r="H2680" s="173">
        <v>2500000</v>
      </c>
      <c r="I2680" s="173"/>
      <c r="J2680" s="173"/>
      <c r="K2680" s="174">
        <v>2500000</v>
      </c>
      <c r="L2680" s="6"/>
      <c r="M2680" s="71" t="s">
        <v>469</v>
      </c>
      <c r="N2680" s="176" t="s">
        <v>513</v>
      </c>
    </row>
    <row r="2681" spans="1:14" x14ac:dyDescent="0.2">
      <c r="A2681" s="38"/>
      <c r="B2681" s="5"/>
      <c r="C2681" s="172"/>
      <c r="D2681" s="173"/>
      <c r="E2681" s="173"/>
      <c r="F2681" s="173"/>
      <c r="G2681" s="173"/>
      <c r="H2681" s="173">
        <v>1500000</v>
      </c>
      <c r="I2681" s="173"/>
      <c r="J2681" s="173"/>
      <c r="K2681" s="174">
        <v>1500000</v>
      </c>
      <c r="L2681" s="6"/>
      <c r="M2681" s="71" t="s">
        <v>470</v>
      </c>
      <c r="N2681" s="176" t="s">
        <v>513</v>
      </c>
    </row>
    <row r="2682" spans="1:14" x14ac:dyDescent="0.2">
      <c r="A2682" s="38"/>
      <c r="B2682" s="5"/>
      <c r="C2682" s="172"/>
      <c r="D2682" s="173"/>
      <c r="E2682" s="173"/>
      <c r="F2682" s="173"/>
      <c r="G2682" s="173"/>
      <c r="H2682" s="173">
        <v>873901</v>
      </c>
      <c r="I2682" s="173"/>
      <c r="J2682" s="173"/>
      <c r="K2682" s="174">
        <v>873901</v>
      </c>
      <c r="L2682" s="6"/>
      <c r="M2682" s="71" t="s">
        <v>351</v>
      </c>
      <c r="N2682" s="176" t="s">
        <v>513</v>
      </c>
    </row>
    <row r="2683" spans="1:14" x14ac:dyDescent="0.2">
      <c r="A2683" s="38"/>
      <c r="B2683" s="5"/>
      <c r="C2683" s="172"/>
      <c r="D2683" s="173"/>
      <c r="E2683" s="173"/>
      <c r="F2683" s="173"/>
      <c r="G2683" s="173"/>
      <c r="H2683" s="173">
        <v>100000</v>
      </c>
      <c r="I2683" s="173"/>
      <c r="J2683" s="173"/>
      <c r="K2683" s="174">
        <v>100000</v>
      </c>
      <c r="L2683" s="6"/>
      <c r="M2683" s="71" t="s">
        <v>474</v>
      </c>
      <c r="N2683" s="176" t="s">
        <v>513</v>
      </c>
    </row>
    <row r="2684" spans="1:14" x14ac:dyDescent="0.2">
      <c r="A2684" s="38"/>
      <c r="B2684" s="5"/>
      <c r="C2684" s="172"/>
      <c r="D2684" s="173"/>
      <c r="E2684" s="173"/>
      <c r="F2684" s="173"/>
      <c r="G2684" s="173"/>
      <c r="H2684" s="173">
        <v>300000</v>
      </c>
      <c r="I2684" s="173"/>
      <c r="J2684" s="173"/>
      <c r="K2684" s="174">
        <v>300000</v>
      </c>
      <c r="L2684" s="6"/>
      <c r="M2684" s="71" t="s">
        <v>471</v>
      </c>
      <c r="N2684" s="176" t="s">
        <v>513</v>
      </c>
    </row>
    <row r="2685" spans="1:14" x14ac:dyDescent="0.2">
      <c r="A2685" s="38"/>
      <c r="B2685" s="5"/>
      <c r="C2685" s="172"/>
      <c r="D2685" s="173"/>
      <c r="E2685" s="173"/>
      <c r="F2685" s="173"/>
      <c r="G2685" s="173"/>
      <c r="H2685" s="173">
        <v>300000</v>
      </c>
      <c r="I2685" s="173"/>
      <c r="J2685" s="173"/>
      <c r="K2685" s="174">
        <v>300000</v>
      </c>
      <c r="L2685" s="6"/>
      <c r="M2685" s="71" t="s">
        <v>472</v>
      </c>
      <c r="N2685" s="176" t="s">
        <v>513</v>
      </c>
    </row>
    <row r="2686" spans="1:14" ht="28.5" x14ac:dyDescent="0.2">
      <c r="A2686" s="38"/>
      <c r="B2686" s="5"/>
      <c r="C2686" s="172"/>
      <c r="D2686" s="173"/>
      <c r="E2686" s="173"/>
      <c r="F2686" s="173"/>
      <c r="G2686" s="173"/>
      <c r="H2686" s="173">
        <v>160000</v>
      </c>
      <c r="I2686" s="173"/>
      <c r="J2686" s="173"/>
      <c r="K2686" s="174">
        <v>160000</v>
      </c>
      <c r="L2686" s="6"/>
      <c r="M2686" s="71" t="s">
        <v>83</v>
      </c>
      <c r="N2686" s="176" t="s">
        <v>513</v>
      </c>
    </row>
    <row r="2687" spans="1:14" x14ac:dyDescent="0.2">
      <c r="A2687" s="38"/>
      <c r="B2687" s="5"/>
      <c r="C2687" s="172"/>
      <c r="D2687" s="173"/>
      <c r="E2687" s="173"/>
      <c r="F2687" s="173"/>
      <c r="G2687" s="173"/>
      <c r="H2687" s="173">
        <v>200000</v>
      </c>
      <c r="I2687" s="173"/>
      <c r="J2687" s="173"/>
      <c r="K2687" s="174">
        <v>200000</v>
      </c>
      <c r="L2687" s="6"/>
      <c r="M2687" s="71" t="s">
        <v>354</v>
      </c>
      <c r="N2687" s="176" t="s">
        <v>513</v>
      </c>
    </row>
    <row r="2688" spans="1:14" x14ac:dyDescent="0.2">
      <c r="A2688" s="38"/>
      <c r="B2688" s="5"/>
      <c r="C2688" s="172"/>
      <c r="D2688" s="173"/>
      <c r="E2688" s="173"/>
      <c r="F2688" s="173"/>
      <c r="G2688" s="173"/>
      <c r="H2688" s="173">
        <v>650000</v>
      </c>
      <c r="I2688" s="173"/>
      <c r="J2688" s="173"/>
      <c r="K2688" s="174">
        <v>650000</v>
      </c>
      <c r="L2688" s="6"/>
      <c r="M2688" s="71" t="s">
        <v>38</v>
      </c>
      <c r="N2688" s="176" t="s">
        <v>513</v>
      </c>
    </row>
    <row r="2689" spans="1:14" x14ac:dyDescent="0.2">
      <c r="A2689" s="38"/>
      <c r="B2689" s="5"/>
      <c r="C2689" s="172"/>
      <c r="D2689" s="173"/>
      <c r="E2689" s="173"/>
      <c r="F2689" s="173"/>
      <c r="G2689" s="173"/>
      <c r="H2689" s="173">
        <v>1000000</v>
      </c>
      <c r="I2689" s="173"/>
      <c r="J2689" s="173"/>
      <c r="K2689" s="174">
        <v>1000000</v>
      </c>
      <c r="L2689" s="6"/>
      <c r="M2689" s="71" t="s">
        <v>150</v>
      </c>
      <c r="N2689" s="176" t="s">
        <v>513</v>
      </c>
    </row>
    <row r="2690" spans="1:14" x14ac:dyDescent="0.2">
      <c r="A2690" s="38"/>
      <c r="B2690" s="5"/>
      <c r="C2690" s="172"/>
      <c r="D2690" s="173"/>
      <c r="E2690" s="173"/>
      <c r="F2690" s="173"/>
      <c r="G2690" s="173"/>
      <c r="H2690" s="173">
        <v>2226360</v>
      </c>
      <c r="I2690" s="173"/>
      <c r="J2690" s="173"/>
      <c r="K2690" s="174">
        <v>2226360</v>
      </c>
      <c r="L2690" s="6"/>
      <c r="M2690" s="71" t="s">
        <v>357</v>
      </c>
      <c r="N2690" s="176" t="s">
        <v>513</v>
      </c>
    </row>
    <row r="2691" spans="1:14" x14ac:dyDescent="0.2">
      <c r="A2691" s="38"/>
      <c r="B2691" s="5"/>
      <c r="C2691" s="172"/>
      <c r="D2691" s="173"/>
      <c r="E2691" s="173"/>
      <c r="F2691" s="173"/>
      <c r="G2691" s="173"/>
      <c r="H2691" s="173">
        <v>500000</v>
      </c>
      <c r="I2691" s="173"/>
      <c r="J2691" s="173"/>
      <c r="K2691" s="174">
        <v>500000</v>
      </c>
      <c r="L2691" s="6"/>
      <c r="M2691" s="71" t="s">
        <v>290</v>
      </c>
      <c r="N2691" s="176" t="s">
        <v>513</v>
      </c>
    </row>
    <row r="2692" spans="1:14" x14ac:dyDescent="0.2">
      <c r="A2692" s="38"/>
      <c r="B2692" s="5"/>
      <c r="C2692" s="172"/>
      <c r="D2692" s="173"/>
      <c r="E2692" s="173"/>
      <c r="F2692" s="173"/>
      <c r="G2692" s="173"/>
      <c r="H2692" s="173">
        <v>2700000</v>
      </c>
      <c r="I2692" s="173"/>
      <c r="J2692" s="173"/>
      <c r="K2692" s="174">
        <v>2700000</v>
      </c>
      <c r="L2692" s="6"/>
      <c r="M2692" s="71" t="s">
        <v>475</v>
      </c>
      <c r="N2692" s="176" t="s">
        <v>513</v>
      </c>
    </row>
    <row r="2693" spans="1:14" x14ac:dyDescent="0.2">
      <c r="A2693" s="38"/>
      <c r="B2693" s="5"/>
      <c r="C2693" s="172"/>
      <c r="D2693" s="173"/>
      <c r="E2693" s="173"/>
      <c r="F2693" s="173"/>
      <c r="G2693" s="173"/>
      <c r="H2693" s="173">
        <v>93503</v>
      </c>
      <c r="I2693" s="173"/>
      <c r="J2693" s="173"/>
      <c r="K2693" s="174">
        <v>93503</v>
      </c>
      <c r="L2693" s="6"/>
      <c r="M2693" s="71" t="s">
        <v>364</v>
      </c>
      <c r="N2693" s="176" t="s">
        <v>513</v>
      </c>
    </row>
    <row r="2694" spans="1:14" x14ac:dyDescent="0.2">
      <c r="A2694" s="38"/>
      <c r="B2694" s="5"/>
      <c r="C2694" s="172"/>
      <c r="D2694" s="173"/>
      <c r="E2694" s="173"/>
      <c r="F2694" s="173"/>
      <c r="G2694" s="173"/>
      <c r="H2694" s="173">
        <v>3500000</v>
      </c>
      <c r="I2694" s="173"/>
      <c r="J2694" s="173"/>
      <c r="K2694" s="174">
        <v>3500000</v>
      </c>
      <c r="L2694" s="6"/>
      <c r="M2694" s="71" t="s">
        <v>291</v>
      </c>
      <c r="N2694" s="176" t="s">
        <v>513</v>
      </c>
    </row>
    <row r="2695" spans="1:14" x14ac:dyDescent="0.2">
      <c r="A2695" s="38"/>
      <c r="B2695" s="5"/>
      <c r="C2695" s="172"/>
      <c r="D2695" s="173"/>
      <c r="E2695" s="173"/>
      <c r="F2695" s="173"/>
      <c r="G2695" s="173"/>
      <c r="H2695" s="173">
        <v>300000</v>
      </c>
      <c r="I2695" s="173"/>
      <c r="J2695" s="173"/>
      <c r="K2695" s="174">
        <v>300000</v>
      </c>
      <c r="L2695" s="6"/>
      <c r="M2695" s="71" t="s">
        <v>365</v>
      </c>
      <c r="N2695" s="176" t="s">
        <v>513</v>
      </c>
    </row>
    <row r="2696" spans="1:14" x14ac:dyDescent="0.2">
      <c r="A2696" s="38"/>
      <c r="B2696" s="5"/>
      <c r="C2696" s="172"/>
      <c r="D2696" s="173"/>
      <c r="E2696" s="173"/>
      <c r="F2696" s="173"/>
      <c r="G2696" s="173"/>
      <c r="H2696" s="173">
        <v>350000</v>
      </c>
      <c r="I2696" s="173"/>
      <c r="J2696" s="173"/>
      <c r="K2696" s="174">
        <v>350000</v>
      </c>
      <c r="L2696" s="6"/>
      <c r="M2696" s="71" t="s">
        <v>366</v>
      </c>
      <c r="N2696" s="176" t="s">
        <v>513</v>
      </c>
    </row>
    <row r="2697" spans="1:14" x14ac:dyDescent="0.2">
      <c r="A2697" s="38"/>
      <c r="B2697" s="5"/>
      <c r="C2697" s="172"/>
      <c r="D2697" s="173"/>
      <c r="E2697" s="173"/>
      <c r="F2697" s="173"/>
      <c r="G2697" s="173"/>
      <c r="H2697" s="173">
        <v>1500000</v>
      </c>
      <c r="I2697" s="173"/>
      <c r="J2697" s="173"/>
      <c r="K2697" s="174">
        <v>1500000</v>
      </c>
      <c r="L2697" s="6"/>
      <c r="M2697" s="71" t="s">
        <v>93</v>
      </c>
      <c r="N2697" s="176" t="s">
        <v>513</v>
      </c>
    </row>
    <row r="2698" spans="1:14" x14ac:dyDescent="0.2">
      <c r="A2698" s="38"/>
      <c r="B2698" s="5"/>
      <c r="C2698" s="172"/>
      <c r="D2698" s="173"/>
      <c r="E2698" s="173"/>
      <c r="F2698" s="173"/>
      <c r="G2698" s="173"/>
      <c r="H2698" s="173">
        <v>75000</v>
      </c>
      <c r="I2698" s="173"/>
      <c r="J2698" s="173"/>
      <c r="K2698" s="174">
        <v>75000</v>
      </c>
      <c r="L2698" s="6"/>
      <c r="M2698" s="71" t="s">
        <v>371</v>
      </c>
      <c r="N2698" s="176" t="s">
        <v>513</v>
      </c>
    </row>
    <row r="2699" spans="1:14" x14ac:dyDescent="0.2">
      <c r="A2699" s="38"/>
      <c r="B2699" s="5"/>
      <c r="C2699" s="172"/>
      <c r="D2699" s="173"/>
      <c r="E2699" s="173"/>
      <c r="F2699" s="173"/>
      <c r="G2699" s="173"/>
      <c r="H2699" s="173">
        <v>250000</v>
      </c>
      <c r="I2699" s="173"/>
      <c r="J2699" s="173"/>
      <c r="K2699" s="174">
        <v>250000</v>
      </c>
      <c r="L2699" s="6"/>
      <c r="M2699" s="71" t="s">
        <v>477</v>
      </c>
      <c r="N2699" s="176" t="s">
        <v>513</v>
      </c>
    </row>
    <row r="2700" spans="1:14" x14ac:dyDescent="0.2">
      <c r="A2700" s="38"/>
      <c r="B2700" s="5"/>
      <c r="C2700" s="172"/>
      <c r="D2700" s="173"/>
      <c r="E2700" s="173"/>
      <c r="F2700" s="173"/>
      <c r="G2700" s="173"/>
      <c r="H2700" s="173">
        <v>50000</v>
      </c>
      <c r="I2700" s="173"/>
      <c r="J2700" s="173"/>
      <c r="K2700" s="174">
        <v>50000</v>
      </c>
      <c r="L2700" s="6"/>
      <c r="M2700" s="71" t="s">
        <v>376</v>
      </c>
      <c r="N2700" s="176" t="s">
        <v>513</v>
      </c>
    </row>
    <row r="2701" spans="1:14" x14ac:dyDescent="0.2">
      <c r="A2701" s="38"/>
      <c r="B2701" s="5"/>
      <c r="C2701" s="172"/>
      <c r="D2701" s="173"/>
      <c r="E2701" s="173"/>
      <c r="F2701" s="173"/>
      <c r="G2701" s="173"/>
      <c r="H2701" s="173">
        <v>2000000</v>
      </c>
      <c r="I2701" s="173"/>
      <c r="J2701" s="173"/>
      <c r="K2701" s="174">
        <v>2000000</v>
      </c>
      <c r="L2701" s="6"/>
      <c r="M2701" s="71" t="s">
        <v>457</v>
      </c>
      <c r="N2701" s="176" t="s">
        <v>513</v>
      </c>
    </row>
    <row r="2702" spans="1:14" x14ac:dyDescent="0.2">
      <c r="A2702" s="38"/>
      <c r="B2702" s="5"/>
      <c r="C2702" s="172"/>
      <c r="D2702" s="173"/>
      <c r="E2702" s="173"/>
      <c r="F2702" s="173"/>
      <c r="G2702" s="173"/>
      <c r="H2702" s="173">
        <v>250000</v>
      </c>
      <c r="I2702" s="173"/>
      <c r="J2702" s="173"/>
      <c r="K2702" s="174">
        <v>250000</v>
      </c>
      <c r="L2702" s="6"/>
      <c r="M2702" s="71" t="s">
        <v>453</v>
      </c>
      <c r="N2702" s="176" t="s">
        <v>513</v>
      </c>
    </row>
    <row r="2703" spans="1:14" x14ac:dyDescent="0.2">
      <c r="A2703" s="38"/>
      <c r="B2703" s="5"/>
      <c r="C2703" s="172"/>
      <c r="D2703" s="173"/>
      <c r="E2703" s="173"/>
      <c r="F2703" s="173"/>
      <c r="G2703" s="173"/>
      <c r="H2703" s="173">
        <v>500000</v>
      </c>
      <c r="I2703" s="173"/>
      <c r="J2703" s="173"/>
      <c r="K2703" s="174">
        <v>500000</v>
      </c>
      <c r="L2703" s="6"/>
      <c r="M2703" s="71" t="s">
        <v>377</v>
      </c>
      <c r="N2703" s="176" t="s">
        <v>513</v>
      </c>
    </row>
    <row r="2704" spans="1:14" x14ac:dyDescent="0.2">
      <c r="A2704" s="38"/>
      <c r="B2704" s="5"/>
      <c r="C2704" s="172"/>
      <c r="D2704" s="173"/>
      <c r="E2704" s="173"/>
      <c r="F2704" s="173"/>
      <c r="G2704" s="173"/>
      <c r="H2704" s="173">
        <v>500000</v>
      </c>
      <c r="I2704" s="173"/>
      <c r="J2704" s="173"/>
      <c r="K2704" s="174">
        <v>500000</v>
      </c>
      <c r="L2704" s="6"/>
      <c r="M2704" s="71" t="s">
        <v>378</v>
      </c>
      <c r="N2704" s="176" t="s">
        <v>513</v>
      </c>
    </row>
    <row r="2705" spans="1:14" x14ac:dyDescent="0.2">
      <c r="A2705" s="38"/>
      <c r="B2705" s="5"/>
      <c r="C2705" s="172"/>
      <c r="D2705" s="173"/>
      <c r="E2705" s="173"/>
      <c r="F2705" s="173"/>
      <c r="G2705" s="173"/>
      <c r="H2705" s="173">
        <v>328870</v>
      </c>
      <c r="I2705" s="173"/>
      <c r="J2705" s="173"/>
      <c r="K2705" s="174">
        <v>328870</v>
      </c>
      <c r="L2705" s="6"/>
      <c r="M2705" s="71" t="s">
        <v>293</v>
      </c>
      <c r="N2705" s="176" t="s">
        <v>513</v>
      </c>
    </row>
    <row r="2706" spans="1:14" x14ac:dyDescent="0.2">
      <c r="A2706" s="38"/>
      <c r="B2706" s="5"/>
      <c r="C2706" s="172"/>
      <c r="D2706" s="173"/>
      <c r="E2706" s="173"/>
      <c r="F2706" s="173"/>
      <c r="G2706" s="173"/>
      <c r="H2706" s="173">
        <v>1200000</v>
      </c>
      <c r="I2706" s="173"/>
      <c r="J2706" s="173"/>
      <c r="K2706" s="174">
        <v>1200000</v>
      </c>
      <c r="L2706" s="6"/>
      <c r="M2706" s="71" t="s">
        <v>458</v>
      </c>
      <c r="N2706" s="176" t="s">
        <v>513</v>
      </c>
    </row>
    <row r="2707" spans="1:14" x14ac:dyDescent="0.2">
      <c r="A2707" s="38"/>
      <c r="B2707" s="5"/>
      <c r="C2707" s="172"/>
      <c r="D2707" s="173"/>
      <c r="E2707" s="173"/>
      <c r="F2707" s="173"/>
      <c r="G2707" s="173"/>
      <c r="H2707" s="173">
        <v>100000</v>
      </c>
      <c r="I2707" s="173"/>
      <c r="J2707" s="173"/>
      <c r="K2707" s="174">
        <v>100000</v>
      </c>
      <c r="L2707" s="6"/>
      <c r="M2707" s="71" t="s">
        <v>383</v>
      </c>
      <c r="N2707" s="176" t="s">
        <v>513</v>
      </c>
    </row>
    <row r="2708" spans="1:14" x14ac:dyDescent="0.2">
      <c r="A2708" s="38"/>
      <c r="B2708" s="5"/>
      <c r="C2708" s="172"/>
      <c r="D2708" s="173"/>
      <c r="E2708" s="173"/>
      <c r="F2708" s="173"/>
      <c r="G2708" s="173"/>
      <c r="H2708" s="173">
        <v>100000</v>
      </c>
      <c r="I2708" s="173"/>
      <c r="J2708" s="173"/>
      <c r="K2708" s="174">
        <v>100000</v>
      </c>
      <c r="L2708" s="6"/>
      <c r="M2708" s="71" t="s">
        <v>476</v>
      </c>
      <c r="N2708" s="176" t="s">
        <v>513</v>
      </c>
    </row>
    <row r="2709" spans="1:14" x14ac:dyDescent="0.2">
      <c r="A2709" s="38"/>
      <c r="B2709" s="5"/>
      <c r="C2709" s="172"/>
      <c r="D2709" s="173"/>
      <c r="E2709" s="173"/>
      <c r="F2709" s="173"/>
      <c r="G2709" s="173"/>
      <c r="H2709" s="173">
        <v>25152425.5</v>
      </c>
      <c r="I2709" s="173"/>
      <c r="J2709" s="173"/>
      <c r="K2709" s="174">
        <v>25152425.5</v>
      </c>
      <c r="L2709" s="6"/>
      <c r="M2709" s="71" t="s">
        <v>39</v>
      </c>
      <c r="N2709" s="176" t="s">
        <v>513</v>
      </c>
    </row>
    <row r="2710" spans="1:14" x14ac:dyDescent="0.2">
      <c r="A2710" s="38"/>
      <c r="B2710" s="5"/>
      <c r="C2710" s="172"/>
      <c r="D2710" s="173"/>
      <c r="E2710" s="173"/>
      <c r="F2710" s="173"/>
      <c r="G2710" s="173"/>
      <c r="H2710" s="173">
        <v>20000000</v>
      </c>
      <c r="I2710" s="173"/>
      <c r="J2710" s="173"/>
      <c r="K2710" s="174">
        <v>20000000</v>
      </c>
      <c r="L2710" s="6"/>
      <c r="M2710" s="71" t="s">
        <v>40</v>
      </c>
      <c r="N2710" s="176" t="s">
        <v>513</v>
      </c>
    </row>
    <row r="2711" spans="1:14" x14ac:dyDescent="0.2">
      <c r="A2711" s="38"/>
      <c r="B2711" s="5"/>
      <c r="C2711" s="172"/>
      <c r="D2711" s="173"/>
      <c r="E2711" s="173"/>
      <c r="F2711" s="173"/>
      <c r="G2711" s="173"/>
      <c r="H2711" s="173">
        <v>1947300</v>
      </c>
      <c r="I2711" s="173"/>
      <c r="J2711" s="173"/>
      <c r="K2711" s="174">
        <v>1947300</v>
      </c>
      <c r="L2711" s="6"/>
      <c r="M2711" s="71" t="s">
        <v>94</v>
      </c>
      <c r="N2711" s="176" t="s">
        <v>513</v>
      </c>
    </row>
    <row r="2712" spans="1:14" x14ac:dyDescent="0.2">
      <c r="A2712" s="38"/>
      <c r="B2712" s="5"/>
      <c r="C2712" s="172"/>
      <c r="D2712" s="173"/>
      <c r="E2712" s="173"/>
      <c r="F2712" s="173"/>
      <c r="G2712" s="173"/>
      <c r="H2712" s="173">
        <v>55000000</v>
      </c>
      <c r="I2712" s="173"/>
      <c r="J2712" s="173"/>
      <c r="K2712" s="174">
        <v>55000000</v>
      </c>
      <c r="L2712" s="6"/>
      <c r="M2712" s="71" t="s">
        <v>294</v>
      </c>
      <c r="N2712" s="176" t="s">
        <v>513</v>
      </c>
    </row>
    <row r="2713" spans="1:14" x14ac:dyDescent="0.2">
      <c r="A2713" s="38"/>
      <c r="B2713" s="5"/>
      <c r="C2713" s="172"/>
      <c r="D2713" s="173"/>
      <c r="E2713" s="173"/>
      <c r="F2713" s="173"/>
      <c r="G2713" s="173"/>
      <c r="H2713" s="173">
        <v>144450000</v>
      </c>
      <c r="I2713" s="173"/>
      <c r="J2713" s="173"/>
      <c r="K2713" s="174">
        <v>144450000</v>
      </c>
      <c r="L2713" s="6"/>
      <c r="M2713" s="71" t="s">
        <v>95</v>
      </c>
      <c r="N2713" s="176" t="s">
        <v>513</v>
      </c>
    </row>
    <row r="2714" spans="1:14" x14ac:dyDescent="0.2">
      <c r="A2714" s="38"/>
      <c r="B2714" s="5"/>
      <c r="C2714" s="172">
        <v>800000</v>
      </c>
      <c r="D2714" s="173"/>
      <c r="E2714" s="173"/>
      <c r="F2714" s="173"/>
      <c r="G2714" s="173"/>
      <c r="H2714" s="173"/>
      <c r="I2714" s="173"/>
      <c r="J2714" s="173"/>
      <c r="K2714" s="174">
        <v>800000</v>
      </c>
      <c r="L2714" s="6"/>
      <c r="M2714" s="71" t="s">
        <v>62</v>
      </c>
      <c r="N2714" s="176" t="s">
        <v>513</v>
      </c>
    </row>
    <row r="2715" spans="1:14" x14ac:dyDescent="0.2">
      <c r="A2715" s="38"/>
      <c r="B2715" s="5"/>
      <c r="C2715" s="172">
        <v>3000000</v>
      </c>
      <c r="D2715" s="173"/>
      <c r="E2715" s="173"/>
      <c r="F2715" s="173"/>
      <c r="G2715" s="173"/>
      <c r="H2715" s="173"/>
      <c r="I2715" s="173"/>
      <c r="J2715" s="173"/>
      <c r="K2715" s="174">
        <v>3000000</v>
      </c>
      <c r="L2715" s="6"/>
      <c r="M2715" s="71" t="s">
        <v>388</v>
      </c>
      <c r="N2715" s="176" t="s">
        <v>513</v>
      </c>
    </row>
    <row r="2716" spans="1:14" x14ac:dyDescent="0.2">
      <c r="A2716" s="38"/>
      <c r="B2716" s="5"/>
      <c r="C2716" s="172">
        <v>400000</v>
      </c>
      <c r="D2716" s="173"/>
      <c r="E2716" s="173"/>
      <c r="F2716" s="173"/>
      <c r="G2716" s="173"/>
      <c r="H2716" s="173"/>
      <c r="I2716" s="173"/>
      <c r="J2716" s="173"/>
      <c r="K2716" s="174">
        <v>400000</v>
      </c>
      <c r="L2716" s="6"/>
      <c r="M2716" s="71" t="s">
        <v>389</v>
      </c>
      <c r="N2716" s="176" t="s">
        <v>513</v>
      </c>
    </row>
    <row r="2717" spans="1:14" x14ac:dyDescent="0.2">
      <c r="A2717" s="38"/>
      <c r="B2717" s="5"/>
      <c r="C2717" s="172">
        <v>5000000</v>
      </c>
      <c r="D2717" s="173"/>
      <c r="E2717" s="173"/>
      <c r="F2717" s="173"/>
      <c r="G2717" s="173"/>
      <c r="H2717" s="173"/>
      <c r="I2717" s="173"/>
      <c r="J2717" s="173"/>
      <c r="K2717" s="174">
        <v>5000000</v>
      </c>
      <c r="L2717" s="6"/>
      <c r="M2717" s="71" t="s">
        <v>63</v>
      </c>
      <c r="N2717" s="176" t="s">
        <v>513</v>
      </c>
    </row>
    <row r="2718" spans="1:14" x14ac:dyDescent="0.2">
      <c r="A2718" s="38"/>
      <c r="B2718" s="5"/>
      <c r="C2718" s="172">
        <v>100000</v>
      </c>
      <c r="D2718" s="173"/>
      <c r="E2718" s="173"/>
      <c r="F2718" s="173"/>
      <c r="G2718" s="173"/>
      <c r="H2718" s="173"/>
      <c r="I2718" s="173"/>
      <c r="J2718" s="173"/>
      <c r="K2718" s="174">
        <v>100000</v>
      </c>
      <c r="L2718" s="6"/>
      <c r="M2718" s="71" t="s">
        <v>51</v>
      </c>
      <c r="N2718" s="176" t="s">
        <v>513</v>
      </c>
    </row>
    <row r="2719" spans="1:14" x14ac:dyDescent="0.2">
      <c r="A2719" s="38"/>
      <c r="B2719" s="5"/>
      <c r="C2719" s="172">
        <v>4515000</v>
      </c>
      <c r="D2719" s="173"/>
      <c r="E2719" s="173"/>
      <c r="F2719" s="173"/>
      <c r="G2719" s="173"/>
      <c r="H2719" s="173"/>
      <c r="I2719" s="173"/>
      <c r="J2719" s="173"/>
      <c r="K2719" s="174">
        <v>4515000</v>
      </c>
      <c r="L2719" s="6"/>
      <c r="M2719" s="71" t="s">
        <v>41</v>
      </c>
      <c r="N2719" s="176" t="s">
        <v>513</v>
      </c>
    </row>
    <row r="2720" spans="1:14" x14ac:dyDescent="0.2">
      <c r="A2720" s="38"/>
      <c r="B2720" s="5"/>
      <c r="C2720" s="172">
        <v>1500000</v>
      </c>
      <c r="D2720" s="173"/>
      <c r="E2720" s="173"/>
      <c r="F2720" s="173"/>
      <c r="G2720" s="173"/>
      <c r="H2720" s="173"/>
      <c r="I2720" s="173"/>
      <c r="J2720" s="173"/>
      <c r="K2720" s="174">
        <v>1500000</v>
      </c>
      <c r="L2720" s="6"/>
      <c r="M2720" s="71" t="s">
        <v>96</v>
      </c>
      <c r="N2720" s="176" t="s">
        <v>513</v>
      </c>
    </row>
    <row r="2721" spans="1:14" x14ac:dyDescent="0.2">
      <c r="A2721" s="38"/>
      <c r="B2721" s="5"/>
      <c r="C2721" s="172">
        <v>300000</v>
      </c>
      <c r="D2721" s="173"/>
      <c r="E2721" s="173"/>
      <c r="F2721" s="173"/>
      <c r="G2721" s="173"/>
      <c r="H2721" s="173"/>
      <c r="I2721" s="173"/>
      <c r="J2721" s="173"/>
      <c r="K2721" s="174">
        <v>300000</v>
      </c>
      <c r="L2721" s="6"/>
      <c r="M2721" s="71" t="s">
        <v>64</v>
      </c>
      <c r="N2721" s="176" t="s">
        <v>513</v>
      </c>
    </row>
    <row r="2722" spans="1:14" x14ac:dyDescent="0.2">
      <c r="A2722" s="38"/>
      <c r="B2722" s="5"/>
      <c r="C2722" s="172">
        <v>100000</v>
      </c>
      <c r="D2722" s="173"/>
      <c r="E2722" s="173"/>
      <c r="F2722" s="173"/>
      <c r="G2722" s="173"/>
      <c r="H2722" s="173"/>
      <c r="I2722" s="173"/>
      <c r="J2722" s="173"/>
      <c r="K2722" s="174">
        <v>100000</v>
      </c>
      <c r="L2722" s="6"/>
      <c r="M2722" s="71" t="s">
        <v>26</v>
      </c>
      <c r="N2722" s="176" t="s">
        <v>513</v>
      </c>
    </row>
    <row r="2723" spans="1:14" x14ac:dyDescent="0.2">
      <c r="A2723" s="38"/>
      <c r="B2723" s="5"/>
      <c r="C2723" s="172">
        <v>4000000</v>
      </c>
      <c r="D2723" s="173"/>
      <c r="E2723" s="173"/>
      <c r="F2723" s="173"/>
      <c r="G2723" s="173"/>
      <c r="H2723" s="173"/>
      <c r="I2723" s="173"/>
      <c r="J2723" s="173"/>
      <c r="K2723" s="174">
        <v>4000000</v>
      </c>
      <c r="L2723" s="6"/>
      <c r="M2723" s="71" t="s">
        <v>97</v>
      </c>
      <c r="N2723" s="176" t="s">
        <v>513</v>
      </c>
    </row>
    <row r="2724" spans="1:14" x14ac:dyDescent="0.2">
      <c r="A2724" s="38"/>
      <c r="B2724" s="5"/>
      <c r="C2724" s="172">
        <v>88179708.299999997</v>
      </c>
      <c r="D2724" s="173"/>
      <c r="E2724" s="173"/>
      <c r="F2724" s="173"/>
      <c r="G2724" s="173"/>
      <c r="H2724" s="173"/>
      <c r="I2724" s="173"/>
      <c r="J2724" s="173"/>
      <c r="K2724" s="174">
        <v>88179708.299999997</v>
      </c>
      <c r="L2724" s="6"/>
      <c r="M2724" s="71" t="s">
        <v>103</v>
      </c>
      <c r="N2724" s="176" t="s">
        <v>513</v>
      </c>
    </row>
    <row r="2725" spans="1:14" x14ac:dyDescent="0.2">
      <c r="A2725" s="38"/>
      <c r="B2725" s="5"/>
      <c r="C2725" s="172"/>
      <c r="D2725" s="173"/>
      <c r="E2725" s="173"/>
      <c r="F2725" s="173"/>
      <c r="G2725" s="173"/>
      <c r="H2725" s="173"/>
      <c r="I2725" s="173"/>
      <c r="J2725" s="173">
        <v>2000000</v>
      </c>
      <c r="K2725" s="174">
        <v>2000000</v>
      </c>
      <c r="L2725" s="6"/>
      <c r="M2725" s="71" t="s">
        <v>391</v>
      </c>
      <c r="N2725" s="176" t="s">
        <v>513</v>
      </c>
    </row>
    <row r="2726" spans="1:14" x14ac:dyDescent="0.2">
      <c r="A2726" s="38"/>
      <c r="B2726" s="5"/>
      <c r="C2726" s="172"/>
      <c r="D2726" s="173"/>
      <c r="E2726" s="173"/>
      <c r="F2726" s="173"/>
      <c r="G2726" s="173"/>
      <c r="H2726" s="173"/>
      <c r="I2726" s="173"/>
      <c r="J2726" s="173">
        <v>250000</v>
      </c>
      <c r="K2726" s="174">
        <v>250000</v>
      </c>
      <c r="L2726" s="6"/>
      <c r="M2726" s="71" t="s">
        <v>65</v>
      </c>
      <c r="N2726" s="176" t="s">
        <v>513</v>
      </c>
    </row>
    <row r="2727" spans="1:14" x14ac:dyDescent="0.2">
      <c r="A2727" s="38"/>
      <c r="B2727" s="5"/>
      <c r="C2727" s="172"/>
      <c r="D2727" s="173"/>
      <c r="E2727" s="173"/>
      <c r="F2727" s="173"/>
      <c r="G2727" s="173"/>
      <c r="H2727" s="173"/>
      <c r="I2727" s="173"/>
      <c r="J2727" s="173">
        <v>250000</v>
      </c>
      <c r="K2727" s="174">
        <v>250000</v>
      </c>
      <c r="L2727" s="6"/>
      <c r="M2727" s="71" t="s">
        <v>459</v>
      </c>
      <c r="N2727" s="176" t="s">
        <v>513</v>
      </c>
    </row>
    <row r="2728" spans="1:14" x14ac:dyDescent="0.2">
      <c r="A2728" s="38"/>
      <c r="B2728" s="5"/>
      <c r="C2728" s="172"/>
      <c r="D2728" s="173"/>
      <c r="E2728" s="173"/>
      <c r="F2728" s="173"/>
      <c r="G2728" s="173"/>
      <c r="H2728" s="173"/>
      <c r="I2728" s="173"/>
      <c r="J2728" s="173">
        <v>4000000</v>
      </c>
      <c r="K2728" s="174">
        <v>4000000</v>
      </c>
      <c r="L2728" s="6"/>
      <c r="M2728" s="71" t="s">
        <v>395</v>
      </c>
      <c r="N2728" s="176" t="s">
        <v>513</v>
      </c>
    </row>
    <row r="2729" spans="1:14" x14ac:dyDescent="0.2">
      <c r="A2729" s="38"/>
      <c r="B2729" s="5"/>
      <c r="C2729" s="172"/>
      <c r="D2729" s="173"/>
      <c r="E2729" s="173"/>
      <c r="F2729" s="173"/>
      <c r="G2729" s="173"/>
      <c r="H2729" s="173"/>
      <c r="I2729" s="173"/>
      <c r="J2729" s="173">
        <v>250000</v>
      </c>
      <c r="K2729" s="174">
        <v>250000</v>
      </c>
      <c r="L2729" s="6"/>
      <c r="M2729" s="71" t="s">
        <v>67</v>
      </c>
      <c r="N2729" s="176" t="s">
        <v>513</v>
      </c>
    </row>
    <row r="2730" spans="1:14" x14ac:dyDescent="0.2">
      <c r="A2730" s="38"/>
      <c r="B2730" s="5"/>
      <c r="C2730" s="172"/>
      <c r="D2730" s="173"/>
      <c r="E2730" s="173"/>
      <c r="F2730" s="173"/>
      <c r="G2730" s="173"/>
      <c r="H2730" s="173"/>
      <c r="I2730" s="173"/>
      <c r="J2730" s="173">
        <v>150000</v>
      </c>
      <c r="K2730" s="174">
        <v>150000</v>
      </c>
      <c r="L2730" s="6"/>
      <c r="M2730" s="71" t="s">
        <v>397</v>
      </c>
      <c r="N2730" s="176" t="s">
        <v>513</v>
      </c>
    </row>
    <row r="2731" spans="1:14" x14ac:dyDescent="0.2">
      <c r="A2731" s="38"/>
      <c r="B2731" s="5"/>
      <c r="C2731" s="172"/>
      <c r="D2731" s="173">
        <v>1000000</v>
      </c>
      <c r="E2731" s="173"/>
      <c r="F2731" s="173"/>
      <c r="G2731" s="173"/>
      <c r="H2731" s="173"/>
      <c r="I2731" s="173"/>
      <c r="J2731" s="173"/>
      <c r="K2731" s="174">
        <v>1000000</v>
      </c>
      <c r="L2731" s="6"/>
      <c r="M2731" s="71" t="s">
        <v>42</v>
      </c>
      <c r="N2731" s="176" t="s">
        <v>513</v>
      </c>
    </row>
    <row r="2732" spans="1:14" x14ac:dyDescent="0.2">
      <c r="A2732" s="38"/>
      <c r="B2732" s="5"/>
      <c r="C2732" s="172"/>
      <c r="D2732" s="173">
        <v>2000000</v>
      </c>
      <c r="E2732" s="173"/>
      <c r="F2732" s="173"/>
      <c r="G2732" s="173"/>
      <c r="H2732" s="173"/>
      <c r="I2732" s="173"/>
      <c r="J2732" s="173"/>
      <c r="K2732" s="174">
        <v>2000000</v>
      </c>
      <c r="L2732" s="6"/>
      <c r="M2732" s="71" t="s">
        <v>398</v>
      </c>
      <c r="N2732" s="176" t="s">
        <v>513</v>
      </c>
    </row>
    <row r="2733" spans="1:14" x14ac:dyDescent="0.2">
      <c r="A2733" s="38"/>
      <c r="B2733" s="5"/>
      <c r="C2733" s="172"/>
      <c r="D2733" s="173">
        <v>500000</v>
      </c>
      <c r="E2733" s="173"/>
      <c r="F2733" s="173"/>
      <c r="G2733" s="173"/>
      <c r="H2733" s="173"/>
      <c r="I2733" s="173"/>
      <c r="J2733" s="173"/>
      <c r="K2733" s="174">
        <v>500000</v>
      </c>
      <c r="L2733" s="6"/>
      <c r="M2733" s="71" t="s">
        <v>43</v>
      </c>
      <c r="N2733" s="176" t="s">
        <v>513</v>
      </c>
    </row>
    <row r="2734" spans="1:14" x14ac:dyDescent="0.2">
      <c r="A2734" s="38"/>
      <c r="B2734" s="5"/>
      <c r="C2734" s="172"/>
      <c r="D2734" s="173">
        <v>2000000</v>
      </c>
      <c r="E2734" s="173"/>
      <c r="F2734" s="173"/>
      <c r="G2734" s="173"/>
      <c r="H2734" s="173"/>
      <c r="I2734" s="173"/>
      <c r="J2734" s="173"/>
      <c r="K2734" s="174">
        <v>2000000</v>
      </c>
      <c r="L2734" s="6"/>
      <c r="M2734" s="71" t="s">
        <v>399</v>
      </c>
      <c r="N2734" s="176" t="s">
        <v>513</v>
      </c>
    </row>
    <row r="2735" spans="1:14" x14ac:dyDescent="0.2">
      <c r="A2735" s="38"/>
      <c r="B2735" s="5"/>
      <c r="C2735" s="172"/>
      <c r="D2735" s="173">
        <v>8000000</v>
      </c>
      <c r="E2735" s="173"/>
      <c r="F2735" s="173"/>
      <c r="G2735" s="173"/>
      <c r="H2735" s="173"/>
      <c r="I2735" s="173"/>
      <c r="J2735" s="173"/>
      <c r="K2735" s="174">
        <v>8000000</v>
      </c>
      <c r="L2735" s="6"/>
      <c r="M2735" s="71" t="s">
        <v>400</v>
      </c>
      <c r="N2735" s="176" t="s">
        <v>513</v>
      </c>
    </row>
    <row r="2736" spans="1:14" x14ac:dyDescent="0.2">
      <c r="A2736" s="38"/>
      <c r="B2736" s="5"/>
      <c r="C2736" s="172"/>
      <c r="D2736" s="173">
        <v>300000</v>
      </c>
      <c r="E2736" s="173"/>
      <c r="F2736" s="173"/>
      <c r="G2736" s="173"/>
      <c r="H2736" s="173"/>
      <c r="I2736" s="173"/>
      <c r="J2736" s="173"/>
      <c r="K2736" s="174">
        <v>300000</v>
      </c>
      <c r="L2736" s="6"/>
      <c r="M2736" s="71" t="s">
        <v>401</v>
      </c>
      <c r="N2736" s="176" t="s">
        <v>513</v>
      </c>
    </row>
    <row r="2737" spans="1:14" x14ac:dyDescent="0.2">
      <c r="A2737" s="38"/>
      <c r="B2737" s="5"/>
      <c r="C2737" s="172"/>
      <c r="D2737" s="173">
        <v>121000000</v>
      </c>
      <c r="E2737" s="173"/>
      <c r="F2737" s="173"/>
      <c r="G2737" s="173"/>
      <c r="H2737" s="173"/>
      <c r="I2737" s="173"/>
      <c r="J2737" s="173"/>
      <c r="K2737" s="174">
        <v>121000000</v>
      </c>
      <c r="L2737" s="6"/>
      <c r="M2737" s="71" t="s">
        <v>402</v>
      </c>
      <c r="N2737" s="176" t="s">
        <v>513</v>
      </c>
    </row>
    <row r="2738" spans="1:14" x14ac:dyDescent="0.2">
      <c r="A2738" s="38"/>
      <c r="B2738" s="5"/>
      <c r="C2738" s="172"/>
      <c r="D2738" s="173">
        <v>3000000</v>
      </c>
      <c r="E2738" s="173"/>
      <c r="F2738" s="173"/>
      <c r="G2738" s="173"/>
      <c r="H2738" s="173"/>
      <c r="I2738" s="173"/>
      <c r="J2738" s="173"/>
      <c r="K2738" s="174">
        <v>3000000</v>
      </c>
      <c r="L2738" s="6"/>
      <c r="M2738" s="71" t="s">
        <v>403</v>
      </c>
      <c r="N2738" s="176" t="s">
        <v>513</v>
      </c>
    </row>
    <row r="2739" spans="1:14" x14ac:dyDescent="0.2">
      <c r="A2739" s="38"/>
      <c r="B2739" s="5"/>
      <c r="C2739" s="172"/>
      <c r="D2739" s="173">
        <v>189569134.06</v>
      </c>
      <c r="E2739" s="173"/>
      <c r="F2739" s="173"/>
      <c r="G2739" s="173"/>
      <c r="H2739" s="173"/>
      <c r="I2739" s="173"/>
      <c r="J2739" s="173"/>
      <c r="K2739" s="174">
        <v>189569134.06</v>
      </c>
      <c r="L2739" s="6"/>
      <c r="M2739" s="71" t="s">
        <v>404</v>
      </c>
      <c r="N2739" s="176" t="s">
        <v>513</v>
      </c>
    </row>
    <row r="2740" spans="1:14" x14ac:dyDescent="0.2">
      <c r="A2740" s="38"/>
      <c r="B2740" s="5"/>
      <c r="C2740" s="172"/>
      <c r="D2740" s="173">
        <v>5000000</v>
      </c>
      <c r="E2740" s="173"/>
      <c r="F2740" s="173"/>
      <c r="G2740" s="173"/>
      <c r="H2740" s="173"/>
      <c r="I2740" s="173"/>
      <c r="J2740" s="173"/>
      <c r="K2740" s="174">
        <v>5000000</v>
      </c>
      <c r="L2740" s="6"/>
      <c r="M2740" s="71" t="s">
        <v>68</v>
      </c>
      <c r="N2740" s="176" t="s">
        <v>513</v>
      </c>
    </row>
    <row r="2741" spans="1:14" x14ac:dyDescent="0.2">
      <c r="A2741" s="38"/>
      <c r="B2741" s="5"/>
      <c r="C2741" s="172"/>
      <c r="D2741" s="173">
        <v>64535905</v>
      </c>
      <c r="E2741" s="173"/>
      <c r="F2741" s="173"/>
      <c r="G2741" s="173"/>
      <c r="H2741" s="173"/>
      <c r="I2741" s="173"/>
      <c r="J2741" s="173"/>
      <c r="K2741" s="174">
        <v>64535905</v>
      </c>
      <c r="L2741" s="6"/>
      <c r="M2741" s="71" t="s">
        <v>123</v>
      </c>
      <c r="N2741" s="176" t="s">
        <v>513</v>
      </c>
    </row>
    <row r="2742" spans="1:14" x14ac:dyDescent="0.2">
      <c r="A2742" s="38"/>
      <c r="B2742" s="5"/>
      <c r="C2742" s="172"/>
      <c r="D2742" s="173"/>
      <c r="E2742" s="173">
        <v>2150000</v>
      </c>
      <c r="F2742" s="173"/>
      <c r="G2742" s="173"/>
      <c r="H2742" s="173"/>
      <c r="I2742" s="173"/>
      <c r="J2742" s="173"/>
      <c r="K2742" s="174">
        <v>2150000</v>
      </c>
      <c r="L2742" s="6"/>
      <c r="M2742" s="71" t="s">
        <v>70</v>
      </c>
      <c r="N2742" s="176" t="s">
        <v>513</v>
      </c>
    </row>
    <row r="2743" spans="1:14" x14ac:dyDescent="0.2">
      <c r="A2743" s="38"/>
      <c r="B2743" s="5"/>
      <c r="C2743" s="172"/>
      <c r="D2743" s="173"/>
      <c r="E2743" s="173">
        <v>300000</v>
      </c>
      <c r="F2743" s="173"/>
      <c r="G2743" s="173"/>
      <c r="H2743" s="173"/>
      <c r="I2743" s="173"/>
      <c r="J2743" s="173"/>
      <c r="K2743" s="174">
        <v>300000</v>
      </c>
      <c r="L2743" s="6"/>
      <c r="M2743" s="71" t="s">
        <v>71</v>
      </c>
      <c r="N2743" s="176" t="s">
        <v>513</v>
      </c>
    </row>
    <row r="2744" spans="1:14" x14ac:dyDescent="0.2">
      <c r="A2744" s="38"/>
      <c r="B2744" s="5"/>
      <c r="C2744" s="172"/>
      <c r="D2744" s="173"/>
      <c r="E2744" s="173">
        <v>5000000</v>
      </c>
      <c r="F2744" s="173"/>
      <c r="G2744" s="173"/>
      <c r="H2744" s="173"/>
      <c r="I2744" s="173"/>
      <c r="J2744" s="173"/>
      <c r="K2744" s="174">
        <v>5000000</v>
      </c>
      <c r="L2744" s="6"/>
      <c r="M2744" s="71" t="s">
        <v>295</v>
      </c>
      <c r="N2744" s="176" t="s">
        <v>513</v>
      </c>
    </row>
    <row r="2745" spans="1:14" x14ac:dyDescent="0.2">
      <c r="A2745" s="38"/>
      <c r="B2745" s="5"/>
      <c r="C2745" s="172"/>
      <c r="D2745" s="173"/>
      <c r="E2745" s="173">
        <v>400000</v>
      </c>
      <c r="F2745" s="173"/>
      <c r="G2745" s="173"/>
      <c r="H2745" s="173"/>
      <c r="I2745" s="173"/>
      <c r="J2745" s="173"/>
      <c r="K2745" s="174">
        <v>400000</v>
      </c>
      <c r="L2745" s="6"/>
      <c r="M2745" s="71" t="s">
        <v>408</v>
      </c>
      <c r="N2745" s="176" t="s">
        <v>513</v>
      </c>
    </row>
    <row r="2746" spans="1:14" x14ac:dyDescent="0.2">
      <c r="A2746" s="38"/>
      <c r="B2746" s="5"/>
      <c r="C2746" s="172"/>
      <c r="D2746" s="173"/>
      <c r="E2746" s="173">
        <v>100000</v>
      </c>
      <c r="F2746" s="173"/>
      <c r="G2746" s="173"/>
      <c r="H2746" s="173"/>
      <c r="I2746" s="173"/>
      <c r="J2746" s="173"/>
      <c r="K2746" s="174">
        <v>100000</v>
      </c>
      <c r="L2746" s="6"/>
      <c r="M2746" s="71" t="s">
        <v>409</v>
      </c>
      <c r="N2746" s="176" t="s">
        <v>513</v>
      </c>
    </row>
    <row r="2747" spans="1:14" x14ac:dyDescent="0.2">
      <c r="A2747" s="38"/>
      <c r="B2747" s="5"/>
      <c r="C2747" s="172"/>
      <c r="D2747" s="173"/>
      <c r="E2747" s="173">
        <v>286095</v>
      </c>
      <c r="F2747" s="173"/>
      <c r="G2747" s="173"/>
      <c r="H2747" s="173"/>
      <c r="I2747" s="173"/>
      <c r="J2747" s="173"/>
      <c r="K2747" s="174">
        <v>286095</v>
      </c>
      <c r="L2747" s="6"/>
      <c r="M2747" s="71" t="s">
        <v>410</v>
      </c>
      <c r="N2747" s="176" t="s">
        <v>513</v>
      </c>
    </row>
    <row r="2748" spans="1:14" x14ac:dyDescent="0.2">
      <c r="A2748" s="38"/>
      <c r="B2748" s="5"/>
      <c r="C2748" s="172"/>
      <c r="D2748" s="173"/>
      <c r="E2748" s="173">
        <v>1200000</v>
      </c>
      <c r="F2748" s="173"/>
      <c r="G2748" s="173"/>
      <c r="H2748" s="173"/>
      <c r="I2748" s="173"/>
      <c r="J2748" s="173"/>
      <c r="K2748" s="174">
        <v>1200000</v>
      </c>
      <c r="L2748" s="6"/>
      <c r="M2748" s="71" t="s">
        <v>411</v>
      </c>
      <c r="N2748" s="176" t="s">
        <v>513</v>
      </c>
    </row>
    <row r="2749" spans="1:14" x14ac:dyDescent="0.2">
      <c r="A2749" s="38"/>
      <c r="B2749" s="5"/>
      <c r="C2749" s="172"/>
      <c r="D2749" s="173"/>
      <c r="E2749" s="173">
        <v>200000</v>
      </c>
      <c r="F2749" s="173"/>
      <c r="G2749" s="173"/>
      <c r="H2749" s="173"/>
      <c r="I2749" s="173"/>
      <c r="J2749" s="173"/>
      <c r="K2749" s="174">
        <v>200000</v>
      </c>
      <c r="L2749" s="6"/>
      <c r="M2749" s="71" t="s">
        <v>413</v>
      </c>
      <c r="N2749" s="176" t="s">
        <v>513</v>
      </c>
    </row>
    <row r="2750" spans="1:14" x14ac:dyDescent="0.2">
      <c r="A2750" s="38"/>
      <c r="B2750" s="5"/>
      <c r="C2750" s="172"/>
      <c r="D2750" s="173"/>
      <c r="E2750" s="173">
        <v>50000</v>
      </c>
      <c r="F2750" s="173"/>
      <c r="G2750" s="173"/>
      <c r="H2750" s="173"/>
      <c r="I2750" s="173"/>
      <c r="J2750" s="173"/>
      <c r="K2750" s="174">
        <v>50000</v>
      </c>
      <c r="L2750" s="6"/>
      <c r="M2750" s="71" t="s">
        <v>414</v>
      </c>
      <c r="N2750" s="176" t="s">
        <v>513</v>
      </c>
    </row>
    <row r="2751" spans="1:14" x14ac:dyDescent="0.2">
      <c r="A2751" s="38"/>
      <c r="B2751" s="5"/>
      <c r="C2751" s="172"/>
      <c r="D2751" s="173"/>
      <c r="E2751" s="173">
        <v>500000</v>
      </c>
      <c r="F2751" s="173"/>
      <c r="G2751" s="173"/>
      <c r="H2751" s="173"/>
      <c r="I2751" s="173"/>
      <c r="J2751" s="173"/>
      <c r="K2751" s="174">
        <v>500000</v>
      </c>
      <c r="L2751" s="6"/>
      <c r="M2751" s="71" t="s">
        <v>415</v>
      </c>
      <c r="N2751" s="176" t="s">
        <v>513</v>
      </c>
    </row>
    <row r="2752" spans="1:14" x14ac:dyDescent="0.2">
      <c r="A2752" s="38"/>
      <c r="B2752" s="5"/>
      <c r="C2752" s="172"/>
      <c r="D2752" s="173"/>
      <c r="E2752" s="173">
        <v>100000</v>
      </c>
      <c r="F2752" s="173"/>
      <c r="G2752" s="173"/>
      <c r="H2752" s="173"/>
      <c r="I2752" s="173"/>
      <c r="J2752" s="173"/>
      <c r="K2752" s="174">
        <v>100000</v>
      </c>
      <c r="L2752" s="6"/>
      <c r="M2752" s="71" t="s">
        <v>417</v>
      </c>
      <c r="N2752" s="176" t="s">
        <v>513</v>
      </c>
    </row>
    <row r="2753" spans="1:14" x14ac:dyDescent="0.2">
      <c r="A2753" s="38"/>
      <c r="B2753" s="5"/>
      <c r="C2753" s="172"/>
      <c r="D2753" s="173"/>
      <c r="E2753" s="173">
        <v>112280</v>
      </c>
      <c r="F2753" s="173"/>
      <c r="G2753" s="173"/>
      <c r="H2753" s="173"/>
      <c r="I2753" s="173"/>
      <c r="J2753" s="173"/>
      <c r="K2753" s="174">
        <v>112280</v>
      </c>
      <c r="L2753" s="6"/>
      <c r="M2753" s="71" t="s">
        <v>418</v>
      </c>
      <c r="N2753" s="176" t="s">
        <v>513</v>
      </c>
    </row>
    <row r="2754" spans="1:14" x14ac:dyDescent="0.2">
      <c r="A2754" s="38"/>
      <c r="B2754" s="5"/>
      <c r="C2754" s="172"/>
      <c r="D2754" s="173"/>
      <c r="E2754" s="173">
        <v>20000</v>
      </c>
      <c r="F2754" s="173"/>
      <c r="G2754" s="173"/>
      <c r="H2754" s="173"/>
      <c r="I2754" s="173"/>
      <c r="J2754" s="173"/>
      <c r="K2754" s="174">
        <v>20000</v>
      </c>
      <c r="L2754" s="6"/>
      <c r="M2754" s="71" t="s">
        <v>419</v>
      </c>
      <c r="N2754" s="176" t="s">
        <v>513</v>
      </c>
    </row>
    <row r="2755" spans="1:14" x14ac:dyDescent="0.2">
      <c r="A2755" s="38"/>
      <c r="B2755" s="5"/>
      <c r="C2755" s="172"/>
      <c r="D2755" s="173"/>
      <c r="E2755" s="173">
        <v>32933306</v>
      </c>
      <c r="F2755" s="173"/>
      <c r="G2755" s="173"/>
      <c r="H2755" s="173"/>
      <c r="I2755" s="173"/>
      <c r="J2755" s="173"/>
      <c r="K2755" s="174">
        <v>32933306</v>
      </c>
      <c r="L2755" s="6"/>
      <c r="M2755" s="71" t="s">
        <v>422</v>
      </c>
      <c r="N2755" s="176" t="s">
        <v>513</v>
      </c>
    </row>
    <row r="2756" spans="1:14" x14ac:dyDescent="0.2">
      <c r="A2756" s="38"/>
      <c r="B2756" s="5"/>
      <c r="C2756" s="172"/>
      <c r="D2756" s="173"/>
      <c r="E2756" s="173">
        <v>200000</v>
      </c>
      <c r="F2756" s="173"/>
      <c r="G2756" s="173"/>
      <c r="H2756" s="173"/>
      <c r="I2756" s="173"/>
      <c r="J2756" s="173"/>
      <c r="K2756" s="174">
        <v>200000</v>
      </c>
      <c r="L2756" s="6"/>
      <c r="M2756" s="71" t="s">
        <v>423</v>
      </c>
      <c r="N2756" s="176" t="s">
        <v>513</v>
      </c>
    </row>
    <row r="2757" spans="1:14" x14ac:dyDescent="0.2">
      <c r="A2757" s="38"/>
      <c r="B2757" s="5"/>
      <c r="C2757" s="172"/>
      <c r="D2757" s="173"/>
      <c r="E2757" s="173">
        <v>50000</v>
      </c>
      <c r="F2757" s="173"/>
      <c r="G2757" s="173"/>
      <c r="H2757" s="173"/>
      <c r="I2757" s="173"/>
      <c r="J2757" s="173"/>
      <c r="K2757" s="174">
        <v>50000</v>
      </c>
      <c r="L2757" s="6"/>
      <c r="M2757" s="71" t="s">
        <v>73</v>
      </c>
      <c r="N2757" s="176" t="s">
        <v>513</v>
      </c>
    </row>
    <row r="2758" spans="1:14" x14ac:dyDescent="0.2">
      <c r="A2758" s="38"/>
      <c r="B2758" s="5"/>
      <c r="C2758" s="172"/>
      <c r="D2758" s="173"/>
      <c r="E2758" s="173">
        <v>55000000</v>
      </c>
      <c r="F2758" s="173"/>
      <c r="G2758" s="173"/>
      <c r="H2758" s="173"/>
      <c r="I2758" s="173"/>
      <c r="J2758" s="173"/>
      <c r="K2758" s="174">
        <v>55000000</v>
      </c>
      <c r="L2758" s="6"/>
      <c r="M2758" s="71" t="s">
        <v>480</v>
      </c>
      <c r="N2758" s="176" t="s">
        <v>513</v>
      </c>
    </row>
    <row r="2759" spans="1:14" x14ac:dyDescent="0.2">
      <c r="A2759" s="38"/>
      <c r="B2759" s="5"/>
      <c r="C2759" s="172"/>
      <c r="D2759" s="173"/>
      <c r="E2759" s="173">
        <v>5982480</v>
      </c>
      <c r="F2759" s="173"/>
      <c r="G2759" s="173"/>
      <c r="H2759" s="173"/>
      <c r="I2759" s="173"/>
      <c r="J2759" s="173"/>
      <c r="K2759" s="174">
        <v>5982480</v>
      </c>
      <c r="L2759" s="6"/>
      <c r="M2759" s="71" t="s">
        <v>124</v>
      </c>
      <c r="N2759" s="176" t="s">
        <v>513</v>
      </c>
    </row>
    <row r="2760" spans="1:14" x14ac:dyDescent="0.2">
      <c r="A2760" s="38"/>
      <c r="B2760" s="5"/>
      <c r="C2760" s="172"/>
      <c r="D2760" s="173"/>
      <c r="E2760" s="173">
        <v>10500000</v>
      </c>
      <c r="F2760" s="173"/>
      <c r="G2760" s="173"/>
      <c r="H2760" s="173"/>
      <c r="I2760" s="173"/>
      <c r="J2760" s="173"/>
      <c r="K2760" s="174">
        <v>10500000</v>
      </c>
      <c r="L2760" s="6"/>
      <c r="M2760" s="71" t="s">
        <v>455</v>
      </c>
      <c r="N2760" s="176" t="s">
        <v>513</v>
      </c>
    </row>
    <row r="2761" spans="1:14" ht="15" thickBot="1" x14ac:dyDescent="0.25">
      <c r="A2761" s="38"/>
      <c r="B2761" s="5"/>
      <c r="C2761" s="172"/>
      <c r="D2761" s="173"/>
      <c r="E2761" s="173">
        <v>17969700</v>
      </c>
      <c r="F2761" s="173"/>
      <c r="G2761" s="173"/>
      <c r="H2761" s="173"/>
      <c r="I2761" s="173"/>
      <c r="J2761" s="173"/>
      <c r="K2761" s="174">
        <v>17969700</v>
      </c>
      <c r="L2761" s="6"/>
      <c r="M2761" s="71" t="s">
        <v>449</v>
      </c>
      <c r="N2761" s="176" t="s">
        <v>513</v>
      </c>
    </row>
    <row r="2762" spans="1:14" ht="15" x14ac:dyDescent="0.2">
      <c r="A2762" s="286" t="s">
        <v>0</v>
      </c>
      <c r="B2762" s="287"/>
      <c r="C2762" s="287"/>
      <c r="D2762" s="287"/>
      <c r="E2762" s="287"/>
      <c r="F2762" s="287"/>
      <c r="G2762" s="287"/>
      <c r="H2762" s="287"/>
      <c r="I2762" s="287"/>
      <c r="J2762" s="287"/>
      <c r="K2762" s="287"/>
      <c r="L2762" s="287"/>
      <c r="M2762" s="287"/>
      <c r="N2762" s="288"/>
    </row>
    <row r="2763" spans="1:14" ht="15" x14ac:dyDescent="0.2">
      <c r="A2763" s="279" t="s">
        <v>1</v>
      </c>
      <c r="B2763" s="280"/>
      <c r="C2763" s="280"/>
      <c r="D2763" s="280"/>
      <c r="E2763" s="280"/>
      <c r="F2763" s="280"/>
      <c r="G2763" s="280"/>
      <c r="H2763" s="280"/>
      <c r="I2763" s="280"/>
      <c r="J2763" s="280"/>
      <c r="K2763" s="280"/>
      <c r="L2763" s="280"/>
      <c r="M2763" s="280"/>
      <c r="N2763" s="281"/>
    </row>
    <row r="2764" spans="1:14" ht="15" x14ac:dyDescent="0.2">
      <c r="A2764" s="279" t="s">
        <v>2</v>
      </c>
      <c r="B2764" s="280"/>
      <c r="C2764" s="280"/>
      <c r="D2764" s="280"/>
      <c r="E2764" s="280"/>
      <c r="F2764" s="280"/>
      <c r="G2764" s="280"/>
      <c r="H2764" s="280"/>
      <c r="I2764" s="280"/>
      <c r="J2764" s="280"/>
      <c r="K2764" s="280"/>
      <c r="L2764" s="280"/>
      <c r="M2764" s="280"/>
      <c r="N2764" s="281"/>
    </row>
    <row r="2765" spans="1:14" ht="15" x14ac:dyDescent="0.2">
      <c r="A2765" s="279" t="s">
        <v>3</v>
      </c>
      <c r="B2765" s="280"/>
      <c r="C2765" s="280"/>
      <c r="D2765" s="280"/>
      <c r="E2765" s="280"/>
      <c r="F2765" s="280"/>
      <c r="G2765" s="280"/>
      <c r="H2765" s="280"/>
      <c r="I2765" s="280"/>
      <c r="J2765" s="280"/>
      <c r="K2765" s="280"/>
      <c r="L2765" s="280"/>
      <c r="M2765" s="280"/>
      <c r="N2765" s="281"/>
    </row>
    <row r="2766" spans="1:14" ht="15" x14ac:dyDescent="0.2">
      <c r="A2766" s="279" t="s">
        <v>4</v>
      </c>
      <c r="B2766" s="280"/>
      <c r="C2766" s="280"/>
      <c r="D2766" s="280"/>
      <c r="E2766" s="280"/>
      <c r="F2766" s="280"/>
      <c r="G2766" s="280"/>
      <c r="H2766" s="280"/>
      <c r="I2766" s="280"/>
      <c r="J2766" s="280"/>
      <c r="K2766" s="280"/>
      <c r="L2766" s="280"/>
      <c r="M2766" s="280"/>
      <c r="N2766" s="281"/>
    </row>
    <row r="2767" spans="1:14" ht="15.75" thickBot="1" x14ac:dyDescent="0.25">
      <c r="A2767" s="282">
        <v>2023</v>
      </c>
      <c r="B2767" s="283"/>
      <c r="C2767" s="283"/>
      <c r="D2767" s="283"/>
      <c r="E2767" s="283"/>
      <c r="F2767" s="283"/>
      <c r="G2767" s="283"/>
      <c r="H2767" s="283"/>
      <c r="I2767" s="283"/>
      <c r="J2767" s="283"/>
      <c r="K2767" s="283"/>
      <c r="L2767" s="283"/>
      <c r="M2767" s="283"/>
      <c r="N2767" s="284"/>
    </row>
    <row r="2768" spans="1:14" ht="43.5" x14ac:dyDescent="0.25">
      <c r="A2768" s="212" t="s">
        <v>5</v>
      </c>
      <c r="B2768" s="212" t="s">
        <v>6</v>
      </c>
      <c r="C2768" s="285" t="s">
        <v>7</v>
      </c>
      <c r="D2768" s="285"/>
      <c r="E2768" s="285"/>
      <c r="F2768" s="285"/>
      <c r="G2768" s="285"/>
      <c r="H2768" s="285"/>
      <c r="I2768" s="285"/>
      <c r="J2768" s="285"/>
      <c r="K2768" s="213" t="s">
        <v>8</v>
      </c>
      <c r="L2768" s="214" t="s">
        <v>10</v>
      </c>
      <c r="M2768" s="215" t="s">
        <v>11</v>
      </c>
      <c r="N2768" s="216" t="s">
        <v>9</v>
      </c>
    </row>
    <row r="2769" spans="1:14" ht="15" x14ac:dyDescent="0.25">
      <c r="A2769" s="5"/>
      <c r="B2769" s="5"/>
      <c r="C2769" s="2" t="s">
        <v>12</v>
      </c>
      <c r="D2769" s="2" t="s">
        <v>13</v>
      </c>
      <c r="E2769" s="2" t="s">
        <v>14</v>
      </c>
      <c r="F2769" s="2" t="s">
        <v>15</v>
      </c>
      <c r="G2769" s="2" t="s">
        <v>16</v>
      </c>
      <c r="H2769" s="2" t="s">
        <v>17</v>
      </c>
      <c r="I2769" s="2" t="s">
        <v>18</v>
      </c>
      <c r="J2769" s="2" t="s">
        <v>19</v>
      </c>
      <c r="K2769" s="4" t="s">
        <v>20</v>
      </c>
      <c r="L2769" s="6" t="s">
        <v>22</v>
      </c>
      <c r="M2769" s="5"/>
    </row>
    <row r="2770" spans="1:14" x14ac:dyDescent="0.2">
      <c r="A2770" s="38"/>
      <c r="B2770" s="5"/>
      <c r="C2770" s="172"/>
      <c r="D2770" s="173"/>
      <c r="E2770" s="173"/>
      <c r="F2770" s="173"/>
      <c r="G2770" s="173"/>
      <c r="H2770" s="173"/>
      <c r="I2770" s="173">
        <v>2000000</v>
      </c>
      <c r="J2770" s="173"/>
      <c r="K2770" s="174">
        <v>2000000</v>
      </c>
      <c r="L2770" s="6"/>
      <c r="M2770" s="71" t="s">
        <v>425</v>
      </c>
      <c r="N2770" s="176" t="s">
        <v>513</v>
      </c>
    </row>
    <row r="2771" spans="1:14" x14ac:dyDescent="0.2">
      <c r="A2771" s="38"/>
      <c r="B2771" s="5"/>
      <c r="C2771" s="172"/>
      <c r="D2771" s="173"/>
      <c r="E2771" s="173"/>
      <c r="F2771" s="173"/>
      <c r="G2771" s="173"/>
      <c r="H2771" s="173"/>
      <c r="I2771" s="173">
        <v>1260484.3999999999</v>
      </c>
      <c r="J2771" s="173"/>
      <c r="K2771" s="174">
        <v>1260484.3999999999</v>
      </c>
      <c r="L2771" s="6"/>
      <c r="M2771" s="71" t="s">
        <v>52</v>
      </c>
      <c r="N2771" s="176" t="s">
        <v>513</v>
      </c>
    </row>
    <row r="2772" spans="1:14" x14ac:dyDescent="0.2">
      <c r="A2772" s="38"/>
      <c r="B2772" s="5"/>
      <c r="C2772" s="172"/>
      <c r="D2772" s="173"/>
      <c r="E2772" s="173"/>
      <c r="F2772" s="173"/>
      <c r="G2772" s="173"/>
      <c r="H2772" s="173"/>
      <c r="I2772" s="173">
        <v>150000</v>
      </c>
      <c r="J2772" s="173"/>
      <c r="K2772" s="174">
        <v>150000</v>
      </c>
      <c r="L2772" s="6"/>
      <c r="M2772" s="71" t="s">
        <v>74</v>
      </c>
      <c r="N2772" s="176" t="s">
        <v>513</v>
      </c>
    </row>
    <row r="2773" spans="1:14" x14ac:dyDescent="0.2">
      <c r="A2773" s="38"/>
      <c r="B2773" s="5"/>
      <c r="C2773" s="172"/>
      <c r="D2773" s="173"/>
      <c r="E2773" s="173"/>
      <c r="F2773" s="173"/>
      <c r="G2773" s="173"/>
      <c r="H2773" s="173"/>
      <c r="I2773" s="173">
        <v>500000</v>
      </c>
      <c r="J2773" s="173"/>
      <c r="K2773" s="174">
        <v>500000</v>
      </c>
      <c r="L2773" s="6"/>
      <c r="M2773" s="71" t="s">
        <v>45</v>
      </c>
      <c r="N2773" s="176" t="s">
        <v>513</v>
      </c>
    </row>
    <row r="2774" spans="1:14" x14ac:dyDescent="0.2">
      <c r="A2774" s="38"/>
      <c r="B2774" s="5"/>
      <c r="C2774" s="172"/>
      <c r="D2774" s="173"/>
      <c r="E2774" s="173"/>
      <c r="F2774" s="173"/>
      <c r="G2774" s="173"/>
      <c r="H2774" s="173"/>
      <c r="I2774" s="173">
        <v>12000000</v>
      </c>
      <c r="J2774" s="173"/>
      <c r="K2774" s="174">
        <v>12000000</v>
      </c>
      <c r="L2774" s="6"/>
      <c r="M2774" s="71" t="s">
        <v>75</v>
      </c>
      <c r="N2774" s="176" t="s">
        <v>513</v>
      </c>
    </row>
    <row r="2775" spans="1:14" x14ac:dyDescent="0.2">
      <c r="A2775" s="38"/>
      <c r="B2775" s="5"/>
      <c r="C2775" s="172"/>
      <c r="D2775" s="173"/>
      <c r="E2775" s="173"/>
      <c r="F2775" s="173"/>
      <c r="G2775" s="173"/>
      <c r="H2775" s="173"/>
      <c r="I2775" s="173">
        <v>2000000</v>
      </c>
      <c r="J2775" s="173"/>
      <c r="K2775" s="174">
        <v>2000000</v>
      </c>
      <c r="L2775" s="6"/>
      <c r="M2775" s="71" t="s">
        <v>426</v>
      </c>
      <c r="N2775" s="176" t="s">
        <v>513</v>
      </c>
    </row>
    <row r="2776" spans="1:14" x14ac:dyDescent="0.2">
      <c r="A2776" s="38"/>
      <c r="B2776" s="5"/>
      <c r="C2776" s="172"/>
      <c r="D2776" s="173"/>
      <c r="E2776" s="173"/>
      <c r="F2776" s="173"/>
      <c r="G2776" s="173"/>
      <c r="H2776" s="173"/>
      <c r="I2776" s="173">
        <v>1000000</v>
      </c>
      <c r="J2776" s="173"/>
      <c r="K2776" s="174">
        <v>1000000</v>
      </c>
      <c r="L2776" s="6"/>
      <c r="M2776" s="71" t="s">
        <v>427</v>
      </c>
      <c r="N2776" s="176" t="s">
        <v>513</v>
      </c>
    </row>
    <row r="2777" spans="1:14" x14ac:dyDescent="0.2">
      <c r="A2777" s="38"/>
      <c r="B2777" s="5"/>
      <c r="C2777" s="172"/>
      <c r="D2777" s="173"/>
      <c r="E2777" s="173"/>
      <c r="F2777" s="173"/>
      <c r="G2777" s="173"/>
      <c r="H2777" s="173"/>
      <c r="I2777" s="173">
        <v>610000</v>
      </c>
      <c r="J2777" s="173"/>
      <c r="K2777" s="174">
        <v>610000</v>
      </c>
      <c r="L2777" s="6"/>
      <c r="M2777" s="71" t="s">
        <v>86</v>
      </c>
      <c r="N2777" s="176" t="s">
        <v>513</v>
      </c>
    </row>
    <row r="2778" spans="1:14" x14ac:dyDescent="0.2">
      <c r="A2778" s="38"/>
      <c r="B2778" s="5"/>
      <c r="C2778" s="172"/>
      <c r="D2778" s="173"/>
      <c r="E2778" s="173"/>
      <c r="F2778" s="173"/>
      <c r="G2778" s="173"/>
      <c r="H2778" s="173"/>
      <c r="I2778" s="173">
        <v>200000</v>
      </c>
      <c r="J2778" s="173"/>
      <c r="K2778" s="174">
        <v>200000</v>
      </c>
      <c r="L2778" s="6"/>
      <c r="M2778" s="71" t="s">
        <v>296</v>
      </c>
      <c r="N2778" s="176" t="s">
        <v>513</v>
      </c>
    </row>
    <row r="2779" spans="1:14" x14ac:dyDescent="0.2">
      <c r="A2779" s="38"/>
      <c r="B2779" s="5"/>
      <c r="C2779" s="172"/>
      <c r="D2779" s="173"/>
      <c r="E2779" s="173"/>
      <c r="F2779" s="173"/>
      <c r="G2779" s="173"/>
      <c r="H2779" s="173"/>
      <c r="I2779" s="173">
        <v>3300000</v>
      </c>
      <c r="J2779" s="173"/>
      <c r="K2779" s="174">
        <v>3300000</v>
      </c>
      <c r="L2779" s="6"/>
      <c r="M2779" s="71" t="s">
        <v>46</v>
      </c>
      <c r="N2779" s="176" t="s">
        <v>513</v>
      </c>
    </row>
    <row r="2780" spans="1:14" x14ac:dyDescent="0.2">
      <c r="A2780" s="38"/>
      <c r="B2780" s="5"/>
      <c r="C2780" s="172"/>
      <c r="D2780" s="173"/>
      <c r="E2780" s="173"/>
      <c r="F2780" s="173"/>
      <c r="G2780" s="173"/>
      <c r="H2780" s="173"/>
      <c r="I2780" s="173">
        <v>500000</v>
      </c>
      <c r="J2780" s="173"/>
      <c r="K2780" s="174">
        <v>500000</v>
      </c>
      <c r="L2780" s="6"/>
      <c r="M2780" s="71" t="s">
        <v>47</v>
      </c>
      <c r="N2780" s="176" t="s">
        <v>513</v>
      </c>
    </row>
    <row r="2781" spans="1:14" x14ac:dyDescent="0.2">
      <c r="A2781" s="38"/>
      <c r="B2781" s="5"/>
      <c r="C2781" s="172"/>
      <c r="D2781" s="173"/>
      <c r="E2781" s="173"/>
      <c r="F2781" s="173"/>
      <c r="G2781" s="173"/>
      <c r="H2781" s="173"/>
      <c r="I2781" s="173">
        <v>300000</v>
      </c>
      <c r="J2781" s="173"/>
      <c r="K2781" s="174">
        <v>300000</v>
      </c>
      <c r="L2781" s="6"/>
      <c r="M2781" s="71" t="s">
        <v>430</v>
      </c>
      <c r="N2781" s="176" t="s">
        <v>513</v>
      </c>
    </row>
    <row r="2782" spans="1:14" x14ac:dyDescent="0.2">
      <c r="A2782" s="38"/>
      <c r="B2782" s="5"/>
      <c r="C2782" s="172"/>
      <c r="D2782" s="173"/>
      <c r="E2782" s="173"/>
      <c r="F2782" s="173"/>
      <c r="G2782" s="173"/>
      <c r="H2782" s="173"/>
      <c r="I2782" s="173">
        <v>3000000</v>
      </c>
      <c r="J2782" s="173"/>
      <c r="K2782" s="174">
        <v>3000000</v>
      </c>
      <c r="L2782" s="6"/>
      <c r="M2782" s="71" t="s">
        <v>77</v>
      </c>
      <c r="N2782" s="176" t="s">
        <v>513</v>
      </c>
    </row>
    <row r="2783" spans="1:14" x14ac:dyDescent="0.2">
      <c r="A2783" s="38"/>
      <c r="B2783" s="5"/>
      <c r="C2783" s="172"/>
      <c r="D2783" s="173"/>
      <c r="E2783" s="173"/>
      <c r="F2783" s="173"/>
      <c r="G2783" s="173"/>
      <c r="H2783" s="173"/>
      <c r="I2783" s="173">
        <v>500000</v>
      </c>
      <c r="J2783" s="173"/>
      <c r="K2783" s="174">
        <v>500000</v>
      </c>
      <c r="L2783" s="6"/>
      <c r="M2783" s="71" t="s">
        <v>431</v>
      </c>
      <c r="N2783" s="176" t="s">
        <v>513</v>
      </c>
    </row>
    <row r="2784" spans="1:14" x14ac:dyDescent="0.2">
      <c r="A2784" s="38"/>
      <c r="B2784" s="5"/>
      <c r="C2784" s="172"/>
      <c r="D2784" s="173"/>
      <c r="E2784" s="173"/>
      <c r="F2784" s="173"/>
      <c r="G2784" s="173"/>
      <c r="H2784" s="173"/>
      <c r="I2784" s="173">
        <v>700000</v>
      </c>
      <c r="J2784" s="173"/>
      <c r="K2784" s="174">
        <v>700000</v>
      </c>
      <c r="L2784" s="6"/>
      <c r="M2784" s="71" t="s">
        <v>432</v>
      </c>
      <c r="N2784" s="176" t="s">
        <v>513</v>
      </c>
    </row>
    <row r="2785" spans="1:14" x14ac:dyDescent="0.2">
      <c r="A2785" s="38"/>
      <c r="B2785" s="5"/>
      <c r="C2785" s="172"/>
      <c r="D2785" s="173"/>
      <c r="E2785" s="173"/>
      <c r="F2785" s="173"/>
      <c r="G2785" s="173"/>
      <c r="H2785" s="173"/>
      <c r="I2785" s="173">
        <v>1600000</v>
      </c>
      <c r="J2785" s="173"/>
      <c r="K2785" s="174">
        <v>1600000</v>
      </c>
      <c r="L2785" s="6"/>
      <c r="M2785" s="71" t="s">
        <v>433</v>
      </c>
      <c r="N2785" s="176" t="s">
        <v>513</v>
      </c>
    </row>
    <row r="2786" spans="1:14" x14ac:dyDescent="0.2">
      <c r="A2786" s="38"/>
      <c r="B2786" s="5"/>
      <c r="C2786" s="172"/>
      <c r="D2786" s="173"/>
      <c r="E2786" s="173"/>
      <c r="F2786" s="173"/>
      <c r="G2786" s="173"/>
      <c r="H2786" s="173"/>
      <c r="I2786" s="173">
        <v>12000000</v>
      </c>
      <c r="J2786" s="173"/>
      <c r="K2786" s="174">
        <v>12000000</v>
      </c>
      <c r="L2786" s="6"/>
      <c r="M2786" s="71" t="s">
        <v>87</v>
      </c>
      <c r="N2786" s="176" t="s">
        <v>513</v>
      </c>
    </row>
    <row r="2787" spans="1:14" x14ac:dyDescent="0.2">
      <c r="A2787" s="38"/>
      <c r="B2787" s="5"/>
      <c r="C2787" s="172"/>
      <c r="D2787" s="173"/>
      <c r="E2787" s="173"/>
      <c r="F2787" s="173"/>
      <c r="G2787" s="173"/>
      <c r="H2787" s="173"/>
      <c r="I2787" s="173">
        <v>200000</v>
      </c>
      <c r="J2787" s="173"/>
      <c r="K2787" s="174">
        <v>200000</v>
      </c>
      <c r="L2787" s="6"/>
      <c r="M2787" s="71" t="s">
        <v>99</v>
      </c>
      <c r="N2787" s="176" t="s">
        <v>513</v>
      </c>
    </row>
    <row r="2788" spans="1:14" x14ac:dyDescent="0.2">
      <c r="A2788" s="38"/>
      <c r="B2788" s="5"/>
      <c r="C2788" s="172"/>
      <c r="D2788" s="173"/>
      <c r="E2788" s="173"/>
      <c r="F2788" s="173"/>
      <c r="G2788" s="173"/>
      <c r="H2788" s="173"/>
      <c r="I2788" s="173">
        <v>1100000</v>
      </c>
      <c r="J2788" s="173"/>
      <c r="K2788" s="174">
        <v>1100000</v>
      </c>
      <c r="L2788" s="6"/>
      <c r="M2788" s="71" t="s">
        <v>434</v>
      </c>
      <c r="N2788" s="176" t="s">
        <v>513</v>
      </c>
    </row>
    <row r="2789" spans="1:14" x14ac:dyDescent="0.2">
      <c r="A2789" s="38"/>
      <c r="B2789" s="5"/>
      <c r="C2789" s="172"/>
      <c r="D2789" s="173"/>
      <c r="E2789" s="173"/>
      <c r="F2789" s="173"/>
      <c r="G2789" s="173"/>
      <c r="H2789" s="173"/>
      <c r="I2789" s="173">
        <v>895227</v>
      </c>
      <c r="J2789" s="173"/>
      <c r="K2789" s="174">
        <v>895227</v>
      </c>
      <c r="L2789" s="6"/>
      <c r="M2789" s="71" t="s">
        <v>436</v>
      </c>
      <c r="N2789" s="176" t="s">
        <v>513</v>
      </c>
    </row>
    <row r="2790" spans="1:14" x14ac:dyDescent="0.2">
      <c r="A2790" s="38"/>
      <c r="B2790" s="5"/>
      <c r="C2790" s="172"/>
      <c r="D2790" s="173"/>
      <c r="E2790" s="173"/>
      <c r="F2790" s="173"/>
      <c r="G2790" s="173"/>
      <c r="H2790" s="173"/>
      <c r="I2790" s="173">
        <v>200000</v>
      </c>
      <c r="J2790" s="173"/>
      <c r="K2790" s="174">
        <v>200000</v>
      </c>
      <c r="L2790" s="6"/>
      <c r="M2790" s="71" t="s">
        <v>88</v>
      </c>
      <c r="N2790" s="176" t="s">
        <v>513</v>
      </c>
    </row>
    <row r="2791" spans="1:14" x14ac:dyDescent="0.2">
      <c r="A2791" s="38"/>
      <c r="B2791" s="5"/>
      <c r="C2791" s="172"/>
      <c r="D2791" s="173"/>
      <c r="E2791" s="173"/>
      <c r="F2791" s="173"/>
      <c r="G2791" s="173"/>
      <c r="H2791" s="173"/>
      <c r="I2791" s="173">
        <v>1200000</v>
      </c>
      <c r="J2791" s="173"/>
      <c r="K2791" s="174">
        <v>1200000</v>
      </c>
      <c r="L2791" s="6"/>
      <c r="M2791" s="71" t="s">
        <v>438</v>
      </c>
      <c r="N2791" s="176" t="s">
        <v>513</v>
      </c>
    </row>
    <row r="2792" spans="1:14" x14ac:dyDescent="0.2">
      <c r="A2792" s="38"/>
      <c r="B2792" s="5"/>
      <c r="C2792" s="172"/>
      <c r="D2792" s="173"/>
      <c r="E2792" s="173"/>
      <c r="F2792" s="173"/>
      <c r="G2792" s="173"/>
      <c r="H2792" s="173"/>
      <c r="I2792" s="173">
        <v>2500000</v>
      </c>
      <c r="J2792" s="173"/>
      <c r="K2792" s="174">
        <v>2500000</v>
      </c>
      <c r="L2792" s="6"/>
      <c r="M2792" s="71" t="s">
        <v>439</v>
      </c>
      <c r="N2792" s="176" t="s">
        <v>513</v>
      </c>
    </row>
    <row r="2793" spans="1:14" x14ac:dyDescent="0.2">
      <c r="A2793" s="38"/>
      <c r="B2793" s="5"/>
      <c r="C2793" s="172"/>
      <c r="D2793" s="173"/>
      <c r="E2793" s="173"/>
      <c r="F2793" s="173"/>
      <c r="G2793" s="173"/>
      <c r="H2793" s="173"/>
      <c r="I2793" s="173">
        <v>4030000</v>
      </c>
      <c r="J2793" s="173"/>
      <c r="K2793" s="174">
        <v>4030000</v>
      </c>
      <c r="L2793" s="6"/>
      <c r="M2793" s="71" t="s">
        <v>440</v>
      </c>
      <c r="N2793" s="176" t="s">
        <v>513</v>
      </c>
    </row>
    <row r="2794" spans="1:14" x14ac:dyDescent="0.2">
      <c r="A2794" s="38"/>
      <c r="B2794" s="5"/>
      <c r="C2794" s="172"/>
      <c r="D2794" s="173"/>
      <c r="E2794" s="173"/>
      <c r="F2794" s="173"/>
      <c r="G2794" s="173"/>
      <c r="H2794" s="173"/>
      <c r="I2794" s="173">
        <v>100000</v>
      </c>
      <c r="J2794" s="173"/>
      <c r="K2794" s="174">
        <v>100000</v>
      </c>
      <c r="L2794" s="6"/>
      <c r="M2794" s="71" t="s">
        <v>78</v>
      </c>
      <c r="N2794" s="176" t="s">
        <v>513</v>
      </c>
    </row>
    <row r="2795" spans="1:14" x14ac:dyDescent="0.2">
      <c r="A2795" s="38"/>
      <c r="B2795" s="5"/>
      <c r="C2795" s="172"/>
      <c r="D2795" s="173"/>
      <c r="E2795" s="173"/>
      <c r="F2795" s="173"/>
      <c r="G2795" s="173"/>
      <c r="H2795" s="173"/>
      <c r="I2795" s="173">
        <v>2000000</v>
      </c>
      <c r="J2795" s="173"/>
      <c r="K2795" s="174">
        <v>2000000</v>
      </c>
      <c r="L2795" s="6"/>
      <c r="M2795" s="71" t="s">
        <v>441</v>
      </c>
      <c r="N2795" s="176" t="s">
        <v>513</v>
      </c>
    </row>
    <row r="2796" spans="1:14" x14ac:dyDescent="0.2">
      <c r="A2796" s="38"/>
      <c r="B2796" s="5"/>
      <c r="C2796" s="172"/>
      <c r="D2796" s="173"/>
      <c r="E2796" s="173"/>
      <c r="F2796" s="173"/>
      <c r="G2796" s="173"/>
      <c r="H2796" s="173"/>
      <c r="I2796" s="173">
        <v>13000000</v>
      </c>
      <c r="J2796" s="173"/>
      <c r="K2796" s="174">
        <v>13000000</v>
      </c>
      <c r="L2796" s="6"/>
      <c r="M2796" s="71" t="s">
        <v>442</v>
      </c>
      <c r="N2796" s="176" t="s">
        <v>513</v>
      </c>
    </row>
    <row r="2797" spans="1:14" x14ac:dyDescent="0.2">
      <c r="A2797" s="38"/>
      <c r="B2797" s="5"/>
      <c r="C2797" s="172"/>
      <c r="D2797" s="173"/>
      <c r="E2797" s="173"/>
      <c r="F2797" s="173"/>
      <c r="G2797" s="173"/>
      <c r="H2797" s="173"/>
      <c r="I2797" s="173">
        <v>3000000</v>
      </c>
      <c r="J2797" s="173"/>
      <c r="K2797" s="174">
        <v>3000000</v>
      </c>
      <c r="L2797" s="6"/>
      <c r="M2797" s="71" t="s">
        <v>31</v>
      </c>
      <c r="N2797" s="176" t="s">
        <v>513</v>
      </c>
    </row>
    <row r="2798" spans="1:14" x14ac:dyDescent="0.2">
      <c r="A2798" s="38"/>
      <c r="B2798" s="5"/>
      <c r="C2798" s="172"/>
      <c r="D2798" s="173"/>
      <c r="E2798" s="173"/>
      <c r="F2798" s="173"/>
      <c r="G2798" s="173"/>
      <c r="H2798" s="173"/>
      <c r="I2798" s="173">
        <v>11478215</v>
      </c>
      <c r="J2798" s="173"/>
      <c r="K2798" s="174">
        <v>11478215</v>
      </c>
      <c r="L2798" s="6"/>
      <c r="M2798" s="71" t="s">
        <v>125</v>
      </c>
      <c r="N2798" s="176" t="s">
        <v>513</v>
      </c>
    </row>
    <row r="2799" spans="1:14" x14ac:dyDescent="0.2">
      <c r="A2799" s="38"/>
      <c r="B2799" s="5"/>
      <c r="C2799" s="172"/>
      <c r="D2799" s="173"/>
      <c r="E2799" s="173"/>
      <c r="F2799" s="173"/>
      <c r="G2799" s="173"/>
      <c r="H2799" s="173"/>
      <c r="I2799" s="173">
        <v>100000</v>
      </c>
      <c r="J2799" s="173"/>
      <c r="K2799" s="174">
        <v>100000</v>
      </c>
      <c r="L2799" s="6"/>
      <c r="M2799" s="71" t="s">
        <v>32</v>
      </c>
      <c r="N2799" s="176" t="s">
        <v>513</v>
      </c>
    </row>
    <row r="2800" spans="1:14" x14ac:dyDescent="0.2">
      <c r="A2800" s="38"/>
      <c r="B2800" s="5"/>
      <c r="C2800" s="172"/>
      <c r="D2800" s="173"/>
      <c r="E2800" s="173"/>
      <c r="F2800" s="173"/>
      <c r="G2800" s="173"/>
      <c r="H2800" s="173"/>
      <c r="I2800" s="173">
        <v>4250000</v>
      </c>
      <c r="J2800" s="173"/>
      <c r="K2800" s="174">
        <v>4250000</v>
      </c>
      <c r="L2800" s="6"/>
      <c r="M2800" s="71" t="s">
        <v>33</v>
      </c>
      <c r="N2800" s="176" t="s">
        <v>513</v>
      </c>
    </row>
    <row r="2801" spans="1:1017" ht="15" x14ac:dyDescent="0.25">
      <c r="A2801" s="49" t="s">
        <v>208</v>
      </c>
      <c r="B2801" s="50" t="s">
        <v>210</v>
      </c>
      <c r="C2801" s="22">
        <f t="shared" ref="C2801:J2801" si="40">SUM(C2623:C2800)</f>
        <v>107894708.3</v>
      </c>
      <c r="D2801" s="22">
        <f t="shared" si="40"/>
        <v>396905039.06</v>
      </c>
      <c r="E2801" s="22">
        <f t="shared" si="40"/>
        <v>133053861</v>
      </c>
      <c r="F2801" s="22">
        <f t="shared" si="40"/>
        <v>86750658</v>
      </c>
      <c r="G2801" s="22">
        <f t="shared" si="40"/>
        <v>0</v>
      </c>
      <c r="H2801" s="22">
        <f t="shared" si="40"/>
        <v>285387359.5</v>
      </c>
      <c r="I2801" s="22">
        <f t="shared" si="40"/>
        <v>85673926.400000006</v>
      </c>
      <c r="J2801" s="22">
        <f t="shared" si="40"/>
        <v>6900000</v>
      </c>
      <c r="K2801" s="22">
        <f>SUM(C2801:J2801)</f>
        <v>1102565552.26</v>
      </c>
      <c r="L2801" s="22" t="s">
        <v>22</v>
      </c>
      <c r="M2801" s="39"/>
      <c r="N2801" s="14" t="s">
        <v>22</v>
      </c>
    </row>
    <row r="2802" spans="1:1017" s="88" customFormat="1" ht="26.25" x14ac:dyDescent="0.2">
      <c r="A2802" s="276" t="s">
        <v>211</v>
      </c>
      <c r="B2802" s="277"/>
      <c r="C2802" s="277"/>
      <c r="D2802" s="277"/>
      <c r="E2802" s="277"/>
      <c r="F2802" s="277"/>
      <c r="G2802" s="277"/>
      <c r="H2802" s="277"/>
      <c r="I2802" s="277"/>
      <c r="J2802" s="277"/>
      <c r="K2802" s="277"/>
      <c r="L2802" s="277"/>
      <c r="M2802" s="278"/>
      <c r="N2802" s="219"/>
      <c r="O2802" s="94"/>
      <c r="P2802" s="94"/>
      <c r="Q2802" s="94"/>
      <c r="R2802" s="94"/>
      <c r="S2802" s="94"/>
      <c r="T2802" s="94"/>
      <c r="U2802" s="94"/>
      <c r="V2802" s="94"/>
      <c r="W2802" s="94"/>
      <c r="X2802" s="94"/>
      <c r="Y2802" s="94"/>
      <c r="Z2802" s="94"/>
      <c r="AA2802" s="94"/>
      <c r="AB2802" s="94"/>
      <c r="AC2802" s="94"/>
      <c r="AD2802" s="94"/>
      <c r="AE2802" s="94"/>
      <c r="AF2802" s="94"/>
      <c r="AG2802" s="94"/>
      <c r="AH2802" s="94"/>
      <c r="AI2802" s="94"/>
      <c r="AJ2802" s="94"/>
      <c r="AK2802" s="94"/>
      <c r="AL2802" s="94"/>
      <c r="AM2802" s="94"/>
      <c r="AN2802" s="94"/>
      <c r="AO2802" s="94"/>
      <c r="AP2802" s="94"/>
      <c r="AQ2802" s="94"/>
      <c r="AR2802" s="94"/>
      <c r="AS2802" s="94"/>
      <c r="AT2802" s="94"/>
      <c r="AU2802" s="94"/>
      <c r="AV2802" s="94"/>
      <c r="AW2802" s="94"/>
      <c r="AX2802" s="94"/>
      <c r="AY2802" s="94"/>
      <c r="AZ2802" s="94"/>
      <c r="BA2802" s="94"/>
      <c r="BB2802" s="94"/>
      <c r="BC2802" s="94"/>
      <c r="BD2802" s="94"/>
      <c r="BE2802" s="94"/>
      <c r="BF2802" s="94"/>
      <c r="BG2802" s="94"/>
      <c r="BH2802" s="94"/>
      <c r="BI2802" s="94"/>
      <c r="BJ2802" s="94"/>
      <c r="BK2802" s="94"/>
      <c r="BL2802" s="94"/>
      <c r="BM2802" s="94"/>
      <c r="BN2802" s="94"/>
      <c r="BO2802" s="94"/>
      <c r="BP2802" s="94"/>
      <c r="BQ2802" s="94"/>
      <c r="BR2802" s="94"/>
      <c r="BS2802" s="94"/>
      <c r="BT2802" s="94"/>
      <c r="BU2802" s="94"/>
      <c r="BV2802" s="94"/>
      <c r="BW2802" s="94"/>
      <c r="BX2802" s="94"/>
      <c r="BY2802" s="94"/>
      <c r="BZ2802" s="94"/>
      <c r="CA2802" s="94"/>
      <c r="CB2802" s="94"/>
      <c r="CC2802" s="94"/>
      <c r="CD2802" s="94"/>
      <c r="CE2802" s="94"/>
      <c r="CF2802" s="94"/>
      <c r="CG2802" s="94"/>
      <c r="CH2802" s="94"/>
      <c r="CI2802" s="94"/>
      <c r="CJ2802" s="94"/>
      <c r="CK2802" s="94"/>
      <c r="CL2802" s="94"/>
      <c r="CM2802" s="94"/>
      <c r="CN2802" s="94"/>
      <c r="CO2802" s="94"/>
      <c r="CP2802" s="94"/>
      <c r="CQ2802" s="94"/>
      <c r="CR2802" s="94"/>
      <c r="CS2802" s="94"/>
      <c r="CT2802" s="94"/>
      <c r="CU2802" s="94"/>
      <c r="CV2802" s="94"/>
      <c r="CW2802" s="94"/>
      <c r="CX2802" s="94"/>
      <c r="CY2802" s="94"/>
      <c r="CZ2802" s="94"/>
      <c r="DA2802" s="94"/>
      <c r="DB2802" s="94"/>
      <c r="DC2802" s="94"/>
      <c r="DD2802" s="94"/>
      <c r="DE2802" s="94"/>
      <c r="DF2802" s="94"/>
      <c r="DG2802" s="94"/>
      <c r="DH2802" s="94"/>
      <c r="DI2802" s="94"/>
      <c r="DJ2802" s="94"/>
      <c r="DK2802" s="94"/>
      <c r="DL2802" s="94"/>
      <c r="DM2802" s="94"/>
      <c r="DN2802" s="94"/>
      <c r="DO2802" s="94"/>
      <c r="DP2802" s="94"/>
      <c r="DQ2802" s="94"/>
      <c r="DR2802" s="94"/>
      <c r="DS2802" s="94"/>
      <c r="DT2802" s="94"/>
      <c r="DU2802" s="94"/>
      <c r="DV2802" s="94"/>
      <c r="DW2802" s="94"/>
      <c r="DX2802" s="94"/>
      <c r="DY2802" s="94"/>
      <c r="DZ2802" s="94"/>
      <c r="EA2802" s="94"/>
      <c r="EB2802" s="94"/>
      <c r="EC2802" s="94"/>
      <c r="ED2802" s="94"/>
      <c r="EE2802" s="94"/>
      <c r="EF2802" s="94"/>
      <c r="EG2802" s="94"/>
      <c r="EH2802" s="94"/>
      <c r="EI2802" s="94"/>
      <c r="EJ2802" s="94"/>
      <c r="EK2802" s="94"/>
      <c r="EL2802" s="94"/>
      <c r="EM2802" s="94"/>
      <c r="EN2802" s="94"/>
      <c r="EO2802" s="94"/>
      <c r="EP2802" s="94"/>
      <c r="EQ2802" s="94"/>
      <c r="ER2802" s="94"/>
      <c r="ES2802" s="94"/>
      <c r="ET2802" s="94"/>
      <c r="EU2802" s="94"/>
      <c r="EV2802" s="94"/>
      <c r="EW2802" s="94"/>
      <c r="EX2802" s="94"/>
      <c r="EY2802" s="94"/>
      <c r="EZ2802" s="94"/>
      <c r="FA2802" s="94"/>
      <c r="FB2802" s="94"/>
      <c r="FC2802" s="94"/>
      <c r="FD2802" s="94"/>
      <c r="FE2802" s="94"/>
      <c r="FF2802" s="94"/>
      <c r="FG2802" s="94"/>
      <c r="FH2802" s="94"/>
      <c r="FI2802" s="94"/>
      <c r="FJ2802" s="94"/>
      <c r="FK2802" s="94"/>
      <c r="FL2802" s="94"/>
      <c r="FM2802" s="94"/>
      <c r="FN2802" s="94"/>
      <c r="FO2802" s="94"/>
      <c r="FP2802" s="94"/>
      <c r="FQ2802" s="94"/>
      <c r="FR2802" s="94"/>
      <c r="FS2802" s="94"/>
      <c r="FT2802" s="94"/>
      <c r="FU2802" s="94"/>
      <c r="FV2802" s="94"/>
      <c r="FW2802" s="94"/>
      <c r="FX2802" s="94"/>
      <c r="FY2802" s="94"/>
      <c r="FZ2802" s="94"/>
      <c r="GA2802" s="94"/>
      <c r="GB2802" s="94"/>
      <c r="GC2802" s="94"/>
      <c r="GD2802" s="94"/>
      <c r="GE2802" s="94"/>
      <c r="GF2802" s="94"/>
      <c r="GG2802" s="94"/>
      <c r="GH2802" s="94"/>
      <c r="GI2802" s="94"/>
      <c r="GJ2802" s="94"/>
      <c r="GK2802" s="94"/>
      <c r="GL2802" s="94"/>
      <c r="GM2802" s="94"/>
      <c r="GN2802" s="94"/>
      <c r="GO2802" s="94"/>
      <c r="GP2802" s="94"/>
      <c r="GQ2802" s="94"/>
      <c r="GR2802" s="94"/>
      <c r="GS2802" s="94"/>
      <c r="GT2802" s="94"/>
      <c r="GU2802" s="94"/>
      <c r="GV2802" s="94"/>
      <c r="GW2802" s="94"/>
      <c r="GX2802" s="94"/>
      <c r="GY2802" s="94"/>
      <c r="GZ2802" s="94"/>
      <c r="HA2802" s="94"/>
      <c r="HB2802" s="94"/>
      <c r="HC2802" s="94"/>
      <c r="HD2802" s="94"/>
      <c r="HE2802" s="94"/>
      <c r="HF2802" s="94"/>
      <c r="HG2802" s="94"/>
      <c r="HH2802" s="94"/>
      <c r="HI2802" s="94"/>
      <c r="HJ2802" s="94"/>
      <c r="HK2802" s="94"/>
      <c r="HL2802" s="94"/>
      <c r="HM2802" s="94"/>
      <c r="HN2802" s="94"/>
      <c r="HO2802" s="94"/>
      <c r="HP2802" s="94"/>
      <c r="HQ2802" s="94"/>
      <c r="HR2802" s="94"/>
      <c r="HS2802" s="94"/>
      <c r="HT2802" s="94"/>
      <c r="HU2802" s="94"/>
      <c r="HV2802" s="94"/>
      <c r="HW2802" s="94"/>
      <c r="HX2802" s="94"/>
      <c r="HY2802" s="94"/>
      <c r="HZ2802" s="94"/>
      <c r="IA2802" s="94"/>
      <c r="IB2802" s="94"/>
      <c r="IC2802" s="94"/>
      <c r="ID2802" s="94"/>
      <c r="IE2802" s="94"/>
      <c r="IF2802" s="94"/>
      <c r="IG2802" s="94"/>
      <c r="IH2802" s="94"/>
      <c r="II2802" s="94"/>
      <c r="IJ2802" s="94"/>
      <c r="IK2802" s="94"/>
      <c r="IL2802" s="94"/>
      <c r="IM2802" s="94"/>
      <c r="IN2802" s="94"/>
      <c r="IO2802" s="94"/>
      <c r="IP2802" s="94"/>
      <c r="IQ2802" s="94"/>
      <c r="IR2802" s="94"/>
      <c r="IS2802" s="94"/>
      <c r="IT2802" s="94"/>
      <c r="IU2802" s="94"/>
      <c r="IV2802" s="94"/>
      <c r="IW2802" s="94"/>
      <c r="IX2802" s="94"/>
      <c r="IY2802" s="94"/>
      <c r="IZ2802" s="94"/>
      <c r="JA2802" s="94"/>
      <c r="JB2802" s="94"/>
      <c r="JC2802" s="94"/>
      <c r="JD2802" s="94"/>
      <c r="JE2802" s="94"/>
      <c r="JF2802" s="94"/>
      <c r="JG2802" s="94"/>
      <c r="JH2802" s="94"/>
      <c r="JI2802" s="94"/>
      <c r="JJ2802" s="94"/>
      <c r="JK2802" s="94"/>
      <c r="JL2802" s="94"/>
      <c r="JM2802" s="94"/>
      <c r="JN2802" s="94"/>
      <c r="JO2802" s="94"/>
      <c r="JP2802" s="94"/>
      <c r="JQ2802" s="94"/>
      <c r="JR2802" s="94"/>
      <c r="JS2802" s="94"/>
      <c r="JT2802" s="94"/>
      <c r="JU2802" s="94"/>
      <c r="JV2802" s="94"/>
      <c r="JW2802" s="94"/>
      <c r="JX2802" s="94"/>
      <c r="JY2802" s="94"/>
      <c r="JZ2802" s="94"/>
      <c r="KA2802" s="94"/>
      <c r="KB2802" s="94"/>
      <c r="KC2802" s="94"/>
      <c r="KD2802" s="94"/>
      <c r="KE2802" s="94"/>
      <c r="KF2802" s="94"/>
      <c r="KG2802" s="94"/>
      <c r="KH2802" s="94"/>
      <c r="KI2802" s="94"/>
      <c r="KJ2802" s="94"/>
      <c r="KK2802" s="94"/>
      <c r="KL2802" s="94"/>
      <c r="KM2802" s="94"/>
      <c r="KN2802" s="94"/>
      <c r="KO2802" s="94"/>
      <c r="KP2802" s="94"/>
      <c r="KQ2802" s="94"/>
      <c r="KR2802" s="94"/>
      <c r="KS2802" s="94"/>
      <c r="KT2802" s="94"/>
      <c r="KU2802" s="94"/>
      <c r="KV2802" s="94"/>
      <c r="KW2802" s="94"/>
      <c r="KX2802" s="94"/>
      <c r="KY2802" s="94"/>
      <c r="KZ2802" s="94"/>
      <c r="LA2802" s="94"/>
      <c r="LB2802" s="94"/>
      <c r="LC2802" s="94"/>
      <c r="LD2802" s="94"/>
      <c r="LE2802" s="94"/>
      <c r="LF2802" s="94"/>
      <c r="LG2802" s="94"/>
      <c r="LH2802" s="94"/>
      <c r="LI2802" s="94"/>
      <c r="LJ2802" s="94"/>
      <c r="LK2802" s="94"/>
      <c r="LL2802" s="94"/>
      <c r="LM2802" s="94"/>
      <c r="LN2802" s="94"/>
      <c r="LO2802" s="94"/>
      <c r="LP2802" s="94"/>
      <c r="LQ2802" s="94"/>
      <c r="LR2802" s="94"/>
      <c r="LS2802" s="94"/>
      <c r="LT2802" s="94"/>
      <c r="LU2802" s="94"/>
      <c r="LV2802" s="94"/>
      <c r="LW2802" s="94"/>
      <c r="LX2802" s="94"/>
      <c r="LY2802" s="94"/>
      <c r="LZ2802" s="94"/>
      <c r="MA2802" s="94"/>
      <c r="MB2802" s="94"/>
      <c r="MC2802" s="94"/>
      <c r="MD2802" s="94"/>
      <c r="ME2802" s="94"/>
      <c r="MF2802" s="94"/>
      <c r="MG2802" s="94"/>
      <c r="MH2802" s="94"/>
      <c r="MI2802" s="94"/>
      <c r="MJ2802" s="94"/>
      <c r="MK2802" s="94"/>
      <c r="ML2802" s="94"/>
      <c r="MM2802" s="94"/>
      <c r="MN2802" s="94"/>
      <c r="MO2802" s="94"/>
      <c r="MP2802" s="94"/>
      <c r="MQ2802" s="94"/>
      <c r="MR2802" s="94"/>
      <c r="MS2802" s="94"/>
      <c r="MT2802" s="94"/>
      <c r="MU2802" s="94"/>
      <c r="MV2802" s="94"/>
      <c r="MW2802" s="94"/>
      <c r="MX2802" s="94"/>
      <c r="MY2802" s="94"/>
      <c r="MZ2802" s="94"/>
      <c r="NA2802" s="94"/>
      <c r="NB2802" s="94"/>
      <c r="NC2802" s="94"/>
      <c r="ND2802" s="94"/>
      <c r="NE2802" s="94"/>
      <c r="NF2802" s="94"/>
      <c r="NG2802" s="94"/>
      <c r="NH2802" s="94"/>
      <c r="NI2802" s="94"/>
      <c r="NJ2802" s="94"/>
      <c r="NK2802" s="94"/>
      <c r="NL2802" s="94"/>
      <c r="NM2802" s="94"/>
      <c r="NN2802" s="94"/>
      <c r="NO2802" s="94"/>
      <c r="NP2802" s="94"/>
      <c r="NQ2802" s="94"/>
      <c r="NR2802" s="94"/>
      <c r="NS2802" s="94"/>
      <c r="NT2802" s="94"/>
      <c r="NU2802" s="94"/>
      <c r="NV2802" s="94"/>
      <c r="NW2802" s="94"/>
      <c r="NX2802" s="94"/>
      <c r="NY2802" s="94"/>
      <c r="NZ2802" s="94"/>
      <c r="OA2802" s="94"/>
      <c r="OB2802" s="94"/>
      <c r="OC2802" s="94"/>
      <c r="OD2802" s="94"/>
      <c r="OE2802" s="94"/>
      <c r="OF2802" s="94"/>
      <c r="OG2802" s="94"/>
      <c r="OH2802" s="94"/>
      <c r="OI2802" s="94"/>
      <c r="OJ2802" s="94"/>
      <c r="OK2802" s="94"/>
      <c r="OL2802" s="94"/>
      <c r="OM2802" s="94"/>
      <c r="ON2802" s="94"/>
      <c r="OO2802" s="94"/>
      <c r="OP2802" s="94"/>
      <c r="OQ2802" s="94"/>
      <c r="OR2802" s="94"/>
      <c r="OS2802" s="94"/>
      <c r="OT2802" s="94"/>
      <c r="OU2802" s="94"/>
      <c r="OV2802" s="94"/>
      <c r="OW2802" s="94"/>
      <c r="OX2802" s="94"/>
      <c r="OY2802" s="94"/>
      <c r="OZ2802" s="94"/>
      <c r="PA2802" s="94"/>
      <c r="PB2802" s="94"/>
      <c r="PC2802" s="94"/>
      <c r="PD2802" s="94"/>
      <c r="PE2802" s="94"/>
      <c r="PF2802" s="94"/>
      <c r="PG2802" s="94"/>
      <c r="PH2802" s="94"/>
      <c r="PI2802" s="94"/>
      <c r="PJ2802" s="94"/>
      <c r="PK2802" s="94"/>
      <c r="PL2802" s="94"/>
      <c r="PM2802" s="94"/>
      <c r="PN2802" s="94"/>
      <c r="PO2802" s="94"/>
      <c r="PP2802" s="94"/>
      <c r="PQ2802" s="94"/>
      <c r="PR2802" s="94"/>
      <c r="PS2802" s="94"/>
      <c r="PT2802" s="94"/>
      <c r="PU2802" s="94"/>
      <c r="PV2802" s="94"/>
      <c r="PW2802" s="94"/>
      <c r="PX2802" s="94"/>
      <c r="PY2802" s="94"/>
      <c r="PZ2802" s="94"/>
      <c r="QA2802" s="94"/>
      <c r="QB2802" s="94"/>
      <c r="QC2802" s="94"/>
      <c r="QD2802" s="94"/>
      <c r="QE2802" s="94"/>
      <c r="QF2802" s="94"/>
      <c r="QG2802" s="94"/>
      <c r="QH2802" s="94"/>
      <c r="QI2802" s="94"/>
      <c r="QJ2802" s="94"/>
      <c r="QK2802" s="94"/>
      <c r="QL2802" s="94"/>
      <c r="QM2802" s="94"/>
      <c r="QN2802" s="94"/>
      <c r="QO2802" s="94"/>
      <c r="QP2802" s="94"/>
      <c r="QQ2802" s="94"/>
      <c r="QR2802" s="94"/>
      <c r="QS2802" s="94"/>
      <c r="QT2802" s="94"/>
      <c r="QU2802" s="94"/>
      <c r="QV2802" s="94"/>
      <c r="QW2802" s="94"/>
      <c r="QX2802" s="94"/>
      <c r="QY2802" s="94"/>
      <c r="QZ2802" s="94"/>
      <c r="RA2802" s="94"/>
      <c r="RB2802" s="94"/>
      <c r="RC2802" s="94"/>
      <c r="RD2802" s="94"/>
      <c r="RE2802" s="94"/>
      <c r="RF2802" s="94"/>
      <c r="RG2802" s="94"/>
      <c r="RH2802" s="94"/>
      <c r="RI2802" s="94"/>
      <c r="RJ2802" s="94"/>
      <c r="RK2802" s="94"/>
      <c r="RL2802" s="94"/>
      <c r="RM2802" s="94"/>
      <c r="RN2802" s="94"/>
      <c r="RO2802" s="94"/>
      <c r="RP2802" s="94"/>
      <c r="RQ2802" s="94"/>
      <c r="RR2802" s="94"/>
      <c r="RS2802" s="94"/>
      <c r="RT2802" s="94"/>
      <c r="RU2802" s="94"/>
      <c r="RV2802" s="94"/>
      <c r="RW2802" s="94"/>
      <c r="RX2802" s="94"/>
      <c r="RY2802" s="94"/>
      <c r="RZ2802" s="94"/>
      <c r="SA2802" s="94"/>
      <c r="SB2802" s="94"/>
      <c r="SC2802" s="94"/>
      <c r="SD2802" s="94"/>
      <c r="SE2802" s="94"/>
      <c r="SF2802" s="94"/>
      <c r="SG2802" s="94"/>
      <c r="SH2802" s="94"/>
      <c r="SI2802" s="94"/>
      <c r="SJ2802" s="94"/>
      <c r="SK2802" s="94"/>
      <c r="SL2802" s="94"/>
      <c r="SM2802" s="94"/>
      <c r="SN2802" s="94"/>
      <c r="SO2802" s="94"/>
      <c r="SP2802" s="94"/>
      <c r="SQ2802" s="94"/>
      <c r="SR2802" s="94"/>
      <c r="SS2802" s="94"/>
      <c r="ST2802" s="94"/>
      <c r="SU2802" s="94"/>
      <c r="SV2802" s="94"/>
      <c r="SW2802" s="94"/>
      <c r="SX2802" s="94"/>
      <c r="SY2802" s="94"/>
      <c r="SZ2802" s="94"/>
      <c r="TA2802" s="94"/>
      <c r="TB2802" s="94"/>
      <c r="TC2802" s="94"/>
      <c r="TD2802" s="94"/>
      <c r="TE2802" s="94"/>
      <c r="TF2802" s="94"/>
      <c r="TG2802" s="94"/>
      <c r="TH2802" s="94"/>
      <c r="TI2802" s="94"/>
      <c r="TJ2802" s="94"/>
      <c r="TK2802" s="94"/>
      <c r="TL2802" s="94"/>
      <c r="TM2802" s="94"/>
      <c r="TN2802" s="94"/>
      <c r="TO2802" s="94"/>
      <c r="TP2802" s="94"/>
      <c r="TQ2802" s="94"/>
      <c r="TR2802" s="94"/>
      <c r="TS2802" s="94"/>
      <c r="TT2802" s="94"/>
      <c r="TU2802" s="94"/>
      <c r="TV2802" s="94"/>
      <c r="TW2802" s="94"/>
      <c r="TX2802" s="94"/>
      <c r="TY2802" s="94"/>
      <c r="TZ2802" s="94"/>
      <c r="UA2802" s="94"/>
      <c r="UB2802" s="94"/>
      <c r="UC2802" s="94"/>
      <c r="UD2802" s="94"/>
      <c r="UE2802" s="94"/>
      <c r="UF2802" s="94"/>
      <c r="UG2802" s="94"/>
      <c r="UH2802" s="94"/>
      <c r="UI2802" s="94"/>
      <c r="UJ2802" s="94"/>
      <c r="UK2802" s="94"/>
      <c r="UL2802" s="94"/>
      <c r="UM2802" s="94"/>
      <c r="UN2802" s="94"/>
      <c r="UO2802" s="94"/>
      <c r="UP2802" s="94"/>
      <c r="UQ2802" s="94"/>
      <c r="UR2802" s="94"/>
      <c r="US2802" s="94"/>
      <c r="UT2802" s="94"/>
      <c r="UU2802" s="94"/>
      <c r="UV2802" s="94"/>
      <c r="UW2802" s="94"/>
      <c r="UX2802" s="94"/>
      <c r="UY2802" s="94"/>
      <c r="UZ2802" s="94"/>
      <c r="VA2802" s="94"/>
      <c r="VB2802" s="94"/>
      <c r="VC2802" s="94"/>
      <c r="VD2802" s="94"/>
      <c r="VE2802" s="94"/>
      <c r="VF2802" s="94"/>
      <c r="VG2802" s="94"/>
      <c r="VH2802" s="94"/>
      <c r="VI2802" s="94"/>
      <c r="VJ2802" s="94"/>
      <c r="VK2802" s="94"/>
      <c r="VL2802" s="94"/>
      <c r="VM2802" s="94"/>
      <c r="VN2802" s="94"/>
      <c r="VO2802" s="94"/>
      <c r="VP2802" s="94"/>
      <c r="VQ2802" s="94"/>
      <c r="VR2802" s="94"/>
      <c r="VS2802" s="94"/>
      <c r="VT2802" s="94"/>
      <c r="VU2802" s="94"/>
      <c r="VV2802" s="94"/>
      <c r="VW2802" s="94"/>
      <c r="VX2802" s="94"/>
      <c r="VY2802" s="94"/>
      <c r="VZ2802" s="94"/>
      <c r="WA2802" s="94"/>
      <c r="WB2802" s="94"/>
      <c r="WC2802" s="94"/>
      <c r="WD2802" s="94"/>
      <c r="WE2802" s="94"/>
      <c r="WF2802" s="94"/>
      <c r="WG2802" s="94"/>
      <c r="WH2802" s="94"/>
      <c r="WI2802" s="94"/>
      <c r="WJ2802" s="94"/>
      <c r="WK2802" s="94"/>
      <c r="WL2802" s="94"/>
      <c r="WM2802" s="94"/>
      <c r="WN2802" s="94"/>
      <c r="WO2802" s="94"/>
      <c r="WP2802" s="94"/>
      <c r="WQ2802" s="94"/>
      <c r="WR2802" s="94"/>
      <c r="WS2802" s="94"/>
      <c r="WT2802" s="94"/>
      <c r="WU2802" s="94"/>
      <c r="WV2802" s="94"/>
      <c r="WW2802" s="94"/>
      <c r="WX2802" s="94"/>
      <c r="WY2802" s="94"/>
      <c r="WZ2802" s="94"/>
      <c r="XA2802" s="94"/>
      <c r="XB2802" s="94"/>
      <c r="XC2802" s="94"/>
      <c r="XD2802" s="94"/>
      <c r="XE2802" s="94"/>
      <c r="XF2802" s="94"/>
      <c r="XG2802" s="94"/>
      <c r="XH2802" s="94"/>
      <c r="XI2802" s="94"/>
      <c r="XJ2802" s="94"/>
      <c r="XK2802" s="94"/>
      <c r="XL2802" s="94"/>
      <c r="XM2802" s="94"/>
      <c r="XN2802" s="94"/>
      <c r="XO2802" s="94"/>
      <c r="XP2802" s="94"/>
      <c r="XQ2802" s="94"/>
      <c r="XR2802" s="94"/>
      <c r="XS2802" s="94"/>
      <c r="XT2802" s="94"/>
      <c r="XU2802" s="94"/>
      <c r="XV2802" s="94"/>
      <c r="XW2802" s="94"/>
      <c r="XX2802" s="94"/>
      <c r="XY2802" s="94"/>
      <c r="XZ2802" s="94"/>
      <c r="YA2802" s="94"/>
      <c r="YB2802" s="94"/>
      <c r="YC2802" s="94"/>
      <c r="YD2802" s="94"/>
      <c r="YE2802" s="94"/>
      <c r="YF2802" s="94"/>
      <c r="YG2802" s="94"/>
      <c r="YH2802" s="94"/>
      <c r="YI2802" s="94"/>
      <c r="YJ2802" s="94"/>
      <c r="YK2802" s="94"/>
      <c r="YL2802" s="94"/>
      <c r="YM2802" s="94"/>
      <c r="YN2802" s="94"/>
      <c r="YO2802" s="94"/>
      <c r="YP2802" s="94"/>
      <c r="YQ2802" s="94"/>
      <c r="YR2802" s="94"/>
      <c r="YS2802" s="94"/>
      <c r="YT2802" s="94"/>
      <c r="YU2802" s="94"/>
      <c r="YV2802" s="94"/>
      <c r="YW2802" s="94"/>
      <c r="YX2802" s="94"/>
      <c r="YY2802" s="94"/>
      <c r="YZ2802" s="94"/>
      <c r="ZA2802" s="94"/>
      <c r="ZB2802" s="94"/>
      <c r="ZC2802" s="94"/>
      <c r="ZD2802" s="94"/>
      <c r="ZE2802" s="94"/>
      <c r="ZF2802" s="94"/>
      <c r="ZG2802" s="94"/>
      <c r="ZH2802" s="94"/>
      <c r="ZI2802" s="94"/>
      <c r="ZJ2802" s="94"/>
      <c r="ZK2802" s="94"/>
      <c r="ZL2802" s="94"/>
      <c r="ZM2802" s="94"/>
      <c r="ZN2802" s="94"/>
      <c r="ZO2802" s="94"/>
      <c r="ZP2802" s="94"/>
      <c r="ZQ2802" s="94"/>
      <c r="ZR2802" s="94"/>
      <c r="ZS2802" s="94"/>
      <c r="ZT2802" s="94"/>
      <c r="ZU2802" s="94"/>
      <c r="ZV2802" s="94"/>
      <c r="ZW2802" s="94"/>
      <c r="ZX2802" s="94"/>
      <c r="ZY2802" s="94"/>
      <c r="ZZ2802" s="94"/>
      <c r="AAA2802" s="94"/>
      <c r="AAB2802" s="94"/>
      <c r="AAC2802" s="94"/>
      <c r="AAD2802" s="94"/>
      <c r="AAE2802" s="94"/>
      <c r="AAF2802" s="94"/>
      <c r="AAG2802" s="94"/>
      <c r="AAH2802" s="94"/>
      <c r="AAI2802" s="94"/>
      <c r="AAJ2802" s="94"/>
      <c r="AAK2802" s="94"/>
      <c r="AAL2802" s="94"/>
      <c r="AAM2802" s="94"/>
      <c r="AAN2802" s="94"/>
      <c r="AAO2802" s="94"/>
      <c r="AAP2802" s="94"/>
      <c r="AAQ2802" s="94"/>
      <c r="AAR2802" s="94"/>
      <c r="AAS2802" s="94"/>
      <c r="AAT2802" s="94"/>
      <c r="AAU2802" s="94"/>
      <c r="AAV2802" s="94"/>
      <c r="AAW2802" s="94"/>
      <c r="AAX2802" s="94"/>
      <c r="AAY2802" s="94"/>
      <c r="AAZ2802" s="94"/>
      <c r="ABA2802" s="94"/>
      <c r="ABB2802" s="94"/>
      <c r="ABC2802" s="94"/>
      <c r="ABD2802" s="94"/>
      <c r="ABE2802" s="94"/>
      <c r="ABF2802" s="94"/>
      <c r="ABG2802" s="94"/>
      <c r="ABH2802" s="94"/>
      <c r="ABI2802" s="94"/>
      <c r="ABJ2802" s="94"/>
      <c r="ABK2802" s="94"/>
      <c r="ABL2802" s="94"/>
      <c r="ABM2802" s="94"/>
      <c r="ABN2802" s="94"/>
      <c r="ABO2802" s="94"/>
      <c r="ABP2802" s="94"/>
      <c r="ABQ2802" s="94"/>
      <c r="ABR2802" s="94"/>
      <c r="ABS2802" s="94"/>
      <c r="ABT2802" s="94"/>
      <c r="ABU2802" s="94"/>
      <c r="ABV2802" s="94"/>
      <c r="ABW2802" s="94"/>
      <c r="ABX2802" s="94"/>
      <c r="ABY2802" s="94"/>
      <c r="ABZ2802" s="94"/>
      <c r="ACA2802" s="94"/>
      <c r="ACB2802" s="94"/>
      <c r="ACC2802" s="94"/>
      <c r="ACD2802" s="94"/>
      <c r="ACE2802" s="94"/>
      <c r="ACF2802" s="94"/>
      <c r="ACG2802" s="94"/>
      <c r="ACH2802" s="94"/>
      <c r="ACI2802" s="94"/>
      <c r="ACJ2802" s="94"/>
      <c r="ACK2802" s="94"/>
      <c r="ACL2802" s="94"/>
      <c r="ACM2802" s="94"/>
      <c r="ACN2802" s="94"/>
      <c r="ACO2802" s="94"/>
      <c r="ACP2802" s="94"/>
      <c r="ACQ2802" s="94"/>
      <c r="ACR2802" s="94"/>
      <c r="ACS2802" s="94"/>
      <c r="ACT2802" s="94"/>
      <c r="ACU2802" s="94"/>
      <c r="ACV2802" s="94"/>
      <c r="ACW2802" s="94"/>
      <c r="ACX2802" s="94"/>
      <c r="ACY2802" s="94"/>
      <c r="ACZ2802" s="94"/>
      <c r="ADA2802" s="94"/>
      <c r="ADB2802" s="94"/>
      <c r="ADC2802" s="94"/>
      <c r="ADD2802" s="94"/>
      <c r="ADE2802" s="94"/>
      <c r="ADF2802" s="94"/>
      <c r="ADG2802" s="94"/>
      <c r="ADH2802" s="94"/>
      <c r="ADI2802" s="94"/>
      <c r="ADJ2802" s="94"/>
      <c r="ADK2802" s="94"/>
      <c r="ADL2802" s="94"/>
      <c r="ADM2802" s="94"/>
      <c r="ADN2802" s="94"/>
      <c r="ADO2802" s="94"/>
      <c r="ADP2802" s="94"/>
      <c r="ADQ2802" s="94"/>
      <c r="ADR2802" s="94"/>
      <c r="ADS2802" s="94"/>
      <c r="ADT2802" s="94"/>
      <c r="ADU2802" s="94"/>
      <c r="ADV2802" s="94"/>
      <c r="ADW2802" s="94"/>
      <c r="ADX2802" s="94"/>
      <c r="ADY2802" s="94"/>
      <c r="ADZ2802" s="94"/>
      <c r="AEA2802" s="94"/>
      <c r="AEB2802" s="94"/>
      <c r="AEC2802" s="94"/>
      <c r="AED2802" s="94"/>
      <c r="AEE2802" s="94"/>
      <c r="AEF2802" s="94"/>
      <c r="AEG2802" s="94"/>
      <c r="AEH2802" s="94"/>
      <c r="AEI2802" s="94"/>
      <c r="AEJ2802" s="94"/>
      <c r="AEK2802" s="94"/>
      <c r="AEL2802" s="94"/>
      <c r="AEM2802" s="94"/>
      <c r="AEN2802" s="94"/>
      <c r="AEO2802" s="94"/>
      <c r="AEP2802" s="94"/>
      <c r="AEQ2802" s="94"/>
      <c r="AER2802" s="94"/>
      <c r="AES2802" s="94"/>
      <c r="AET2802" s="94"/>
      <c r="AEU2802" s="94"/>
      <c r="AEV2802" s="94"/>
      <c r="AEW2802" s="94"/>
      <c r="AEX2802" s="94"/>
      <c r="AEY2802" s="94"/>
      <c r="AEZ2802" s="94"/>
      <c r="AFA2802" s="94"/>
      <c r="AFB2802" s="94"/>
      <c r="AFC2802" s="94"/>
      <c r="AFD2802" s="94"/>
      <c r="AFE2802" s="94"/>
      <c r="AFF2802" s="94"/>
      <c r="AFG2802" s="94"/>
      <c r="AFH2802" s="94"/>
      <c r="AFI2802" s="94"/>
      <c r="AFJ2802" s="94"/>
      <c r="AFK2802" s="94"/>
      <c r="AFL2802" s="94"/>
      <c r="AFM2802" s="94"/>
      <c r="AFN2802" s="94"/>
      <c r="AFO2802" s="94"/>
      <c r="AFP2802" s="94"/>
      <c r="AFQ2802" s="94"/>
      <c r="AFR2802" s="94"/>
      <c r="AFS2802" s="94"/>
      <c r="AFT2802" s="94"/>
      <c r="AFU2802" s="94"/>
      <c r="AFV2802" s="94"/>
      <c r="AFW2802" s="94"/>
      <c r="AFX2802" s="94"/>
      <c r="AFY2802" s="94"/>
      <c r="AFZ2802" s="94"/>
      <c r="AGA2802" s="94"/>
      <c r="AGB2802" s="94"/>
      <c r="AGC2802" s="94"/>
      <c r="AGD2802" s="94"/>
      <c r="AGE2802" s="94"/>
      <c r="AGF2802" s="94"/>
      <c r="AGG2802" s="94"/>
      <c r="AGH2802" s="94"/>
      <c r="AGI2802" s="94"/>
      <c r="AGJ2802" s="94"/>
      <c r="AGK2802" s="94"/>
      <c r="AGL2802" s="94"/>
      <c r="AGM2802" s="94"/>
      <c r="AGN2802" s="94"/>
      <c r="AGO2802" s="94"/>
      <c r="AGP2802" s="94"/>
      <c r="AGQ2802" s="94"/>
      <c r="AGR2802" s="94"/>
      <c r="AGS2802" s="94"/>
      <c r="AGT2802" s="94"/>
      <c r="AGU2802" s="94"/>
      <c r="AGV2802" s="94"/>
      <c r="AGW2802" s="94"/>
      <c r="AGX2802" s="94"/>
      <c r="AGY2802" s="94"/>
      <c r="AGZ2802" s="94"/>
      <c r="AHA2802" s="94"/>
      <c r="AHB2802" s="94"/>
      <c r="AHC2802" s="94"/>
      <c r="AHD2802" s="94"/>
      <c r="AHE2802" s="94"/>
      <c r="AHF2802" s="94"/>
      <c r="AHG2802" s="94"/>
      <c r="AHH2802" s="94"/>
      <c r="AHI2802" s="94"/>
      <c r="AHJ2802" s="94"/>
      <c r="AHK2802" s="94"/>
      <c r="AHL2802" s="94"/>
      <c r="AHM2802" s="94"/>
      <c r="AHN2802" s="94"/>
      <c r="AHO2802" s="94"/>
      <c r="AHP2802" s="94"/>
      <c r="AHQ2802" s="94"/>
      <c r="AHR2802" s="94"/>
      <c r="AHS2802" s="94"/>
      <c r="AHT2802" s="94"/>
      <c r="AHU2802" s="94"/>
      <c r="AHV2802" s="94"/>
      <c r="AHW2802" s="94"/>
      <c r="AHX2802" s="94"/>
      <c r="AHY2802" s="94"/>
      <c r="AHZ2802" s="94"/>
      <c r="AIA2802" s="94"/>
      <c r="AIB2802" s="94"/>
      <c r="AIC2802" s="94"/>
      <c r="AID2802" s="94"/>
      <c r="AIE2802" s="94"/>
      <c r="AIF2802" s="94"/>
      <c r="AIG2802" s="94"/>
      <c r="AIH2802" s="94"/>
      <c r="AII2802" s="94"/>
      <c r="AIJ2802" s="94"/>
      <c r="AIK2802" s="94"/>
      <c r="AIL2802" s="94"/>
      <c r="AIM2802" s="94"/>
      <c r="AIN2802" s="94"/>
      <c r="AIO2802" s="94"/>
      <c r="AIP2802" s="94"/>
      <c r="AIQ2802" s="94"/>
      <c r="AIR2802" s="94"/>
      <c r="AIS2802" s="94"/>
      <c r="AIT2802" s="94"/>
      <c r="AIU2802" s="94"/>
      <c r="AIV2802" s="94"/>
      <c r="AIW2802" s="94"/>
      <c r="AIX2802" s="94"/>
      <c r="AIY2802" s="94"/>
      <c r="AIZ2802" s="94"/>
      <c r="AJA2802" s="94"/>
      <c r="AJB2802" s="94"/>
      <c r="AJC2802" s="94"/>
      <c r="AJD2802" s="94"/>
      <c r="AJE2802" s="94"/>
      <c r="AJF2802" s="94"/>
      <c r="AJG2802" s="94"/>
      <c r="AJH2802" s="94"/>
      <c r="AJI2802" s="94"/>
      <c r="AJJ2802" s="94"/>
      <c r="AJK2802" s="94"/>
      <c r="AJL2802" s="94"/>
      <c r="AJM2802" s="94"/>
      <c r="AJN2802" s="94"/>
      <c r="AJO2802" s="94"/>
      <c r="AJP2802" s="94"/>
      <c r="AJQ2802" s="94"/>
      <c r="AJR2802" s="94"/>
      <c r="AJS2802" s="94"/>
      <c r="AJT2802" s="94"/>
      <c r="AJU2802" s="94"/>
      <c r="AJV2802" s="94"/>
      <c r="AJW2802" s="94"/>
      <c r="AJX2802" s="94"/>
      <c r="AJY2802" s="94"/>
      <c r="AJZ2802" s="94"/>
      <c r="AKA2802" s="94"/>
      <c r="AKB2802" s="94"/>
      <c r="AKC2802" s="94"/>
      <c r="AKD2802" s="94"/>
      <c r="AKE2802" s="94"/>
      <c r="AKF2802" s="94"/>
      <c r="AKG2802" s="94"/>
      <c r="AKH2802" s="94"/>
      <c r="AKI2802" s="94"/>
      <c r="AKJ2802" s="94"/>
      <c r="AKK2802" s="94"/>
      <c r="AKL2802" s="94"/>
      <c r="AKM2802" s="94"/>
      <c r="AKN2802" s="94"/>
      <c r="AKO2802" s="94"/>
      <c r="AKP2802" s="94"/>
      <c r="AKQ2802" s="94"/>
      <c r="AKR2802" s="94"/>
      <c r="AKS2802" s="94"/>
      <c r="AKT2802" s="94"/>
      <c r="AKU2802" s="94"/>
      <c r="AKV2802" s="94"/>
      <c r="AKW2802" s="94"/>
      <c r="AKX2802" s="94"/>
      <c r="AKY2802" s="94"/>
      <c r="AKZ2802" s="94"/>
      <c r="ALA2802" s="94"/>
      <c r="ALB2802" s="94"/>
      <c r="ALC2802" s="94"/>
      <c r="ALD2802" s="94"/>
      <c r="ALE2802" s="94"/>
      <c r="ALF2802" s="94"/>
      <c r="ALG2802" s="94"/>
      <c r="ALH2802" s="94"/>
      <c r="ALI2802" s="94"/>
      <c r="ALJ2802" s="94"/>
      <c r="ALK2802" s="94"/>
      <c r="ALL2802" s="94"/>
      <c r="ALM2802" s="94"/>
      <c r="ALN2802" s="94"/>
      <c r="ALO2802" s="94"/>
      <c r="ALP2802" s="94"/>
      <c r="ALQ2802" s="94"/>
      <c r="ALR2802" s="94"/>
      <c r="ALS2802" s="94"/>
      <c r="ALT2802" s="94"/>
      <c r="ALU2802" s="94"/>
      <c r="ALV2802" s="94"/>
      <c r="ALW2802" s="94"/>
      <c r="ALX2802" s="94"/>
      <c r="ALY2802" s="94"/>
      <c r="ALZ2802" s="94"/>
      <c r="AMA2802" s="94"/>
      <c r="AMB2802" s="94"/>
      <c r="AMC2802" s="94"/>
    </row>
    <row r="2803" spans="1:1017" ht="15" x14ac:dyDescent="0.25">
      <c r="A2803" s="7" t="s">
        <v>212</v>
      </c>
      <c r="B2803" s="8" t="s">
        <v>213</v>
      </c>
      <c r="C2803" s="169"/>
      <c r="D2803" s="170"/>
      <c r="E2803" s="170"/>
      <c r="F2803" s="170">
        <v>132000</v>
      </c>
      <c r="G2803" s="170"/>
      <c r="H2803" s="170"/>
      <c r="I2803" s="170"/>
      <c r="J2803" s="170"/>
      <c r="K2803" s="171">
        <v>132000</v>
      </c>
      <c r="L2803" s="6"/>
      <c r="M2803" s="70" t="s">
        <v>297</v>
      </c>
      <c r="N2803" s="176" t="s">
        <v>513</v>
      </c>
    </row>
    <row r="2804" spans="1:1017" x14ac:dyDescent="0.2">
      <c r="A2804" s="38"/>
      <c r="B2804" s="5"/>
      <c r="C2804" s="172"/>
      <c r="D2804" s="173"/>
      <c r="E2804" s="173"/>
      <c r="F2804" s="173">
        <v>1050000</v>
      </c>
      <c r="G2804" s="173"/>
      <c r="H2804" s="173"/>
      <c r="I2804" s="173"/>
      <c r="J2804" s="173"/>
      <c r="K2804" s="174">
        <v>1050000</v>
      </c>
      <c r="L2804" s="6"/>
      <c r="M2804" s="71" t="s">
        <v>298</v>
      </c>
      <c r="N2804" s="176" t="s">
        <v>513</v>
      </c>
    </row>
    <row r="2805" spans="1:1017" x14ac:dyDescent="0.2">
      <c r="A2805" s="38"/>
      <c r="B2805" s="5"/>
      <c r="C2805" s="172"/>
      <c r="D2805" s="173"/>
      <c r="E2805" s="173"/>
      <c r="F2805" s="173">
        <v>1000000</v>
      </c>
      <c r="G2805" s="173"/>
      <c r="H2805" s="173"/>
      <c r="I2805" s="173"/>
      <c r="J2805" s="173"/>
      <c r="K2805" s="174">
        <v>1000000</v>
      </c>
      <c r="L2805" s="6"/>
      <c r="M2805" s="71" t="s">
        <v>299</v>
      </c>
      <c r="N2805" s="176" t="s">
        <v>513</v>
      </c>
    </row>
    <row r="2806" spans="1:1017" x14ac:dyDescent="0.2">
      <c r="A2806" s="38"/>
      <c r="B2806" s="5"/>
      <c r="C2806" s="172"/>
      <c r="D2806" s="173"/>
      <c r="E2806" s="173"/>
      <c r="F2806" s="173">
        <v>250000</v>
      </c>
      <c r="G2806" s="173"/>
      <c r="H2806" s="173"/>
      <c r="I2806" s="173"/>
      <c r="J2806" s="173"/>
      <c r="K2806" s="174">
        <v>250000</v>
      </c>
      <c r="L2806" s="6"/>
      <c r="M2806" s="71" t="s">
        <v>300</v>
      </c>
      <c r="N2806" s="176" t="s">
        <v>513</v>
      </c>
    </row>
    <row r="2807" spans="1:1017" x14ac:dyDescent="0.2">
      <c r="A2807" s="38"/>
      <c r="B2807" s="5"/>
      <c r="C2807" s="172"/>
      <c r="D2807" s="173"/>
      <c r="E2807" s="173"/>
      <c r="F2807" s="173">
        <v>200000</v>
      </c>
      <c r="G2807" s="173"/>
      <c r="H2807" s="173"/>
      <c r="I2807" s="173"/>
      <c r="J2807" s="173"/>
      <c r="K2807" s="174">
        <v>200000</v>
      </c>
      <c r="L2807" s="6"/>
      <c r="M2807" s="71" t="s">
        <v>302</v>
      </c>
      <c r="N2807" s="176" t="s">
        <v>513</v>
      </c>
    </row>
    <row r="2808" spans="1:1017" x14ac:dyDescent="0.2">
      <c r="A2808" s="38"/>
      <c r="B2808" s="5"/>
      <c r="C2808" s="172"/>
      <c r="D2808" s="173"/>
      <c r="E2808" s="173"/>
      <c r="F2808" s="173">
        <v>600000</v>
      </c>
      <c r="G2808" s="173"/>
      <c r="H2808" s="173"/>
      <c r="I2808" s="173"/>
      <c r="J2808" s="173"/>
      <c r="K2808" s="174">
        <v>600000</v>
      </c>
      <c r="L2808" s="6"/>
      <c r="M2808" s="71" t="s">
        <v>303</v>
      </c>
      <c r="N2808" s="176" t="s">
        <v>513</v>
      </c>
    </row>
    <row r="2809" spans="1:1017" x14ac:dyDescent="0.2">
      <c r="A2809" s="38"/>
      <c r="B2809" s="5"/>
      <c r="C2809" s="172"/>
      <c r="D2809" s="173"/>
      <c r="E2809" s="173"/>
      <c r="F2809" s="173">
        <v>900000</v>
      </c>
      <c r="G2809" s="173"/>
      <c r="H2809" s="173"/>
      <c r="I2809" s="173"/>
      <c r="J2809" s="173"/>
      <c r="K2809" s="174">
        <v>900000</v>
      </c>
      <c r="L2809" s="6"/>
      <c r="M2809" s="71" t="s">
        <v>56</v>
      </c>
      <c r="N2809" s="176" t="s">
        <v>513</v>
      </c>
    </row>
    <row r="2810" spans="1:1017" x14ac:dyDescent="0.2">
      <c r="A2810" s="38"/>
      <c r="B2810" s="5"/>
      <c r="C2810" s="172"/>
      <c r="D2810" s="173"/>
      <c r="E2810" s="173"/>
      <c r="F2810" s="173">
        <v>485000</v>
      </c>
      <c r="G2810" s="173"/>
      <c r="H2810" s="173"/>
      <c r="I2810" s="173"/>
      <c r="J2810" s="173"/>
      <c r="K2810" s="174">
        <v>485000</v>
      </c>
      <c r="L2810" s="6"/>
      <c r="M2810" s="71" t="s">
        <v>304</v>
      </c>
      <c r="N2810" s="176" t="s">
        <v>513</v>
      </c>
    </row>
    <row r="2811" spans="1:1017" x14ac:dyDescent="0.2">
      <c r="A2811" s="38"/>
      <c r="B2811" s="5"/>
      <c r="C2811" s="172"/>
      <c r="D2811" s="173"/>
      <c r="E2811" s="173"/>
      <c r="F2811" s="173">
        <v>250000</v>
      </c>
      <c r="G2811" s="173"/>
      <c r="H2811" s="173"/>
      <c r="I2811" s="173"/>
      <c r="J2811" s="173"/>
      <c r="K2811" s="174">
        <v>250000</v>
      </c>
      <c r="L2811" s="6"/>
      <c r="M2811" s="71" t="s">
        <v>305</v>
      </c>
      <c r="N2811" s="176" t="s">
        <v>513</v>
      </c>
    </row>
    <row r="2812" spans="1:1017" x14ac:dyDescent="0.2">
      <c r="A2812" s="38"/>
      <c r="B2812" s="5"/>
      <c r="C2812" s="172"/>
      <c r="D2812" s="173"/>
      <c r="E2812" s="173"/>
      <c r="F2812" s="173">
        <v>500000</v>
      </c>
      <c r="G2812" s="173"/>
      <c r="H2812" s="173"/>
      <c r="I2812" s="173"/>
      <c r="J2812" s="173"/>
      <c r="K2812" s="174">
        <v>500000</v>
      </c>
      <c r="L2812" s="6"/>
      <c r="M2812" s="71" t="s">
        <v>57</v>
      </c>
      <c r="N2812" s="176" t="s">
        <v>513</v>
      </c>
    </row>
    <row r="2813" spans="1:1017" x14ac:dyDescent="0.2">
      <c r="A2813" s="38"/>
      <c r="B2813" s="5"/>
      <c r="C2813" s="172"/>
      <c r="D2813" s="173"/>
      <c r="E2813" s="173"/>
      <c r="F2813" s="173">
        <v>900000</v>
      </c>
      <c r="G2813" s="173"/>
      <c r="H2813" s="173"/>
      <c r="I2813" s="173"/>
      <c r="J2813" s="173"/>
      <c r="K2813" s="174">
        <v>900000</v>
      </c>
      <c r="L2813" s="6"/>
      <c r="M2813" s="71" t="s">
        <v>307</v>
      </c>
      <c r="N2813" s="176" t="s">
        <v>513</v>
      </c>
    </row>
    <row r="2814" spans="1:1017" x14ac:dyDescent="0.2">
      <c r="A2814" s="38"/>
      <c r="B2814" s="5"/>
      <c r="C2814" s="172"/>
      <c r="D2814" s="173"/>
      <c r="E2814" s="173"/>
      <c r="F2814" s="173">
        <v>150000</v>
      </c>
      <c r="G2814" s="173"/>
      <c r="H2814" s="173"/>
      <c r="I2814" s="173"/>
      <c r="J2814" s="173"/>
      <c r="K2814" s="174">
        <v>150000</v>
      </c>
      <c r="L2814" s="6"/>
      <c r="M2814" s="71" t="s">
        <v>308</v>
      </c>
      <c r="N2814" s="176" t="s">
        <v>513</v>
      </c>
    </row>
    <row r="2815" spans="1:1017" x14ac:dyDescent="0.2">
      <c r="A2815" s="38"/>
      <c r="B2815" s="5"/>
      <c r="C2815" s="172"/>
      <c r="D2815" s="173"/>
      <c r="E2815" s="173"/>
      <c r="F2815" s="173">
        <v>2009267</v>
      </c>
      <c r="G2815" s="173"/>
      <c r="H2815" s="173"/>
      <c r="I2815" s="173"/>
      <c r="J2815" s="173"/>
      <c r="K2815" s="174">
        <v>2009267</v>
      </c>
      <c r="L2815" s="6"/>
      <c r="M2815" s="71" t="s">
        <v>309</v>
      </c>
      <c r="N2815" s="176" t="s">
        <v>513</v>
      </c>
    </row>
    <row r="2816" spans="1:1017" x14ac:dyDescent="0.2">
      <c r="A2816" s="38"/>
      <c r="B2816" s="5"/>
      <c r="C2816" s="172"/>
      <c r="D2816" s="173"/>
      <c r="E2816" s="173"/>
      <c r="F2816" s="173">
        <v>1500000</v>
      </c>
      <c r="G2816" s="173"/>
      <c r="H2816" s="173"/>
      <c r="I2816" s="173"/>
      <c r="J2816" s="173"/>
      <c r="K2816" s="174">
        <v>1500000</v>
      </c>
      <c r="L2816" s="6"/>
      <c r="M2816" s="71" t="s">
        <v>310</v>
      </c>
      <c r="N2816" s="176" t="s">
        <v>513</v>
      </c>
    </row>
    <row r="2817" spans="1:14" x14ac:dyDescent="0.2">
      <c r="A2817" s="38"/>
      <c r="B2817" s="5"/>
      <c r="C2817" s="172"/>
      <c r="D2817" s="173"/>
      <c r="E2817" s="173"/>
      <c r="F2817" s="173">
        <v>1000000</v>
      </c>
      <c r="G2817" s="173"/>
      <c r="H2817" s="173"/>
      <c r="I2817" s="173"/>
      <c r="J2817" s="173"/>
      <c r="K2817" s="174">
        <v>1000000</v>
      </c>
      <c r="L2817" s="6"/>
      <c r="M2817" s="71" t="s">
        <v>311</v>
      </c>
      <c r="N2817" s="176" t="s">
        <v>513</v>
      </c>
    </row>
    <row r="2818" spans="1:14" x14ac:dyDescent="0.2">
      <c r="A2818" s="38"/>
      <c r="B2818" s="5"/>
      <c r="C2818" s="172"/>
      <c r="D2818" s="173"/>
      <c r="E2818" s="173"/>
      <c r="F2818" s="173">
        <v>200000</v>
      </c>
      <c r="G2818" s="173"/>
      <c r="H2818" s="173"/>
      <c r="I2818" s="173"/>
      <c r="J2818" s="173"/>
      <c r="K2818" s="174">
        <v>200000</v>
      </c>
      <c r="L2818" s="6"/>
      <c r="M2818" s="71" t="s">
        <v>312</v>
      </c>
      <c r="N2818" s="176" t="s">
        <v>513</v>
      </c>
    </row>
    <row r="2819" spans="1:14" x14ac:dyDescent="0.2">
      <c r="A2819" s="38"/>
      <c r="B2819" s="5"/>
      <c r="C2819" s="172"/>
      <c r="D2819" s="173"/>
      <c r="E2819" s="173"/>
      <c r="F2819" s="173">
        <v>500000</v>
      </c>
      <c r="G2819" s="173"/>
      <c r="H2819" s="173"/>
      <c r="I2819" s="173"/>
      <c r="J2819" s="173"/>
      <c r="K2819" s="174">
        <v>500000</v>
      </c>
      <c r="L2819" s="6"/>
      <c r="M2819" s="71" t="s">
        <v>313</v>
      </c>
      <c r="N2819" s="176" t="s">
        <v>513</v>
      </c>
    </row>
    <row r="2820" spans="1:14" x14ac:dyDescent="0.2">
      <c r="A2820" s="38"/>
      <c r="B2820" s="5"/>
      <c r="C2820" s="172"/>
      <c r="D2820" s="173"/>
      <c r="E2820" s="173"/>
      <c r="F2820" s="173">
        <v>800000</v>
      </c>
      <c r="G2820" s="173"/>
      <c r="H2820" s="173"/>
      <c r="I2820" s="173"/>
      <c r="J2820" s="173"/>
      <c r="K2820" s="174">
        <v>800000</v>
      </c>
      <c r="L2820" s="6"/>
      <c r="M2820" s="71" t="s">
        <v>314</v>
      </c>
      <c r="N2820" s="176" t="s">
        <v>513</v>
      </c>
    </row>
    <row r="2821" spans="1:14" x14ac:dyDescent="0.2">
      <c r="A2821" s="38"/>
      <c r="B2821" s="5"/>
      <c r="C2821" s="172"/>
      <c r="D2821" s="173"/>
      <c r="E2821" s="173"/>
      <c r="F2821" s="173">
        <v>750000</v>
      </c>
      <c r="G2821" s="173"/>
      <c r="H2821" s="173"/>
      <c r="I2821" s="173"/>
      <c r="J2821" s="173"/>
      <c r="K2821" s="174">
        <v>750000</v>
      </c>
      <c r="L2821" s="6"/>
      <c r="M2821" s="71" t="s">
        <v>315</v>
      </c>
      <c r="N2821" s="176" t="s">
        <v>513</v>
      </c>
    </row>
    <row r="2822" spans="1:14" x14ac:dyDescent="0.2">
      <c r="A2822" s="38"/>
      <c r="B2822" s="5"/>
      <c r="C2822" s="172"/>
      <c r="D2822" s="173"/>
      <c r="E2822" s="173"/>
      <c r="F2822" s="173">
        <v>50000</v>
      </c>
      <c r="G2822" s="173"/>
      <c r="H2822" s="173"/>
      <c r="I2822" s="173"/>
      <c r="J2822" s="173"/>
      <c r="K2822" s="174">
        <v>50000</v>
      </c>
      <c r="L2822" s="6"/>
      <c r="M2822" s="71" t="s">
        <v>316</v>
      </c>
      <c r="N2822" s="176" t="s">
        <v>513</v>
      </c>
    </row>
    <row r="2823" spans="1:14" x14ac:dyDescent="0.2">
      <c r="A2823" s="38"/>
      <c r="B2823" s="5"/>
      <c r="C2823" s="172"/>
      <c r="D2823" s="173"/>
      <c r="E2823" s="173"/>
      <c r="F2823" s="173">
        <v>285000</v>
      </c>
      <c r="G2823" s="173"/>
      <c r="H2823" s="173"/>
      <c r="I2823" s="173"/>
      <c r="J2823" s="173"/>
      <c r="K2823" s="174">
        <v>285000</v>
      </c>
      <c r="L2823" s="6"/>
      <c r="M2823" s="71" t="s">
        <v>317</v>
      </c>
      <c r="N2823" s="176" t="s">
        <v>513</v>
      </c>
    </row>
    <row r="2824" spans="1:14" x14ac:dyDescent="0.2">
      <c r="A2824" s="38"/>
      <c r="B2824" s="5"/>
      <c r="C2824" s="172"/>
      <c r="D2824" s="173"/>
      <c r="E2824" s="173"/>
      <c r="F2824" s="173">
        <v>135000</v>
      </c>
      <c r="G2824" s="173"/>
      <c r="H2824" s="173"/>
      <c r="I2824" s="173"/>
      <c r="J2824" s="173"/>
      <c r="K2824" s="174">
        <v>135000</v>
      </c>
      <c r="L2824" s="6"/>
      <c r="M2824" s="71" t="s">
        <v>318</v>
      </c>
      <c r="N2824" s="176" t="s">
        <v>513</v>
      </c>
    </row>
    <row r="2825" spans="1:14" x14ac:dyDescent="0.2">
      <c r="A2825" s="38"/>
      <c r="B2825" s="5"/>
      <c r="C2825" s="172"/>
      <c r="D2825" s="173"/>
      <c r="E2825" s="173"/>
      <c r="F2825" s="173">
        <v>100000</v>
      </c>
      <c r="G2825" s="173"/>
      <c r="H2825" s="173"/>
      <c r="I2825" s="173"/>
      <c r="J2825" s="173"/>
      <c r="K2825" s="174">
        <v>100000</v>
      </c>
      <c r="L2825" s="6"/>
      <c r="M2825" s="71" t="s">
        <v>319</v>
      </c>
      <c r="N2825" s="176" t="s">
        <v>513</v>
      </c>
    </row>
    <row r="2826" spans="1:14" x14ac:dyDescent="0.2">
      <c r="A2826" s="38"/>
      <c r="B2826" s="5"/>
      <c r="C2826" s="172"/>
      <c r="D2826" s="173"/>
      <c r="E2826" s="173"/>
      <c r="F2826" s="173">
        <v>150000</v>
      </c>
      <c r="G2826" s="173"/>
      <c r="H2826" s="173"/>
      <c r="I2826" s="173"/>
      <c r="J2826" s="173"/>
      <c r="K2826" s="174">
        <v>150000</v>
      </c>
      <c r="L2826" s="6"/>
      <c r="M2826" s="71" t="s">
        <v>320</v>
      </c>
      <c r="N2826" s="176" t="s">
        <v>513</v>
      </c>
    </row>
    <row r="2827" spans="1:14" x14ac:dyDescent="0.2">
      <c r="A2827" s="38"/>
      <c r="B2827" s="5"/>
      <c r="C2827" s="172"/>
      <c r="D2827" s="173"/>
      <c r="E2827" s="173"/>
      <c r="F2827" s="173">
        <v>150000</v>
      </c>
      <c r="G2827" s="173"/>
      <c r="H2827" s="173"/>
      <c r="I2827" s="173"/>
      <c r="J2827" s="173"/>
      <c r="K2827" s="174">
        <v>150000</v>
      </c>
      <c r="L2827" s="6"/>
      <c r="M2827" s="71" t="s">
        <v>321</v>
      </c>
      <c r="N2827" s="176" t="s">
        <v>513</v>
      </c>
    </row>
    <row r="2828" spans="1:14" x14ac:dyDescent="0.2">
      <c r="A2828" s="38"/>
      <c r="B2828" s="5"/>
      <c r="C2828" s="172"/>
      <c r="D2828" s="173"/>
      <c r="E2828" s="173"/>
      <c r="F2828" s="173">
        <v>252761</v>
      </c>
      <c r="G2828" s="173"/>
      <c r="H2828" s="173"/>
      <c r="I2828" s="173"/>
      <c r="J2828" s="173"/>
      <c r="K2828" s="174">
        <v>252761</v>
      </c>
      <c r="L2828" s="6"/>
      <c r="M2828" s="71" t="s">
        <v>285</v>
      </c>
      <c r="N2828" s="176" t="s">
        <v>513</v>
      </c>
    </row>
    <row r="2829" spans="1:14" x14ac:dyDescent="0.2">
      <c r="A2829" s="38"/>
      <c r="B2829" s="5"/>
      <c r="C2829" s="172"/>
      <c r="D2829" s="173"/>
      <c r="E2829" s="173"/>
      <c r="F2829" s="173">
        <v>190000</v>
      </c>
      <c r="G2829" s="173"/>
      <c r="H2829" s="173"/>
      <c r="I2829" s="173"/>
      <c r="J2829" s="173"/>
      <c r="K2829" s="174">
        <v>190000</v>
      </c>
      <c r="L2829" s="6"/>
      <c r="M2829" s="71" t="s">
        <v>322</v>
      </c>
      <c r="N2829" s="176" t="s">
        <v>513</v>
      </c>
    </row>
    <row r="2830" spans="1:14" x14ac:dyDescent="0.2">
      <c r="A2830" s="38"/>
      <c r="B2830" s="5"/>
      <c r="C2830" s="172"/>
      <c r="D2830" s="173"/>
      <c r="E2830" s="173"/>
      <c r="F2830" s="173">
        <v>600000</v>
      </c>
      <c r="G2830" s="173"/>
      <c r="H2830" s="173"/>
      <c r="I2830" s="173"/>
      <c r="J2830" s="173"/>
      <c r="K2830" s="174">
        <v>600000</v>
      </c>
      <c r="L2830" s="6"/>
      <c r="M2830" s="71" t="s">
        <v>323</v>
      </c>
      <c r="N2830" s="176" t="s">
        <v>513</v>
      </c>
    </row>
    <row r="2831" spans="1:14" x14ac:dyDescent="0.2">
      <c r="A2831" s="38"/>
      <c r="B2831" s="5"/>
      <c r="C2831" s="172"/>
      <c r="D2831" s="173"/>
      <c r="E2831" s="173"/>
      <c r="F2831" s="173">
        <v>400000</v>
      </c>
      <c r="G2831" s="173"/>
      <c r="H2831" s="173"/>
      <c r="I2831" s="173"/>
      <c r="J2831" s="173"/>
      <c r="K2831" s="174">
        <v>400000</v>
      </c>
      <c r="L2831" s="6"/>
      <c r="M2831" s="71" t="s">
        <v>324</v>
      </c>
      <c r="N2831" s="176" t="s">
        <v>513</v>
      </c>
    </row>
    <row r="2832" spans="1:14" x14ac:dyDescent="0.2">
      <c r="A2832" s="38"/>
      <c r="B2832" s="5"/>
      <c r="C2832" s="172"/>
      <c r="D2832" s="173"/>
      <c r="E2832" s="173"/>
      <c r="F2832" s="173">
        <v>175000</v>
      </c>
      <c r="G2832" s="173"/>
      <c r="H2832" s="173"/>
      <c r="I2832" s="173"/>
      <c r="J2832" s="173"/>
      <c r="K2832" s="174">
        <v>175000</v>
      </c>
      <c r="L2832" s="6"/>
      <c r="M2832" s="71" t="s">
        <v>325</v>
      </c>
      <c r="N2832" s="176" t="s">
        <v>513</v>
      </c>
    </row>
    <row r="2833" spans="1:14" x14ac:dyDescent="0.2">
      <c r="A2833" s="38"/>
      <c r="B2833" s="5"/>
      <c r="C2833" s="172"/>
      <c r="D2833" s="173"/>
      <c r="E2833" s="173"/>
      <c r="F2833" s="173">
        <v>450000</v>
      </c>
      <c r="G2833" s="173"/>
      <c r="H2833" s="173"/>
      <c r="I2833" s="173"/>
      <c r="J2833" s="173"/>
      <c r="K2833" s="174">
        <v>450000</v>
      </c>
      <c r="L2833" s="6"/>
      <c r="M2833" s="71" t="s">
        <v>326</v>
      </c>
      <c r="N2833" s="176" t="s">
        <v>513</v>
      </c>
    </row>
    <row r="2834" spans="1:14" x14ac:dyDescent="0.2">
      <c r="A2834" s="38"/>
      <c r="B2834" s="5"/>
      <c r="C2834" s="172"/>
      <c r="D2834" s="173"/>
      <c r="E2834" s="173"/>
      <c r="F2834" s="173">
        <v>200000</v>
      </c>
      <c r="G2834" s="173"/>
      <c r="H2834" s="173"/>
      <c r="I2834" s="173"/>
      <c r="J2834" s="173"/>
      <c r="K2834" s="174">
        <v>200000</v>
      </c>
      <c r="L2834" s="6"/>
      <c r="M2834" s="71" t="s">
        <v>327</v>
      </c>
      <c r="N2834" s="176" t="s">
        <v>513</v>
      </c>
    </row>
    <row r="2835" spans="1:14" x14ac:dyDescent="0.2">
      <c r="A2835" s="38"/>
      <c r="B2835" s="5"/>
      <c r="C2835" s="172"/>
      <c r="D2835" s="173"/>
      <c r="E2835" s="173"/>
      <c r="F2835" s="173">
        <v>100000</v>
      </c>
      <c r="G2835" s="173"/>
      <c r="H2835" s="173"/>
      <c r="I2835" s="173"/>
      <c r="J2835" s="173"/>
      <c r="K2835" s="174">
        <v>100000</v>
      </c>
      <c r="L2835" s="6"/>
      <c r="M2835" s="71" t="s">
        <v>328</v>
      </c>
      <c r="N2835" s="176" t="s">
        <v>513</v>
      </c>
    </row>
    <row r="2836" spans="1:14" x14ac:dyDescent="0.2">
      <c r="A2836" s="38"/>
      <c r="B2836" s="5"/>
      <c r="C2836" s="172"/>
      <c r="D2836" s="173"/>
      <c r="E2836" s="173"/>
      <c r="F2836" s="173">
        <v>500000</v>
      </c>
      <c r="G2836" s="173"/>
      <c r="H2836" s="173"/>
      <c r="I2836" s="173"/>
      <c r="J2836" s="173"/>
      <c r="K2836" s="174">
        <v>500000</v>
      </c>
      <c r="L2836" s="6"/>
      <c r="M2836" s="71" t="s">
        <v>329</v>
      </c>
      <c r="N2836" s="176" t="s">
        <v>513</v>
      </c>
    </row>
    <row r="2837" spans="1:14" x14ac:dyDescent="0.2">
      <c r="A2837" s="38"/>
      <c r="B2837" s="5"/>
      <c r="C2837" s="172"/>
      <c r="D2837" s="173"/>
      <c r="E2837" s="173"/>
      <c r="F2837" s="173">
        <v>400000</v>
      </c>
      <c r="G2837" s="173"/>
      <c r="H2837" s="173"/>
      <c r="I2837" s="173"/>
      <c r="J2837" s="173"/>
      <c r="K2837" s="174">
        <v>400000</v>
      </c>
      <c r="L2837" s="6"/>
      <c r="M2837" s="71" t="s">
        <v>330</v>
      </c>
      <c r="N2837" s="176" t="s">
        <v>513</v>
      </c>
    </row>
    <row r="2838" spans="1:14" x14ac:dyDescent="0.2">
      <c r="A2838" s="38"/>
      <c r="B2838" s="5"/>
      <c r="C2838" s="172"/>
      <c r="D2838" s="173"/>
      <c r="E2838" s="173"/>
      <c r="F2838" s="173">
        <v>700000</v>
      </c>
      <c r="G2838" s="173"/>
      <c r="H2838" s="173"/>
      <c r="I2838" s="173"/>
      <c r="J2838" s="173"/>
      <c r="K2838" s="174">
        <v>700000</v>
      </c>
      <c r="L2838" s="6"/>
      <c r="M2838" s="71" t="s">
        <v>286</v>
      </c>
      <c r="N2838" s="176" t="s">
        <v>513</v>
      </c>
    </row>
    <row r="2839" spans="1:14" x14ac:dyDescent="0.2">
      <c r="A2839" s="38"/>
      <c r="B2839" s="5"/>
      <c r="C2839" s="172"/>
      <c r="D2839" s="173"/>
      <c r="E2839" s="173"/>
      <c r="F2839" s="173">
        <v>100000</v>
      </c>
      <c r="G2839" s="173"/>
      <c r="H2839" s="173"/>
      <c r="I2839" s="173"/>
      <c r="J2839" s="173"/>
      <c r="K2839" s="174">
        <v>100000</v>
      </c>
      <c r="L2839" s="6"/>
      <c r="M2839" s="71" t="s">
        <v>331</v>
      </c>
      <c r="N2839" s="176" t="s">
        <v>513</v>
      </c>
    </row>
    <row r="2840" spans="1:14" x14ac:dyDescent="0.2">
      <c r="A2840" s="38"/>
      <c r="B2840" s="5"/>
      <c r="C2840" s="172"/>
      <c r="D2840" s="173"/>
      <c r="E2840" s="173"/>
      <c r="F2840" s="173">
        <v>500000</v>
      </c>
      <c r="G2840" s="173"/>
      <c r="H2840" s="173"/>
      <c r="I2840" s="173"/>
      <c r="J2840" s="173"/>
      <c r="K2840" s="174">
        <v>500000</v>
      </c>
      <c r="L2840" s="6"/>
      <c r="M2840" s="71" t="s">
        <v>58</v>
      </c>
      <c r="N2840" s="176" t="s">
        <v>513</v>
      </c>
    </row>
    <row r="2841" spans="1:14" x14ac:dyDescent="0.2">
      <c r="A2841" s="38"/>
      <c r="B2841" s="5"/>
      <c r="C2841" s="172"/>
      <c r="D2841" s="173"/>
      <c r="E2841" s="173"/>
      <c r="F2841" s="173">
        <v>300000</v>
      </c>
      <c r="G2841" s="173"/>
      <c r="H2841" s="173"/>
      <c r="I2841" s="173"/>
      <c r="J2841" s="173"/>
      <c r="K2841" s="174">
        <v>300000</v>
      </c>
      <c r="L2841" s="6"/>
      <c r="M2841" s="71" t="s">
        <v>332</v>
      </c>
      <c r="N2841" s="176" t="s">
        <v>513</v>
      </c>
    </row>
    <row r="2842" spans="1:14" x14ac:dyDescent="0.2">
      <c r="A2842" s="38"/>
      <c r="B2842" s="5"/>
      <c r="C2842" s="172"/>
      <c r="D2842" s="173"/>
      <c r="E2842" s="173"/>
      <c r="F2842" s="173">
        <v>483580</v>
      </c>
      <c r="G2842" s="173"/>
      <c r="H2842" s="173"/>
      <c r="I2842" s="173"/>
      <c r="J2842" s="173"/>
      <c r="K2842" s="174">
        <v>483580</v>
      </c>
      <c r="L2842" s="6"/>
      <c r="M2842" s="71" t="s">
        <v>333</v>
      </c>
      <c r="N2842" s="176" t="s">
        <v>513</v>
      </c>
    </row>
    <row r="2843" spans="1:14" x14ac:dyDescent="0.2">
      <c r="A2843" s="38"/>
      <c r="B2843" s="5"/>
      <c r="C2843" s="172"/>
      <c r="D2843" s="173"/>
      <c r="E2843" s="173"/>
      <c r="F2843" s="173">
        <v>400000</v>
      </c>
      <c r="G2843" s="173"/>
      <c r="H2843" s="173"/>
      <c r="I2843" s="173"/>
      <c r="J2843" s="173"/>
      <c r="K2843" s="174">
        <v>400000</v>
      </c>
      <c r="L2843" s="6"/>
      <c r="M2843" s="71" t="s">
        <v>334</v>
      </c>
      <c r="N2843" s="176" t="s">
        <v>513</v>
      </c>
    </row>
    <row r="2844" spans="1:14" x14ac:dyDescent="0.2">
      <c r="A2844" s="38"/>
      <c r="B2844" s="5"/>
      <c r="C2844" s="172"/>
      <c r="D2844" s="173"/>
      <c r="E2844" s="173"/>
      <c r="F2844" s="173">
        <v>150000</v>
      </c>
      <c r="G2844" s="173"/>
      <c r="H2844" s="173"/>
      <c r="I2844" s="173"/>
      <c r="J2844" s="173"/>
      <c r="K2844" s="174">
        <v>150000</v>
      </c>
      <c r="L2844" s="6"/>
      <c r="M2844" s="71" t="s">
        <v>287</v>
      </c>
      <c r="N2844" s="176" t="s">
        <v>513</v>
      </c>
    </row>
    <row r="2845" spans="1:14" x14ac:dyDescent="0.2">
      <c r="A2845" s="38"/>
      <c r="B2845" s="5"/>
      <c r="C2845" s="172"/>
      <c r="D2845" s="173"/>
      <c r="E2845" s="173"/>
      <c r="F2845" s="173">
        <v>500000</v>
      </c>
      <c r="G2845" s="173"/>
      <c r="H2845" s="173"/>
      <c r="I2845" s="173"/>
      <c r="J2845" s="173"/>
      <c r="K2845" s="174">
        <v>500000</v>
      </c>
      <c r="L2845" s="6"/>
      <c r="M2845" s="71" t="s">
        <v>336</v>
      </c>
      <c r="N2845" s="176" t="s">
        <v>513</v>
      </c>
    </row>
    <row r="2846" spans="1:14" x14ac:dyDescent="0.2">
      <c r="A2846" s="38"/>
      <c r="B2846" s="5"/>
      <c r="C2846" s="172"/>
      <c r="D2846" s="173"/>
      <c r="E2846" s="173"/>
      <c r="F2846" s="173">
        <v>100000</v>
      </c>
      <c r="G2846" s="173"/>
      <c r="H2846" s="173"/>
      <c r="I2846" s="173"/>
      <c r="J2846" s="173"/>
      <c r="K2846" s="174">
        <v>100000</v>
      </c>
      <c r="L2846" s="6"/>
      <c r="M2846" s="71" t="s">
        <v>337</v>
      </c>
      <c r="N2846" s="176" t="s">
        <v>513</v>
      </c>
    </row>
    <row r="2847" spans="1:14" x14ac:dyDescent="0.2">
      <c r="A2847" s="38"/>
      <c r="B2847" s="5"/>
      <c r="C2847" s="172"/>
      <c r="D2847" s="173"/>
      <c r="E2847" s="173"/>
      <c r="F2847" s="173">
        <v>200000</v>
      </c>
      <c r="G2847" s="173"/>
      <c r="H2847" s="173"/>
      <c r="I2847" s="173"/>
      <c r="J2847" s="173"/>
      <c r="K2847" s="174">
        <v>200000</v>
      </c>
      <c r="L2847" s="6"/>
      <c r="M2847" s="71" t="s">
        <v>338</v>
      </c>
      <c r="N2847" s="176" t="s">
        <v>513</v>
      </c>
    </row>
    <row r="2848" spans="1:14" x14ac:dyDescent="0.2">
      <c r="A2848" s="38"/>
      <c r="B2848" s="5"/>
      <c r="C2848" s="172"/>
      <c r="D2848" s="173"/>
      <c r="E2848" s="173"/>
      <c r="F2848" s="173">
        <v>300000</v>
      </c>
      <c r="G2848" s="173"/>
      <c r="H2848" s="173"/>
      <c r="I2848" s="173"/>
      <c r="J2848" s="173"/>
      <c r="K2848" s="174">
        <v>300000</v>
      </c>
      <c r="L2848" s="6"/>
      <c r="M2848" s="71" t="s">
        <v>339</v>
      </c>
      <c r="N2848" s="176" t="s">
        <v>513</v>
      </c>
    </row>
    <row r="2849" spans="1:14" x14ac:dyDescent="0.2">
      <c r="A2849" s="38"/>
      <c r="B2849" s="5"/>
      <c r="C2849" s="172"/>
      <c r="D2849" s="173"/>
      <c r="E2849" s="173"/>
      <c r="F2849" s="173">
        <v>1000000</v>
      </c>
      <c r="G2849" s="173"/>
      <c r="H2849" s="173"/>
      <c r="I2849" s="173"/>
      <c r="J2849" s="173"/>
      <c r="K2849" s="174">
        <v>1000000</v>
      </c>
      <c r="L2849" s="6"/>
      <c r="M2849" s="71" t="s">
        <v>340</v>
      </c>
      <c r="N2849" s="176" t="s">
        <v>513</v>
      </c>
    </row>
    <row r="2850" spans="1:14" x14ac:dyDescent="0.2">
      <c r="A2850" s="38"/>
      <c r="B2850" s="5"/>
      <c r="C2850" s="172"/>
      <c r="D2850" s="173"/>
      <c r="E2850" s="173"/>
      <c r="F2850" s="173">
        <v>125000</v>
      </c>
      <c r="G2850" s="173"/>
      <c r="H2850" s="173"/>
      <c r="I2850" s="173"/>
      <c r="J2850" s="173"/>
      <c r="K2850" s="174">
        <v>125000</v>
      </c>
      <c r="L2850" s="6"/>
      <c r="M2850" s="71" t="s">
        <v>341</v>
      </c>
      <c r="N2850" s="176" t="s">
        <v>513</v>
      </c>
    </row>
    <row r="2851" spans="1:14" x14ac:dyDescent="0.2">
      <c r="A2851" s="38"/>
      <c r="B2851" s="5"/>
      <c r="C2851" s="172"/>
      <c r="D2851" s="173"/>
      <c r="E2851" s="173"/>
      <c r="F2851" s="173">
        <v>450000</v>
      </c>
      <c r="G2851" s="173"/>
      <c r="H2851" s="173"/>
      <c r="I2851" s="173"/>
      <c r="J2851" s="173"/>
      <c r="K2851" s="174">
        <v>450000</v>
      </c>
      <c r="L2851" s="6"/>
      <c r="M2851" s="71" t="s">
        <v>342</v>
      </c>
      <c r="N2851" s="176" t="s">
        <v>513</v>
      </c>
    </row>
    <row r="2852" spans="1:14" x14ac:dyDescent="0.2">
      <c r="A2852" s="38"/>
      <c r="B2852" s="5"/>
      <c r="C2852" s="172"/>
      <c r="D2852" s="173"/>
      <c r="E2852" s="173"/>
      <c r="F2852" s="173">
        <v>200000</v>
      </c>
      <c r="G2852" s="173"/>
      <c r="H2852" s="173"/>
      <c r="I2852" s="173"/>
      <c r="J2852" s="173"/>
      <c r="K2852" s="174">
        <v>200000</v>
      </c>
      <c r="L2852" s="6"/>
      <c r="M2852" s="71" t="s">
        <v>343</v>
      </c>
      <c r="N2852" s="176" t="s">
        <v>513</v>
      </c>
    </row>
    <row r="2853" spans="1:14" x14ac:dyDescent="0.2">
      <c r="A2853" s="38"/>
      <c r="B2853" s="5"/>
      <c r="C2853" s="172"/>
      <c r="D2853" s="173"/>
      <c r="E2853" s="173"/>
      <c r="F2853" s="173">
        <v>150000</v>
      </c>
      <c r="G2853" s="173"/>
      <c r="H2853" s="173"/>
      <c r="I2853" s="173"/>
      <c r="J2853" s="173"/>
      <c r="K2853" s="174">
        <v>150000</v>
      </c>
      <c r="L2853" s="6"/>
      <c r="M2853" s="71" t="s">
        <v>344</v>
      </c>
      <c r="N2853" s="176" t="s">
        <v>513</v>
      </c>
    </row>
    <row r="2854" spans="1:14" x14ac:dyDescent="0.2">
      <c r="A2854" s="38"/>
      <c r="B2854" s="5"/>
      <c r="C2854" s="172"/>
      <c r="D2854" s="173"/>
      <c r="E2854" s="173"/>
      <c r="F2854" s="173">
        <v>250000</v>
      </c>
      <c r="G2854" s="173"/>
      <c r="H2854" s="173"/>
      <c r="I2854" s="173"/>
      <c r="J2854" s="173"/>
      <c r="K2854" s="174">
        <v>250000</v>
      </c>
      <c r="L2854" s="6"/>
      <c r="M2854" s="71" t="s">
        <v>345</v>
      </c>
      <c r="N2854" s="176" t="s">
        <v>513</v>
      </c>
    </row>
    <row r="2855" spans="1:14" x14ac:dyDescent="0.2">
      <c r="A2855" s="38"/>
      <c r="B2855" s="5"/>
      <c r="C2855" s="172"/>
      <c r="D2855" s="173"/>
      <c r="E2855" s="173"/>
      <c r="F2855" s="173">
        <v>400000</v>
      </c>
      <c r="G2855" s="173"/>
      <c r="H2855" s="173"/>
      <c r="I2855" s="173"/>
      <c r="J2855" s="173"/>
      <c r="K2855" s="174">
        <v>400000</v>
      </c>
      <c r="L2855" s="6"/>
      <c r="M2855" s="71" t="s">
        <v>346</v>
      </c>
      <c r="N2855" s="176" t="s">
        <v>513</v>
      </c>
    </row>
    <row r="2856" spans="1:14" x14ac:dyDescent="0.2">
      <c r="A2856" s="38"/>
      <c r="B2856" s="5"/>
      <c r="C2856" s="172"/>
      <c r="D2856" s="173"/>
      <c r="E2856" s="173"/>
      <c r="F2856" s="173">
        <v>4500000</v>
      </c>
      <c r="G2856" s="173"/>
      <c r="H2856" s="173"/>
      <c r="I2856" s="173"/>
      <c r="J2856" s="173"/>
      <c r="K2856" s="174">
        <v>4500000</v>
      </c>
      <c r="L2856" s="6"/>
      <c r="M2856" s="71" t="s">
        <v>36</v>
      </c>
      <c r="N2856" s="176" t="s">
        <v>513</v>
      </c>
    </row>
    <row r="2857" spans="1:14" x14ac:dyDescent="0.2">
      <c r="A2857" s="38"/>
      <c r="B2857" s="5"/>
      <c r="C2857" s="172"/>
      <c r="D2857" s="173"/>
      <c r="E2857" s="173"/>
      <c r="F2857" s="173">
        <v>100000</v>
      </c>
      <c r="G2857" s="173"/>
      <c r="H2857" s="173"/>
      <c r="I2857" s="173"/>
      <c r="J2857" s="173"/>
      <c r="K2857" s="174">
        <v>100000</v>
      </c>
      <c r="L2857" s="6"/>
      <c r="M2857" s="71" t="s">
        <v>464</v>
      </c>
      <c r="N2857" s="176" t="s">
        <v>513</v>
      </c>
    </row>
    <row r="2858" spans="1:14" x14ac:dyDescent="0.2">
      <c r="A2858" s="38"/>
      <c r="B2858" s="5"/>
      <c r="C2858" s="172"/>
      <c r="D2858" s="173"/>
      <c r="E2858" s="173"/>
      <c r="F2858" s="173">
        <v>25000</v>
      </c>
      <c r="G2858" s="173"/>
      <c r="H2858" s="173"/>
      <c r="I2858" s="173"/>
      <c r="J2858" s="173"/>
      <c r="K2858" s="174">
        <v>25000</v>
      </c>
      <c r="L2858" s="6"/>
      <c r="M2858" s="71" t="s">
        <v>465</v>
      </c>
      <c r="N2858" s="176" t="s">
        <v>513</v>
      </c>
    </row>
    <row r="2859" spans="1:14" x14ac:dyDescent="0.2">
      <c r="A2859" s="38"/>
      <c r="B2859" s="5"/>
      <c r="C2859" s="172"/>
      <c r="D2859" s="173"/>
      <c r="E2859" s="173"/>
      <c r="F2859" s="173">
        <v>3500000</v>
      </c>
      <c r="G2859" s="173"/>
      <c r="H2859" s="173"/>
      <c r="I2859" s="173"/>
      <c r="J2859" s="173"/>
      <c r="K2859" s="174">
        <v>3500000</v>
      </c>
      <c r="L2859" s="6"/>
      <c r="M2859" s="71" t="s">
        <v>59</v>
      </c>
      <c r="N2859" s="176" t="s">
        <v>513</v>
      </c>
    </row>
    <row r="2860" spans="1:14" x14ac:dyDescent="0.2">
      <c r="A2860" s="38"/>
      <c r="B2860" s="5"/>
      <c r="C2860" s="172"/>
      <c r="D2860" s="173"/>
      <c r="E2860" s="173"/>
      <c r="F2860" s="173">
        <v>900000</v>
      </c>
      <c r="G2860" s="173"/>
      <c r="H2860" s="173"/>
      <c r="I2860" s="173"/>
      <c r="J2860" s="173"/>
      <c r="K2860" s="174">
        <v>900000</v>
      </c>
      <c r="L2860" s="6"/>
      <c r="M2860" s="71" t="s">
        <v>347</v>
      </c>
      <c r="N2860" s="176" t="s">
        <v>513</v>
      </c>
    </row>
    <row r="2861" spans="1:14" x14ac:dyDescent="0.2">
      <c r="A2861" s="38"/>
      <c r="B2861" s="5"/>
      <c r="C2861" s="172"/>
      <c r="D2861" s="173"/>
      <c r="E2861" s="173"/>
      <c r="F2861" s="173">
        <v>2235000</v>
      </c>
      <c r="G2861" s="173"/>
      <c r="H2861" s="173"/>
      <c r="I2861" s="173"/>
      <c r="J2861" s="173"/>
      <c r="K2861" s="174">
        <v>2235000</v>
      </c>
      <c r="L2861" s="6"/>
      <c r="M2861" s="71" t="s">
        <v>348</v>
      </c>
      <c r="N2861" s="176" t="s">
        <v>513</v>
      </c>
    </row>
    <row r="2862" spans="1:14" x14ac:dyDescent="0.2">
      <c r="A2862" s="38"/>
      <c r="B2862" s="5"/>
      <c r="C2862" s="172"/>
      <c r="D2862" s="173"/>
      <c r="E2862" s="173"/>
      <c r="F2862" s="173"/>
      <c r="G2862" s="173"/>
      <c r="H2862" s="173">
        <v>1250000</v>
      </c>
      <c r="I2862" s="173"/>
      <c r="J2862" s="173"/>
      <c r="K2862" s="174">
        <v>1250000</v>
      </c>
      <c r="L2862" s="6"/>
      <c r="M2862" s="71" t="s">
        <v>91</v>
      </c>
      <c r="N2862" s="176" t="s">
        <v>513</v>
      </c>
    </row>
    <row r="2863" spans="1:14" x14ac:dyDescent="0.2">
      <c r="A2863" s="38"/>
      <c r="B2863" s="5"/>
      <c r="C2863" s="172"/>
      <c r="D2863" s="173"/>
      <c r="E2863" s="173"/>
      <c r="F2863" s="173"/>
      <c r="G2863" s="173"/>
      <c r="H2863" s="173">
        <v>100000</v>
      </c>
      <c r="I2863" s="173"/>
      <c r="J2863" s="173"/>
      <c r="K2863" s="174">
        <v>100000</v>
      </c>
      <c r="L2863" s="6"/>
      <c r="M2863" s="71" t="s">
        <v>288</v>
      </c>
      <c r="N2863" s="176" t="s">
        <v>513</v>
      </c>
    </row>
    <row r="2864" spans="1:14" x14ac:dyDescent="0.2">
      <c r="A2864" s="38"/>
      <c r="B2864" s="5"/>
      <c r="C2864" s="172"/>
      <c r="D2864" s="173"/>
      <c r="E2864" s="173"/>
      <c r="F2864" s="173"/>
      <c r="G2864" s="173"/>
      <c r="H2864" s="173">
        <v>500000</v>
      </c>
      <c r="I2864" s="173"/>
      <c r="J2864" s="173"/>
      <c r="K2864" s="174">
        <v>500000</v>
      </c>
      <c r="L2864" s="6"/>
      <c r="M2864" s="71" t="s">
        <v>349</v>
      </c>
      <c r="N2864" s="176" t="s">
        <v>513</v>
      </c>
    </row>
    <row r="2865" spans="1:14" x14ac:dyDescent="0.2">
      <c r="A2865" s="38"/>
      <c r="B2865" s="5"/>
      <c r="C2865" s="172"/>
      <c r="D2865" s="173"/>
      <c r="E2865" s="173"/>
      <c r="F2865" s="173"/>
      <c r="G2865" s="173"/>
      <c r="H2865" s="173">
        <v>550000</v>
      </c>
      <c r="I2865" s="173"/>
      <c r="J2865" s="173"/>
      <c r="K2865" s="174">
        <v>550000</v>
      </c>
      <c r="L2865" s="6"/>
      <c r="M2865" s="71" t="s">
        <v>289</v>
      </c>
      <c r="N2865" s="176" t="s">
        <v>513</v>
      </c>
    </row>
    <row r="2866" spans="1:14" x14ac:dyDescent="0.2">
      <c r="A2866" s="38"/>
      <c r="B2866" s="5"/>
      <c r="C2866" s="172"/>
      <c r="D2866" s="173"/>
      <c r="E2866" s="173"/>
      <c r="F2866" s="173"/>
      <c r="G2866" s="173"/>
      <c r="H2866" s="173">
        <v>700000</v>
      </c>
      <c r="I2866" s="173"/>
      <c r="J2866" s="173"/>
      <c r="K2866" s="174">
        <v>700000</v>
      </c>
      <c r="L2866" s="6"/>
      <c r="M2866" s="71" t="s">
        <v>451</v>
      </c>
      <c r="N2866" s="176" t="s">
        <v>513</v>
      </c>
    </row>
    <row r="2867" spans="1:14" x14ac:dyDescent="0.2">
      <c r="A2867" s="38"/>
      <c r="B2867" s="5"/>
      <c r="C2867" s="172"/>
      <c r="D2867" s="173"/>
      <c r="E2867" s="173"/>
      <c r="F2867" s="173"/>
      <c r="G2867" s="173"/>
      <c r="H2867" s="173">
        <v>1200000</v>
      </c>
      <c r="I2867" s="173"/>
      <c r="J2867" s="173"/>
      <c r="K2867" s="174">
        <v>1200000</v>
      </c>
      <c r="L2867" s="6"/>
      <c r="M2867" s="71" t="s">
        <v>37</v>
      </c>
      <c r="N2867" s="176" t="s">
        <v>513</v>
      </c>
    </row>
    <row r="2868" spans="1:14" x14ac:dyDescent="0.2">
      <c r="A2868" s="38"/>
      <c r="B2868" s="5"/>
      <c r="C2868" s="172"/>
      <c r="D2868" s="173"/>
      <c r="E2868" s="173"/>
      <c r="F2868" s="173"/>
      <c r="G2868" s="173"/>
      <c r="H2868" s="173">
        <v>500000</v>
      </c>
      <c r="I2868" s="173"/>
      <c r="J2868" s="173"/>
      <c r="K2868" s="174">
        <v>500000</v>
      </c>
      <c r="L2868" s="6"/>
      <c r="M2868" s="71" t="s">
        <v>350</v>
      </c>
      <c r="N2868" s="176" t="s">
        <v>513</v>
      </c>
    </row>
    <row r="2869" spans="1:14" x14ac:dyDescent="0.2">
      <c r="A2869" s="38"/>
      <c r="B2869" s="5"/>
      <c r="C2869" s="172"/>
      <c r="D2869" s="173"/>
      <c r="E2869" s="173"/>
      <c r="F2869" s="173"/>
      <c r="G2869" s="173"/>
      <c r="H2869" s="173">
        <v>706233</v>
      </c>
      <c r="I2869" s="173"/>
      <c r="J2869" s="173"/>
      <c r="K2869" s="174">
        <v>706233</v>
      </c>
      <c r="L2869" s="6"/>
      <c r="M2869" s="71" t="s">
        <v>60</v>
      </c>
      <c r="N2869" s="176" t="s">
        <v>513</v>
      </c>
    </row>
    <row r="2870" spans="1:14" x14ac:dyDescent="0.2">
      <c r="A2870" s="38"/>
      <c r="B2870" s="5"/>
      <c r="C2870" s="172"/>
      <c r="D2870" s="173"/>
      <c r="E2870" s="173"/>
      <c r="F2870" s="173"/>
      <c r="G2870" s="173"/>
      <c r="H2870" s="173">
        <v>100000</v>
      </c>
      <c r="I2870" s="173"/>
      <c r="J2870" s="173"/>
      <c r="K2870" s="174">
        <v>100000</v>
      </c>
      <c r="L2870" s="6"/>
      <c r="M2870" s="71" t="s">
        <v>92</v>
      </c>
      <c r="N2870" s="176" t="s">
        <v>513</v>
      </c>
    </row>
    <row r="2871" spans="1:14" x14ac:dyDescent="0.2">
      <c r="A2871" s="38"/>
      <c r="B2871" s="5"/>
      <c r="C2871" s="172"/>
      <c r="D2871" s="173"/>
      <c r="E2871" s="173"/>
      <c r="F2871" s="173"/>
      <c r="G2871" s="173"/>
      <c r="H2871" s="173">
        <v>350000</v>
      </c>
      <c r="I2871" s="173"/>
      <c r="J2871" s="173"/>
      <c r="K2871" s="174">
        <v>350000</v>
      </c>
      <c r="L2871" s="6"/>
      <c r="M2871" s="71" t="s">
        <v>469</v>
      </c>
      <c r="N2871" s="176" t="s">
        <v>513</v>
      </c>
    </row>
    <row r="2872" spans="1:14" x14ac:dyDescent="0.2">
      <c r="A2872" s="38"/>
      <c r="B2872" s="5"/>
      <c r="C2872" s="172"/>
      <c r="D2872" s="173"/>
      <c r="E2872" s="173"/>
      <c r="F2872" s="173"/>
      <c r="G2872" s="173"/>
      <c r="H2872" s="173">
        <v>100000</v>
      </c>
      <c r="I2872" s="173"/>
      <c r="J2872" s="173"/>
      <c r="K2872" s="174">
        <v>100000</v>
      </c>
      <c r="L2872" s="6"/>
      <c r="M2872" s="71" t="s">
        <v>351</v>
      </c>
      <c r="N2872" s="176" t="s">
        <v>513</v>
      </c>
    </row>
    <row r="2873" spans="1:14" ht="15" thickBot="1" x14ac:dyDescent="0.25">
      <c r="A2873" s="38"/>
      <c r="B2873" s="5"/>
      <c r="C2873" s="172"/>
      <c r="D2873" s="173"/>
      <c r="E2873" s="173"/>
      <c r="F2873" s="173"/>
      <c r="G2873" s="173"/>
      <c r="H2873" s="173">
        <v>90000</v>
      </c>
      <c r="I2873" s="173"/>
      <c r="J2873" s="173"/>
      <c r="K2873" s="174">
        <v>90000</v>
      </c>
      <c r="L2873" s="6"/>
      <c r="M2873" s="71" t="s">
        <v>353</v>
      </c>
      <c r="N2873" s="176" t="s">
        <v>513</v>
      </c>
    </row>
    <row r="2874" spans="1:14" ht="15" x14ac:dyDescent="0.2">
      <c r="A2874" s="286" t="s">
        <v>0</v>
      </c>
      <c r="B2874" s="287"/>
      <c r="C2874" s="287"/>
      <c r="D2874" s="287"/>
      <c r="E2874" s="287"/>
      <c r="F2874" s="287"/>
      <c r="G2874" s="287"/>
      <c r="H2874" s="287"/>
      <c r="I2874" s="287"/>
      <c r="J2874" s="287"/>
      <c r="K2874" s="287"/>
      <c r="L2874" s="287"/>
      <c r="M2874" s="287"/>
      <c r="N2874" s="288"/>
    </row>
    <row r="2875" spans="1:14" ht="15" x14ac:dyDescent="0.2">
      <c r="A2875" s="279" t="s">
        <v>1</v>
      </c>
      <c r="B2875" s="280"/>
      <c r="C2875" s="280"/>
      <c r="D2875" s="280"/>
      <c r="E2875" s="280"/>
      <c r="F2875" s="280"/>
      <c r="G2875" s="280"/>
      <c r="H2875" s="280"/>
      <c r="I2875" s="280"/>
      <c r="J2875" s="280"/>
      <c r="K2875" s="280"/>
      <c r="L2875" s="280"/>
      <c r="M2875" s="280"/>
      <c r="N2875" s="281"/>
    </row>
    <row r="2876" spans="1:14" ht="15" x14ac:dyDescent="0.2">
      <c r="A2876" s="279" t="s">
        <v>2</v>
      </c>
      <c r="B2876" s="280"/>
      <c r="C2876" s="280"/>
      <c r="D2876" s="280"/>
      <c r="E2876" s="280"/>
      <c r="F2876" s="280"/>
      <c r="G2876" s="280"/>
      <c r="H2876" s="280"/>
      <c r="I2876" s="280"/>
      <c r="J2876" s="280"/>
      <c r="K2876" s="280"/>
      <c r="L2876" s="280"/>
      <c r="M2876" s="280"/>
      <c r="N2876" s="281"/>
    </row>
    <row r="2877" spans="1:14" ht="15" x14ac:dyDescent="0.2">
      <c r="A2877" s="279" t="s">
        <v>3</v>
      </c>
      <c r="B2877" s="280"/>
      <c r="C2877" s="280"/>
      <c r="D2877" s="280"/>
      <c r="E2877" s="280"/>
      <c r="F2877" s="280"/>
      <c r="G2877" s="280"/>
      <c r="H2877" s="280"/>
      <c r="I2877" s="280"/>
      <c r="J2877" s="280"/>
      <c r="K2877" s="280"/>
      <c r="L2877" s="280"/>
      <c r="M2877" s="280"/>
      <c r="N2877" s="281"/>
    </row>
    <row r="2878" spans="1:14" ht="15" x14ac:dyDescent="0.2">
      <c r="A2878" s="279" t="s">
        <v>4</v>
      </c>
      <c r="B2878" s="280"/>
      <c r="C2878" s="280"/>
      <c r="D2878" s="280"/>
      <c r="E2878" s="280"/>
      <c r="F2878" s="280"/>
      <c r="G2878" s="280"/>
      <c r="H2878" s="280"/>
      <c r="I2878" s="280"/>
      <c r="J2878" s="280"/>
      <c r="K2878" s="280"/>
      <c r="L2878" s="280"/>
      <c r="M2878" s="280"/>
      <c r="N2878" s="281"/>
    </row>
    <row r="2879" spans="1:14" ht="15.75" thickBot="1" x14ac:dyDescent="0.25">
      <c r="A2879" s="282">
        <v>2023</v>
      </c>
      <c r="B2879" s="283"/>
      <c r="C2879" s="283"/>
      <c r="D2879" s="283"/>
      <c r="E2879" s="283"/>
      <c r="F2879" s="283"/>
      <c r="G2879" s="283"/>
      <c r="H2879" s="283"/>
      <c r="I2879" s="283"/>
      <c r="J2879" s="283"/>
      <c r="K2879" s="283"/>
      <c r="L2879" s="283"/>
      <c r="M2879" s="283"/>
      <c r="N2879" s="284"/>
    </row>
    <row r="2880" spans="1:14" ht="43.5" x14ac:dyDescent="0.25">
      <c r="A2880" s="212" t="s">
        <v>5</v>
      </c>
      <c r="B2880" s="212" t="s">
        <v>6</v>
      </c>
      <c r="C2880" s="285" t="s">
        <v>7</v>
      </c>
      <c r="D2880" s="285"/>
      <c r="E2880" s="285"/>
      <c r="F2880" s="285"/>
      <c r="G2880" s="285"/>
      <c r="H2880" s="285"/>
      <c r="I2880" s="285"/>
      <c r="J2880" s="285"/>
      <c r="K2880" s="213" t="s">
        <v>8</v>
      </c>
      <c r="L2880" s="214" t="s">
        <v>10</v>
      </c>
      <c r="M2880" s="215" t="s">
        <v>11</v>
      </c>
      <c r="N2880" s="216" t="s">
        <v>9</v>
      </c>
    </row>
    <row r="2881" spans="1:14" ht="15" x14ac:dyDescent="0.25">
      <c r="A2881" s="5"/>
      <c r="B2881" s="5"/>
      <c r="C2881" s="2" t="s">
        <v>12</v>
      </c>
      <c r="D2881" s="2" t="s">
        <v>13</v>
      </c>
      <c r="E2881" s="2" t="s">
        <v>14</v>
      </c>
      <c r="F2881" s="2" t="s">
        <v>15</v>
      </c>
      <c r="G2881" s="2" t="s">
        <v>16</v>
      </c>
      <c r="H2881" s="2" t="s">
        <v>17</v>
      </c>
      <c r="I2881" s="2" t="s">
        <v>18</v>
      </c>
      <c r="J2881" s="2" t="s">
        <v>19</v>
      </c>
      <c r="K2881" s="4" t="s">
        <v>20</v>
      </c>
      <c r="L2881" s="6" t="s">
        <v>22</v>
      </c>
      <c r="M2881" s="5"/>
    </row>
    <row r="2882" spans="1:14" ht="28.5" x14ac:dyDescent="0.2">
      <c r="A2882" s="38"/>
      <c r="B2882" s="5"/>
      <c r="C2882" s="172"/>
      <c r="D2882" s="173"/>
      <c r="E2882" s="173"/>
      <c r="F2882" s="173"/>
      <c r="G2882" s="173"/>
      <c r="H2882" s="173">
        <v>88314</v>
      </c>
      <c r="I2882" s="173"/>
      <c r="J2882" s="173"/>
      <c r="K2882" s="174">
        <v>88314</v>
      </c>
      <c r="L2882" s="6"/>
      <c r="M2882" s="71" t="s">
        <v>83</v>
      </c>
      <c r="N2882" s="176" t="s">
        <v>513</v>
      </c>
    </row>
    <row r="2883" spans="1:14" x14ac:dyDescent="0.2">
      <c r="A2883" s="38"/>
      <c r="B2883" s="5"/>
      <c r="C2883" s="172"/>
      <c r="D2883" s="173"/>
      <c r="E2883" s="173"/>
      <c r="F2883" s="173"/>
      <c r="G2883" s="173"/>
      <c r="H2883" s="173">
        <v>150000</v>
      </c>
      <c r="I2883" s="173"/>
      <c r="J2883" s="173"/>
      <c r="K2883" s="174">
        <v>150000</v>
      </c>
      <c r="L2883" s="6"/>
      <c r="M2883" s="71" t="s">
        <v>38</v>
      </c>
      <c r="N2883" s="176" t="s">
        <v>513</v>
      </c>
    </row>
    <row r="2884" spans="1:14" x14ac:dyDescent="0.2">
      <c r="A2884" s="38"/>
      <c r="B2884" s="5"/>
      <c r="C2884" s="172"/>
      <c r="D2884" s="173"/>
      <c r="E2884" s="173"/>
      <c r="F2884" s="173"/>
      <c r="G2884" s="173"/>
      <c r="H2884" s="173">
        <v>400000</v>
      </c>
      <c r="I2884" s="173"/>
      <c r="J2884" s="173"/>
      <c r="K2884" s="174">
        <v>400000</v>
      </c>
      <c r="L2884" s="6"/>
      <c r="M2884" s="71" t="s">
        <v>355</v>
      </c>
      <c r="N2884" s="176" t="s">
        <v>513</v>
      </c>
    </row>
    <row r="2885" spans="1:14" x14ac:dyDescent="0.2">
      <c r="A2885" s="38"/>
      <c r="B2885" s="5"/>
      <c r="C2885" s="172"/>
      <c r="D2885" s="173"/>
      <c r="E2885" s="173"/>
      <c r="F2885" s="173"/>
      <c r="G2885" s="173"/>
      <c r="H2885" s="173">
        <v>75000</v>
      </c>
      <c r="I2885" s="173"/>
      <c r="J2885" s="173"/>
      <c r="K2885" s="174">
        <v>75000</v>
      </c>
      <c r="L2885" s="6"/>
      <c r="M2885" s="71" t="s">
        <v>150</v>
      </c>
      <c r="N2885" s="176" t="s">
        <v>513</v>
      </c>
    </row>
    <row r="2886" spans="1:14" x14ac:dyDescent="0.2">
      <c r="A2886" s="38"/>
      <c r="B2886" s="5"/>
      <c r="C2886" s="172"/>
      <c r="D2886" s="173"/>
      <c r="E2886" s="173"/>
      <c r="F2886" s="173"/>
      <c r="G2886" s="173"/>
      <c r="H2886" s="173">
        <v>100000</v>
      </c>
      <c r="I2886" s="173"/>
      <c r="J2886" s="173"/>
      <c r="K2886" s="174">
        <v>100000</v>
      </c>
      <c r="L2886" s="6"/>
      <c r="M2886" s="71" t="s">
        <v>357</v>
      </c>
      <c r="N2886" s="176" t="s">
        <v>513</v>
      </c>
    </row>
    <row r="2887" spans="1:14" x14ac:dyDescent="0.2">
      <c r="A2887" s="38"/>
      <c r="B2887" s="5"/>
      <c r="C2887" s="172"/>
      <c r="D2887" s="173"/>
      <c r="E2887" s="173"/>
      <c r="F2887" s="173"/>
      <c r="G2887" s="173"/>
      <c r="H2887" s="173">
        <v>237001</v>
      </c>
      <c r="I2887" s="173"/>
      <c r="J2887" s="173"/>
      <c r="K2887" s="174">
        <v>237001</v>
      </c>
      <c r="L2887" s="6"/>
      <c r="M2887" s="71" t="s">
        <v>473</v>
      </c>
      <c r="N2887" s="176" t="s">
        <v>513</v>
      </c>
    </row>
    <row r="2888" spans="1:14" x14ac:dyDescent="0.2">
      <c r="A2888" s="38"/>
      <c r="B2888" s="5"/>
      <c r="C2888" s="172"/>
      <c r="D2888" s="173"/>
      <c r="E2888" s="173"/>
      <c r="F2888" s="173"/>
      <c r="G2888" s="173"/>
      <c r="H2888" s="173">
        <v>400000</v>
      </c>
      <c r="I2888" s="173"/>
      <c r="J2888" s="173"/>
      <c r="K2888" s="174">
        <v>400000</v>
      </c>
      <c r="L2888" s="6"/>
      <c r="M2888" s="71" t="s">
        <v>358</v>
      </c>
      <c r="N2888" s="176" t="s">
        <v>513</v>
      </c>
    </row>
    <row r="2889" spans="1:14" x14ac:dyDescent="0.2">
      <c r="A2889" s="38"/>
      <c r="B2889" s="5"/>
      <c r="C2889" s="172"/>
      <c r="D2889" s="173"/>
      <c r="E2889" s="173"/>
      <c r="F2889" s="173"/>
      <c r="G2889" s="173"/>
      <c r="H2889" s="173">
        <v>100000</v>
      </c>
      <c r="I2889" s="173"/>
      <c r="J2889" s="173"/>
      <c r="K2889" s="174">
        <v>100000</v>
      </c>
      <c r="L2889" s="6"/>
      <c r="M2889" s="71" t="s">
        <v>359</v>
      </c>
      <c r="N2889" s="176" t="s">
        <v>513</v>
      </c>
    </row>
    <row r="2890" spans="1:14" x14ac:dyDescent="0.2">
      <c r="A2890" s="38"/>
      <c r="B2890" s="5"/>
      <c r="C2890" s="172"/>
      <c r="D2890" s="173"/>
      <c r="E2890" s="173"/>
      <c r="F2890" s="173"/>
      <c r="G2890" s="173"/>
      <c r="H2890" s="173">
        <v>100000</v>
      </c>
      <c r="I2890" s="173"/>
      <c r="J2890" s="173"/>
      <c r="K2890" s="174">
        <v>100000</v>
      </c>
      <c r="L2890" s="6"/>
      <c r="M2890" s="71" t="s">
        <v>360</v>
      </c>
      <c r="N2890" s="176" t="s">
        <v>513</v>
      </c>
    </row>
    <row r="2891" spans="1:14" x14ac:dyDescent="0.2">
      <c r="A2891" s="38"/>
      <c r="B2891" s="5"/>
      <c r="C2891" s="172"/>
      <c r="D2891" s="173"/>
      <c r="E2891" s="173"/>
      <c r="F2891" s="173"/>
      <c r="G2891" s="173"/>
      <c r="H2891" s="173">
        <v>200000</v>
      </c>
      <c r="I2891" s="173"/>
      <c r="J2891" s="173"/>
      <c r="K2891" s="174">
        <v>200000</v>
      </c>
      <c r="L2891" s="6"/>
      <c r="M2891" s="71" t="s">
        <v>290</v>
      </c>
      <c r="N2891" s="176" t="s">
        <v>513</v>
      </c>
    </row>
    <row r="2892" spans="1:14" x14ac:dyDescent="0.2">
      <c r="A2892" s="38"/>
      <c r="B2892" s="5"/>
      <c r="C2892" s="172"/>
      <c r="D2892" s="173"/>
      <c r="E2892" s="173"/>
      <c r="F2892" s="173"/>
      <c r="G2892" s="173"/>
      <c r="H2892" s="173">
        <v>295064</v>
      </c>
      <c r="I2892" s="173"/>
      <c r="J2892" s="173"/>
      <c r="K2892" s="174">
        <v>295064</v>
      </c>
      <c r="L2892" s="6"/>
      <c r="M2892" s="71" t="s">
        <v>475</v>
      </c>
      <c r="N2892" s="176" t="s">
        <v>513</v>
      </c>
    </row>
    <row r="2893" spans="1:14" x14ac:dyDescent="0.2">
      <c r="A2893" s="38"/>
      <c r="B2893" s="5"/>
      <c r="C2893" s="172"/>
      <c r="D2893" s="173"/>
      <c r="E2893" s="173"/>
      <c r="F2893" s="173"/>
      <c r="G2893" s="173"/>
      <c r="H2893" s="173">
        <v>350000</v>
      </c>
      <c r="I2893" s="173"/>
      <c r="J2893" s="173"/>
      <c r="K2893" s="174">
        <v>350000</v>
      </c>
      <c r="L2893" s="6"/>
      <c r="M2893" s="71" t="s">
        <v>361</v>
      </c>
      <c r="N2893" s="176" t="s">
        <v>513</v>
      </c>
    </row>
    <row r="2894" spans="1:14" x14ac:dyDescent="0.2">
      <c r="A2894" s="38"/>
      <c r="B2894" s="5"/>
      <c r="C2894" s="172"/>
      <c r="D2894" s="173"/>
      <c r="E2894" s="173"/>
      <c r="F2894" s="173"/>
      <c r="G2894" s="173"/>
      <c r="H2894" s="173">
        <v>45000</v>
      </c>
      <c r="I2894" s="173"/>
      <c r="J2894" s="173"/>
      <c r="K2894" s="174">
        <v>45000</v>
      </c>
      <c r="L2894" s="6"/>
      <c r="M2894" s="71" t="s">
        <v>362</v>
      </c>
      <c r="N2894" s="176" t="s">
        <v>513</v>
      </c>
    </row>
    <row r="2895" spans="1:14" x14ac:dyDescent="0.2">
      <c r="A2895" s="38"/>
      <c r="B2895" s="5"/>
      <c r="C2895" s="172"/>
      <c r="D2895" s="173"/>
      <c r="E2895" s="173"/>
      <c r="F2895" s="173"/>
      <c r="G2895" s="173"/>
      <c r="H2895" s="173">
        <v>200000</v>
      </c>
      <c r="I2895" s="173"/>
      <c r="J2895" s="173"/>
      <c r="K2895" s="174">
        <v>200000</v>
      </c>
      <c r="L2895" s="6"/>
      <c r="M2895" s="71" t="s">
        <v>363</v>
      </c>
      <c r="N2895" s="176" t="s">
        <v>513</v>
      </c>
    </row>
    <row r="2896" spans="1:14" x14ac:dyDescent="0.2">
      <c r="A2896" s="38"/>
      <c r="B2896" s="5"/>
      <c r="C2896" s="172"/>
      <c r="D2896" s="173"/>
      <c r="E2896" s="173"/>
      <c r="F2896" s="173"/>
      <c r="G2896" s="173"/>
      <c r="H2896" s="173">
        <v>250000</v>
      </c>
      <c r="I2896" s="173"/>
      <c r="J2896" s="173"/>
      <c r="K2896" s="174">
        <v>250000</v>
      </c>
      <c r="L2896" s="6"/>
      <c r="M2896" s="71" t="s">
        <v>364</v>
      </c>
      <c r="N2896" s="176" t="s">
        <v>513</v>
      </c>
    </row>
    <row r="2897" spans="1:14" x14ac:dyDescent="0.2">
      <c r="A2897" s="38"/>
      <c r="B2897" s="5"/>
      <c r="C2897" s="172"/>
      <c r="D2897" s="173"/>
      <c r="E2897" s="173"/>
      <c r="F2897" s="173"/>
      <c r="G2897" s="173"/>
      <c r="H2897" s="173">
        <v>1000000</v>
      </c>
      <c r="I2897" s="173"/>
      <c r="J2897" s="173"/>
      <c r="K2897" s="174">
        <v>1000000</v>
      </c>
      <c r="L2897" s="6"/>
      <c r="M2897" s="71" t="s">
        <v>291</v>
      </c>
      <c r="N2897" s="176" t="s">
        <v>513</v>
      </c>
    </row>
    <row r="2898" spans="1:14" x14ac:dyDescent="0.2">
      <c r="A2898" s="38"/>
      <c r="B2898" s="5"/>
      <c r="C2898" s="172"/>
      <c r="D2898" s="173"/>
      <c r="E2898" s="173"/>
      <c r="F2898" s="173"/>
      <c r="G2898" s="173"/>
      <c r="H2898" s="173">
        <v>150000</v>
      </c>
      <c r="I2898" s="173"/>
      <c r="J2898" s="173"/>
      <c r="K2898" s="174">
        <v>150000</v>
      </c>
      <c r="L2898" s="6"/>
      <c r="M2898" s="71" t="s">
        <v>292</v>
      </c>
      <c r="N2898" s="176" t="s">
        <v>513</v>
      </c>
    </row>
    <row r="2899" spans="1:14" x14ac:dyDescent="0.2">
      <c r="A2899" s="38"/>
      <c r="B2899" s="5"/>
      <c r="C2899" s="172"/>
      <c r="D2899" s="173"/>
      <c r="E2899" s="173"/>
      <c r="F2899" s="173"/>
      <c r="G2899" s="173"/>
      <c r="H2899" s="173">
        <v>150000</v>
      </c>
      <c r="I2899" s="173"/>
      <c r="J2899" s="173"/>
      <c r="K2899" s="174">
        <v>150000</v>
      </c>
      <c r="L2899" s="6"/>
      <c r="M2899" s="71" t="s">
        <v>365</v>
      </c>
      <c r="N2899" s="176" t="s">
        <v>513</v>
      </c>
    </row>
    <row r="2900" spans="1:14" x14ac:dyDescent="0.2">
      <c r="A2900" s="38"/>
      <c r="B2900" s="5"/>
      <c r="C2900" s="172"/>
      <c r="D2900" s="173"/>
      <c r="E2900" s="173"/>
      <c r="F2900" s="173"/>
      <c r="G2900" s="173"/>
      <c r="H2900" s="173">
        <v>400000</v>
      </c>
      <c r="I2900" s="173"/>
      <c r="J2900" s="173"/>
      <c r="K2900" s="174">
        <v>400000</v>
      </c>
      <c r="L2900" s="6"/>
      <c r="M2900" s="71" t="s">
        <v>366</v>
      </c>
      <c r="N2900" s="176" t="s">
        <v>513</v>
      </c>
    </row>
    <row r="2901" spans="1:14" x14ac:dyDescent="0.2">
      <c r="A2901" s="38"/>
      <c r="B2901" s="5"/>
      <c r="C2901" s="172"/>
      <c r="D2901" s="173"/>
      <c r="E2901" s="173"/>
      <c r="F2901" s="173"/>
      <c r="G2901" s="173"/>
      <c r="H2901" s="173">
        <v>70000</v>
      </c>
      <c r="I2901" s="173"/>
      <c r="J2901" s="173"/>
      <c r="K2901" s="174">
        <v>70000</v>
      </c>
      <c r="L2901" s="6"/>
      <c r="M2901" s="71" t="s">
        <v>367</v>
      </c>
      <c r="N2901" s="176" t="s">
        <v>513</v>
      </c>
    </row>
    <row r="2902" spans="1:14" x14ac:dyDescent="0.2">
      <c r="A2902" s="38"/>
      <c r="B2902" s="5"/>
      <c r="C2902" s="172"/>
      <c r="D2902" s="173"/>
      <c r="E2902" s="173"/>
      <c r="F2902" s="173"/>
      <c r="G2902" s="173"/>
      <c r="H2902" s="173">
        <v>50000</v>
      </c>
      <c r="I2902" s="173"/>
      <c r="J2902" s="173"/>
      <c r="K2902" s="174">
        <v>50000</v>
      </c>
      <c r="L2902" s="6"/>
      <c r="M2902" s="71" t="s">
        <v>368</v>
      </c>
      <c r="N2902" s="176" t="s">
        <v>513</v>
      </c>
    </row>
    <row r="2903" spans="1:14" x14ac:dyDescent="0.2">
      <c r="A2903" s="38"/>
      <c r="B2903" s="5"/>
      <c r="C2903" s="172"/>
      <c r="D2903" s="173"/>
      <c r="E2903" s="173"/>
      <c r="F2903" s="173"/>
      <c r="G2903" s="173"/>
      <c r="H2903" s="173">
        <v>30000</v>
      </c>
      <c r="I2903" s="173"/>
      <c r="J2903" s="173"/>
      <c r="K2903" s="174">
        <v>30000</v>
      </c>
      <c r="L2903" s="6"/>
      <c r="M2903" s="71" t="s">
        <v>369</v>
      </c>
      <c r="N2903" s="176" t="s">
        <v>513</v>
      </c>
    </row>
    <row r="2904" spans="1:14" x14ac:dyDescent="0.2">
      <c r="A2904" s="38"/>
      <c r="B2904" s="5"/>
      <c r="C2904" s="172"/>
      <c r="D2904" s="173"/>
      <c r="E2904" s="173"/>
      <c r="F2904" s="173"/>
      <c r="G2904" s="173"/>
      <c r="H2904" s="173">
        <v>250000</v>
      </c>
      <c r="I2904" s="173"/>
      <c r="J2904" s="173"/>
      <c r="K2904" s="174">
        <v>250000</v>
      </c>
      <c r="L2904" s="6"/>
      <c r="M2904" s="71" t="s">
        <v>93</v>
      </c>
      <c r="N2904" s="176" t="s">
        <v>513</v>
      </c>
    </row>
    <row r="2905" spans="1:14" x14ac:dyDescent="0.2">
      <c r="A2905" s="38"/>
      <c r="B2905" s="5"/>
      <c r="C2905" s="172"/>
      <c r="D2905" s="173"/>
      <c r="E2905" s="173"/>
      <c r="F2905" s="173"/>
      <c r="G2905" s="173"/>
      <c r="H2905" s="173">
        <v>150000</v>
      </c>
      <c r="I2905" s="173"/>
      <c r="J2905" s="173"/>
      <c r="K2905" s="174">
        <v>150000</v>
      </c>
      <c r="L2905" s="6"/>
      <c r="M2905" s="71" t="s">
        <v>61</v>
      </c>
      <c r="N2905" s="176" t="s">
        <v>513</v>
      </c>
    </row>
    <row r="2906" spans="1:14" x14ac:dyDescent="0.2">
      <c r="A2906" s="38"/>
      <c r="B2906" s="5"/>
      <c r="C2906" s="172"/>
      <c r="D2906" s="173"/>
      <c r="E2906" s="173"/>
      <c r="F2906" s="173"/>
      <c r="G2906" s="173"/>
      <c r="H2906" s="173">
        <v>113027</v>
      </c>
      <c r="I2906" s="173"/>
      <c r="J2906" s="173"/>
      <c r="K2906" s="174">
        <v>113027</v>
      </c>
      <c r="L2906" s="6"/>
      <c r="M2906" s="71" t="s">
        <v>452</v>
      </c>
      <c r="N2906" s="176" t="s">
        <v>513</v>
      </c>
    </row>
    <row r="2907" spans="1:14" x14ac:dyDescent="0.2">
      <c r="A2907" s="38"/>
      <c r="B2907" s="5"/>
      <c r="C2907" s="172"/>
      <c r="D2907" s="173"/>
      <c r="E2907" s="173"/>
      <c r="F2907" s="173"/>
      <c r="G2907" s="173"/>
      <c r="H2907" s="173">
        <v>100000</v>
      </c>
      <c r="I2907" s="173"/>
      <c r="J2907" s="173"/>
      <c r="K2907" s="174">
        <v>100000</v>
      </c>
      <c r="L2907" s="6"/>
      <c r="M2907" s="71" t="s">
        <v>371</v>
      </c>
      <c r="N2907" s="176" t="s">
        <v>513</v>
      </c>
    </row>
    <row r="2908" spans="1:14" x14ac:dyDescent="0.2">
      <c r="A2908" s="38"/>
      <c r="B2908" s="5"/>
      <c r="C2908" s="172"/>
      <c r="D2908" s="173"/>
      <c r="E2908" s="173"/>
      <c r="F2908" s="173"/>
      <c r="G2908" s="173"/>
      <c r="H2908" s="173">
        <v>50000</v>
      </c>
      <c r="I2908" s="173"/>
      <c r="J2908" s="173"/>
      <c r="K2908" s="174">
        <v>50000</v>
      </c>
      <c r="L2908" s="6"/>
      <c r="M2908" s="71" t="s">
        <v>477</v>
      </c>
      <c r="N2908" s="176" t="s">
        <v>513</v>
      </c>
    </row>
    <row r="2909" spans="1:14" x14ac:dyDescent="0.2">
      <c r="A2909" s="38"/>
      <c r="B2909" s="5"/>
      <c r="C2909" s="172"/>
      <c r="D2909" s="173"/>
      <c r="E2909" s="173"/>
      <c r="F2909" s="173"/>
      <c r="G2909" s="173"/>
      <c r="H2909" s="173">
        <v>181219</v>
      </c>
      <c r="I2909" s="173"/>
      <c r="J2909" s="173"/>
      <c r="K2909" s="174">
        <v>181219</v>
      </c>
      <c r="L2909" s="6"/>
      <c r="M2909" s="71" t="s">
        <v>372</v>
      </c>
      <c r="N2909" s="176" t="s">
        <v>513</v>
      </c>
    </row>
    <row r="2910" spans="1:14" x14ac:dyDescent="0.2">
      <c r="A2910" s="38"/>
      <c r="B2910" s="5"/>
      <c r="C2910" s="172"/>
      <c r="D2910" s="173"/>
      <c r="E2910" s="173"/>
      <c r="F2910" s="173"/>
      <c r="G2910" s="173"/>
      <c r="H2910" s="173">
        <v>150000</v>
      </c>
      <c r="I2910" s="173"/>
      <c r="J2910" s="173"/>
      <c r="K2910" s="174">
        <v>150000</v>
      </c>
      <c r="L2910" s="6"/>
      <c r="M2910" s="71" t="s">
        <v>481</v>
      </c>
      <c r="N2910" s="176" t="s">
        <v>513</v>
      </c>
    </row>
    <row r="2911" spans="1:14" x14ac:dyDescent="0.2">
      <c r="A2911" s="38"/>
      <c r="B2911" s="5"/>
      <c r="C2911" s="172"/>
      <c r="D2911" s="173"/>
      <c r="E2911" s="173"/>
      <c r="F2911" s="173"/>
      <c r="G2911" s="173"/>
      <c r="H2911" s="173">
        <v>40000</v>
      </c>
      <c r="I2911" s="173"/>
      <c r="J2911" s="173"/>
      <c r="K2911" s="174">
        <v>40000</v>
      </c>
      <c r="L2911" s="6"/>
      <c r="M2911" s="71" t="s">
        <v>373</v>
      </c>
      <c r="N2911" s="176" t="s">
        <v>513</v>
      </c>
    </row>
    <row r="2912" spans="1:14" x14ac:dyDescent="0.2">
      <c r="A2912" s="38"/>
      <c r="B2912" s="5"/>
      <c r="C2912" s="172"/>
      <c r="D2912" s="173"/>
      <c r="E2912" s="173"/>
      <c r="F2912" s="173"/>
      <c r="G2912" s="173"/>
      <c r="H2912" s="173">
        <v>200000</v>
      </c>
      <c r="I2912" s="173"/>
      <c r="J2912" s="173"/>
      <c r="K2912" s="174">
        <v>200000</v>
      </c>
      <c r="L2912" s="6"/>
      <c r="M2912" s="71" t="s">
        <v>374</v>
      </c>
      <c r="N2912" s="176" t="s">
        <v>513</v>
      </c>
    </row>
    <row r="2913" spans="1:14" x14ac:dyDescent="0.2">
      <c r="A2913" s="38"/>
      <c r="B2913" s="5"/>
      <c r="C2913" s="172"/>
      <c r="D2913" s="173"/>
      <c r="E2913" s="173"/>
      <c r="F2913" s="173"/>
      <c r="G2913" s="173"/>
      <c r="H2913" s="173">
        <v>300000</v>
      </c>
      <c r="I2913" s="173"/>
      <c r="J2913" s="173"/>
      <c r="K2913" s="174">
        <v>300000</v>
      </c>
      <c r="L2913" s="6"/>
      <c r="M2913" s="71" t="s">
        <v>375</v>
      </c>
      <c r="N2913" s="176" t="s">
        <v>513</v>
      </c>
    </row>
    <row r="2914" spans="1:14" x14ac:dyDescent="0.2">
      <c r="A2914" s="38"/>
      <c r="B2914" s="5"/>
      <c r="C2914" s="172"/>
      <c r="D2914" s="173"/>
      <c r="E2914" s="173"/>
      <c r="F2914" s="173"/>
      <c r="G2914" s="173"/>
      <c r="H2914" s="173">
        <v>300000</v>
      </c>
      <c r="I2914" s="173"/>
      <c r="J2914" s="173"/>
      <c r="K2914" s="174">
        <v>300000</v>
      </c>
      <c r="L2914" s="6"/>
      <c r="M2914" s="71" t="s">
        <v>376</v>
      </c>
      <c r="N2914" s="176" t="s">
        <v>513</v>
      </c>
    </row>
    <row r="2915" spans="1:14" x14ac:dyDescent="0.2">
      <c r="A2915" s="38"/>
      <c r="B2915" s="5"/>
      <c r="C2915" s="172"/>
      <c r="D2915" s="173"/>
      <c r="E2915" s="173"/>
      <c r="F2915" s="173"/>
      <c r="G2915" s="173"/>
      <c r="H2915" s="173">
        <v>100000</v>
      </c>
      <c r="I2915" s="173"/>
      <c r="J2915" s="173"/>
      <c r="K2915" s="174">
        <v>100000</v>
      </c>
      <c r="L2915" s="6"/>
      <c r="M2915" s="71" t="s">
        <v>457</v>
      </c>
      <c r="N2915" s="176" t="s">
        <v>513</v>
      </c>
    </row>
    <row r="2916" spans="1:14" x14ac:dyDescent="0.2">
      <c r="A2916" s="38"/>
      <c r="B2916" s="5"/>
      <c r="C2916" s="172"/>
      <c r="D2916" s="173"/>
      <c r="E2916" s="173"/>
      <c r="F2916" s="173"/>
      <c r="G2916" s="173"/>
      <c r="H2916" s="173">
        <v>55000</v>
      </c>
      <c r="I2916" s="173"/>
      <c r="J2916" s="173"/>
      <c r="K2916" s="174">
        <v>55000</v>
      </c>
      <c r="L2916" s="6"/>
      <c r="M2916" s="71" t="s">
        <v>453</v>
      </c>
      <c r="N2916" s="176" t="s">
        <v>513</v>
      </c>
    </row>
    <row r="2917" spans="1:14" x14ac:dyDescent="0.2">
      <c r="A2917" s="38"/>
      <c r="B2917" s="5"/>
      <c r="C2917" s="172"/>
      <c r="D2917" s="173"/>
      <c r="E2917" s="173"/>
      <c r="F2917" s="173"/>
      <c r="G2917" s="173"/>
      <c r="H2917" s="173">
        <v>200000</v>
      </c>
      <c r="I2917" s="173"/>
      <c r="J2917" s="173"/>
      <c r="K2917" s="174">
        <v>200000</v>
      </c>
      <c r="L2917" s="6"/>
      <c r="M2917" s="71" t="s">
        <v>377</v>
      </c>
      <c r="N2917" s="176" t="s">
        <v>513</v>
      </c>
    </row>
    <row r="2918" spans="1:14" x14ac:dyDescent="0.2">
      <c r="A2918" s="38"/>
      <c r="B2918" s="5"/>
      <c r="C2918" s="172"/>
      <c r="D2918" s="173"/>
      <c r="E2918" s="173"/>
      <c r="F2918" s="173"/>
      <c r="G2918" s="173"/>
      <c r="H2918" s="173">
        <v>1000000</v>
      </c>
      <c r="I2918" s="173"/>
      <c r="J2918" s="173"/>
      <c r="K2918" s="174">
        <v>1000000</v>
      </c>
      <c r="L2918" s="6"/>
      <c r="M2918" s="71" t="s">
        <v>378</v>
      </c>
      <c r="N2918" s="176" t="s">
        <v>513</v>
      </c>
    </row>
    <row r="2919" spans="1:14" x14ac:dyDescent="0.2">
      <c r="A2919" s="38"/>
      <c r="B2919" s="5"/>
      <c r="C2919" s="172"/>
      <c r="D2919" s="173"/>
      <c r="E2919" s="173"/>
      <c r="F2919" s="173"/>
      <c r="G2919" s="173"/>
      <c r="H2919" s="173">
        <v>60000</v>
      </c>
      <c r="I2919" s="173"/>
      <c r="J2919" s="173"/>
      <c r="K2919" s="174">
        <v>60000</v>
      </c>
      <c r="L2919" s="6"/>
      <c r="M2919" s="71" t="s">
        <v>379</v>
      </c>
      <c r="N2919" s="176" t="s">
        <v>513</v>
      </c>
    </row>
    <row r="2920" spans="1:14" x14ac:dyDescent="0.2">
      <c r="A2920" s="38"/>
      <c r="B2920" s="5"/>
      <c r="C2920" s="172"/>
      <c r="D2920" s="173"/>
      <c r="E2920" s="173"/>
      <c r="F2920" s="173"/>
      <c r="G2920" s="173"/>
      <c r="H2920" s="173">
        <v>132953</v>
      </c>
      <c r="I2920" s="173"/>
      <c r="J2920" s="173"/>
      <c r="K2920" s="174">
        <v>132953</v>
      </c>
      <c r="L2920" s="6"/>
      <c r="M2920" s="71" t="s">
        <v>381</v>
      </c>
      <c r="N2920" s="176" t="s">
        <v>513</v>
      </c>
    </row>
    <row r="2921" spans="1:14" x14ac:dyDescent="0.2">
      <c r="A2921" s="38"/>
      <c r="B2921" s="5"/>
      <c r="C2921" s="172"/>
      <c r="D2921" s="173"/>
      <c r="E2921" s="173"/>
      <c r="F2921" s="173"/>
      <c r="G2921" s="173"/>
      <c r="H2921" s="173">
        <v>80000</v>
      </c>
      <c r="I2921" s="173"/>
      <c r="J2921" s="173"/>
      <c r="K2921" s="174">
        <v>80000</v>
      </c>
      <c r="L2921" s="6"/>
      <c r="M2921" s="71" t="s">
        <v>383</v>
      </c>
      <c r="N2921" s="176" t="s">
        <v>513</v>
      </c>
    </row>
    <row r="2922" spans="1:14" x14ac:dyDescent="0.2">
      <c r="A2922" s="38"/>
      <c r="B2922" s="5"/>
      <c r="C2922" s="172"/>
      <c r="D2922" s="173"/>
      <c r="E2922" s="173"/>
      <c r="F2922" s="173"/>
      <c r="G2922" s="173"/>
      <c r="H2922" s="173">
        <v>45000</v>
      </c>
      <c r="I2922" s="173"/>
      <c r="J2922" s="173"/>
      <c r="K2922" s="174">
        <v>45000</v>
      </c>
      <c r="L2922" s="6"/>
      <c r="M2922" s="71" t="s">
        <v>476</v>
      </c>
      <c r="N2922" s="176" t="s">
        <v>513</v>
      </c>
    </row>
    <row r="2923" spans="1:14" x14ac:dyDescent="0.2">
      <c r="A2923" s="38"/>
      <c r="B2923" s="5"/>
      <c r="C2923" s="172"/>
      <c r="D2923" s="173"/>
      <c r="E2923" s="173"/>
      <c r="F2923" s="173"/>
      <c r="G2923" s="173"/>
      <c r="H2923" s="173">
        <v>146586</v>
      </c>
      <c r="I2923" s="173"/>
      <c r="J2923" s="173"/>
      <c r="K2923" s="174">
        <v>146586</v>
      </c>
      <c r="L2923" s="6"/>
      <c r="M2923" s="71" t="s">
        <v>384</v>
      </c>
      <c r="N2923" s="176" t="s">
        <v>513</v>
      </c>
    </row>
    <row r="2924" spans="1:14" x14ac:dyDescent="0.2">
      <c r="A2924" s="38"/>
      <c r="B2924" s="5"/>
      <c r="C2924" s="172"/>
      <c r="D2924" s="173"/>
      <c r="E2924" s="173"/>
      <c r="F2924" s="173"/>
      <c r="G2924" s="173"/>
      <c r="H2924" s="173">
        <v>100000</v>
      </c>
      <c r="I2924" s="173"/>
      <c r="J2924" s="173"/>
      <c r="K2924" s="174">
        <v>100000</v>
      </c>
      <c r="L2924" s="6"/>
      <c r="M2924" s="71" t="s">
        <v>385</v>
      </c>
      <c r="N2924" s="176" t="s">
        <v>513</v>
      </c>
    </row>
    <row r="2925" spans="1:14" x14ac:dyDescent="0.2">
      <c r="A2925" s="38"/>
      <c r="B2925" s="5"/>
      <c r="C2925" s="172"/>
      <c r="D2925" s="173"/>
      <c r="E2925" s="173"/>
      <c r="F2925" s="173"/>
      <c r="G2925" s="173"/>
      <c r="H2925" s="173">
        <v>150000</v>
      </c>
      <c r="I2925" s="173"/>
      <c r="J2925" s="173"/>
      <c r="K2925" s="174">
        <v>150000</v>
      </c>
      <c r="L2925" s="6"/>
      <c r="M2925" s="71" t="s">
        <v>386</v>
      </c>
      <c r="N2925" s="176" t="s">
        <v>513</v>
      </c>
    </row>
    <row r="2926" spans="1:14" x14ac:dyDescent="0.2">
      <c r="A2926" s="38"/>
      <c r="B2926" s="5"/>
      <c r="C2926" s="172"/>
      <c r="D2926" s="173"/>
      <c r="E2926" s="173"/>
      <c r="F2926" s="173"/>
      <c r="G2926" s="173"/>
      <c r="H2926" s="173">
        <v>200000</v>
      </c>
      <c r="I2926" s="173"/>
      <c r="J2926" s="173"/>
      <c r="K2926" s="174">
        <v>200000</v>
      </c>
      <c r="L2926" s="6"/>
      <c r="M2926" s="71" t="s">
        <v>40</v>
      </c>
      <c r="N2926" s="176" t="s">
        <v>513</v>
      </c>
    </row>
    <row r="2927" spans="1:14" x14ac:dyDescent="0.2">
      <c r="A2927" s="38"/>
      <c r="B2927" s="5"/>
      <c r="C2927" s="172"/>
      <c r="D2927" s="173"/>
      <c r="E2927" s="173"/>
      <c r="F2927" s="173"/>
      <c r="G2927" s="173"/>
      <c r="H2927" s="173">
        <v>100000</v>
      </c>
      <c r="I2927" s="173"/>
      <c r="J2927" s="173"/>
      <c r="K2927" s="174">
        <v>100000</v>
      </c>
      <c r="L2927" s="6"/>
      <c r="M2927" s="71" t="s">
        <v>94</v>
      </c>
      <c r="N2927" s="176" t="s">
        <v>513</v>
      </c>
    </row>
    <row r="2928" spans="1:14" x14ac:dyDescent="0.2">
      <c r="A2928" s="38"/>
      <c r="B2928" s="5"/>
      <c r="C2928" s="172"/>
      <c r="D2928" s="173"/>
      <c r="E2928" s="173"/>
      <c r="F2928" s="173"/>
      <c r="G2928" s="173"/>
      <c r="H2928" s="173">
        <v>800000</v>
      </c>
      <c r="I2928" s="173"/>
      <c r="J2928" s="173"/>
      <c r="K2928" s="174">
        <v>800000</v>
      </c>
      <c r="L2928" s="6"/>
      <c r="M2928" s="71" t="s">
        <v>294</v>
      </c>
      <c r="N2928" s="176" t="s">
        <v>513</v>
      </c>
    </row>
    <row r="2929" spans="1:14" x14ac:dyDescent="0.2">
      <c r="A2929" s="38"/>
      <c r="B2929" s="5"/>
      <c r="C2929" s="172"/>
      <c r="D2929" s="173"/>
      <c r="E2929" s="173"/>
      <c r="F2929" s="173"/>
      <c r="G2929" s="173"/>
      <c r="H2929" s="173">
        <v>14050000</v>
      </c>
      <c r="I2929" s="173"/>
      <c r="J2929" s="173"/>
      <c r="K2929" s="174">
        <v>14050000</v>
      </c>
      <c r="L2929" s="6"/>
      <c r="M2929" s="71" t="s">
        <v>95</v>
      </c>
      <c r="N2929" s="176" t="s">
        <v>513</v>
      </c>
    </row>
    <row r="2930" spans="1:14" x14ac:dyDescent="0.2">
      <c r="A2930" s="38"/>
      <c r="B2930" s="5"/>
      <c r="C2930" s="172">
        <v>300000</v>
      </c>
      <c r="D2930" s="173"/>
      <c r="E2930" s="173"/>
      <c r="F2930" s="173"/>
      <c r="G2930" s="173"/>
      <c r="H2930" s="173"/>
      <c r="I2930" s="173"/>
      <c r="J2930" s="173"/>
      <c r="K2930" s="174">
        <v>300000</v>
      </c>
      <c r="L2930" s="6"/>
      <c r="M2930" s="71" t="s">
        <v>388</v>
      </c>
      <c r="N2930" s="176" t="s">
        <v>513</v>
      </c>
    </row>
    <row r="2931" spans="1:14" x14ac:dyDescent="0.2">
      <c r="A2931" s="38"/>
      <c r="B2931" s="5"/>
      <c r="C2931" s="172">
        <v>500000</v>
      </c>
      <c r="D2931" s="173"/>
      <c r="E2931" s="173"/>
      <c r="F2931" s="173"/>
      <c r="G2931" s="173"/>
      <c r="H2931" s="173"/>
      <c r="I2931" s="173"/>
      <c r="J2931" s="173"/>
      <c r="K2931" s="174">
        <v>500000</v>
      </c>
      <c r="L2931" s="6"/>
      <c r="M2931" s="71" t="s">
        <v>84</v>
      </c>
      <c r="N2931" s="176" t="s">
        <v>513</v>
      </c>
    </row>
    <row r="2932" spans="1:14" x14ac:dyDescent="0.2">
      <c r="A2932" s="38"/>
      <c r="B2932" s="5"/>
      <c r="C2932" s="172">
        <v>200000</v>
      </c>
      <c r="D2932" s="173"/>
      <c r="E2932" s="173"/>
      <c r="F2932" s="173"/>
      <c r="G2932" s="173"/>
      <c r="H2932" s="173"/>
      <c r="I2932" s="173"/>
      <c r="J2932" s="173"/>
      <c r="K2932" s="174">
        <v>200000</v>
      </c>
      <c r="L2932" s="6"/>
      <c r="M2932" s="71" t="s">
        <v>389</v>
      </c>
      <c r="N2932" s="176" t="s">
        <v>513</v>
      </c>
    </row>
    <row r="2933" spans="1:14" x14ac:dyDescent="0.2">
      <c r="A2933" s="38"/>
      <c r="B2933" s="5"/>
      <c r="C2933" s="172">
        <v>4600000</v>
      </c>
      <c r="D2933" s="173"/>
      <c r="E2933" s="173"/>
      <c r="F2933" s="173"/>
      <c r="G2933" s="173"/>
      <c r="H2933" s="173"/>
      <c r="I2933" s="173"/>
      <c r="J2933" s="173"/>
      <c r="K2933" s="174">
        <v>4600000</v>
      </c>
      <c r="L2933" s="6"/>
      <c r="M2933" s="71" t="s">
        <v>63</v>
      </c>
      <c r="N2933" s="176" t="s">
        <v>513</v>
      </c>
    </row>
    <row r="2934" spans="1:14" x14ac:dyDescent="0.2">
      <c r="A2934" s="38"/>
      <c r="B2934" s="5"/>
      <c r="C2934" s="172">
        <v>480000</v>
      </c>
      <c r="D2934" s="173"/>
      <c r="E2934" s="173"/>
      <c r="F2934" s="173"/>
      <c r="G2934" s="173"/>
      <c r="H2934" s="173"/>
      <c r="I2934" s="173"/>
      <c r="J2934" s="173"/>
      <c r="K2934" s="174">
        <v>480000</v>
      </c>
      <c r="L2934" s="6"/>
      <c r="M2934" s="71" t="s">
        <v>51</v>
      </c>
      <c r="N2934" s="176" t="s">
        <v>513</v>
      </c>
    </row>
    <row r="2935" spans="1:14" x14ac:dyDescent="0.2">
      <c r="A2935" s="38"/>
      <c r="B2935" s="5"/>
      <c r="C2935" s="172">
        <v>5000000</v>
      </c>
      <c r="D2935" s="173"/>
      <c r="E2935" s="173"/>
      <c r="F2935" s="173"/>
      <c r="G2935" s="173"/>
      <c r="H2935" s="173"/>
      <c r="I2935" s="173"/>
      <c r="J2935" s="173"/>
      <c r="K2935" s="174">
        <v>5000000</v>
      </c>
      <c r="L2935" s="6"/>
      <c r="M2935" s="71" t="s">
        <v>390</v>
      </c>
      <c r="N2935" s="176" t="s">
        <v>513</v>
      </c>
    </row>
    <row r="2936" spans="1:14" x14ac:dyDescent="0.2">
      <c r="A2936" s="38"/>
      <c r="B2936" s="5"/>
      <c r="C2936" s="172">
        <v>11091261.369999999</v>
      </c>
      <c r="D2936" s="173"/>
      <c r="E2936" s="173"/>
      <c r="F2936" s="173"/>
      <c r="G2936" s="173"/>
      <c r="H2936" s="173"/>
      <c r="I2936" s="173"/>
      <c r="J2936" s="173"/>
      <c r="K2936" s="174">
        <v>11091261.369999999</v>
      </c>
      <c r="L2936" s="6"/>
      <c r="M2936" s="71" t="s">
        <v>41</v>
      </c>
      <c r="N2936" s="176" t="s">
        <v>513</v>
      </c>
    </row>
    <row r="2937" spans="1:14" x14ac:dyDescent="0.2">
      <c r="A2937" s="38"/>
      <c r="B2937" s="5"/>
      <c r="C2937" s="172">
        <v>1500000</v>
      </c>
      <c r="D2937" s="173"/>
      <c r="E2937" s="173"/>
      <c r="F2937" s="173"/>
      <c r="G2937" s="173"/>
      <c r="H2937" s="173"/>
      <c r="I2937" s="173"/>
      <c r="J2937" s="173"/>
      <c r="K2937" s="174">
        <v>1500000</v>
      </c>
      <c r="L2937" s="6"/>
      <c r="M2937" s="71" t="s">
        <v>64</v>
      </c>
      <c r="N2937" s="176" t="s">
        <v>513</v>
      </c>
    </row>
    <row r="2938" spans="1:14" x14ac:dyDescent="0.2">
      <c r="A2938" s="38"/>
      <c r="B2938" s="5"/>
      <c r="C2938" s="172">
        <v>100000</v>
      </c>
      <c r="D2938" s="173"/>
      <c r="E2938" s="173"/>
      <c r="F2938" s="173"/>
      <c r="G2938" s="173"/>
      <c r="H2938" s="173"/>
      <c r="I2938" s="173"/>
      <c r="J2938" s="173"/>
      <c r="K2938" s="174">
        <v>100000</v>
      </c>
      <c r="L2938" s="6"/>
      <c r="M2938" s="71" t="s">
        <v>26</v>
      </c>
      <c r="N2938" s="176" t="s">
        <v>513</v>
      </c>
    </row>
    <row r="2939" spans="1:14" x14ac:dyDescent="0.2">
      <c r="A2939" s="38"/>
      <c r="B2939" s="5"/>
      <c r="C2939" s="172">
        <v>5872500</v>
      </c>
      <c r="D2939" s="173"/>
      <c r="E2939" s="173"/>
      <c r="F2939" s="173"/>
      <c r="G2939" s="173"/>
      <c r="H2939" s="173"/>
      <c r="I2939" s="173"/>
      <c r="J2939" s="173"/>
      <c r="K2939" s="174">
        <v>5872500</v>
      </c>
      <c r="L2939" s="6"/>
      <c r="M2939" s="71" t="s">
        <v>27</v>
      </c>
      <c r="N2939" s="176" t="s">
        <v>513</v>
      </c>
    </row>
    <row r="2940" spans="1:14" x14ac:dyDescent="0.2">
      <c r="A2940" s="38"/>
      <c r="B2940" s="5"/>
      <c r="C2940" s="172">
        <v>2000000</v>
      </c>
      <c r="D2940" s="173"/>
      <c r="E2940" s="173"/>
      <c r="F2940" s="173"/>
      <c r="G2940" s="173"/>
      <c r="H2940" s="173"/>
      <c r="I2940" s="173"/>
      <c r="J2940" s="173"/>
      <c r="K2940" s="174">
        <v>2000000</v>
      </c>
      <c r="L2940" s="6"/>
      <c r="M2940" s="71" t="s">
        <v>97</v>
      </c>
      <c r="N2940" s="176" t="s">
        <v>513</v>
      </c>
    </row>
    <row r="2941" spans="1:14" x14ac:dyDescent="0.2">
      <c r="A2941" s="38"/>
      <c r="B2941" s="5"/>
      <c r="C2941" s="172">
        <v>3250000</v>
      </c>
      <c r="D2941" s="173"/>
      <c r="E2941" s="173"/>
      <c r="F2941" s="173"/>
      <c r="G2941" s="173"/>
      <c r="H2941" s="173"/>
      <c r="I2941" s="173"/>
      <c r="J2941" s="173"/>
      <c r="K2941" s="174">
        <v>3250000</v>
      </c>
      <c r="L2941" s="6"/>
      <c r="M2941" s="71" t="s">
        <v>103</v>
      </c>
      <c r="N2941" s="176" t="s">
        <v>513</v>
      </c>
    </row>
    <row r="2942" spans="1:14" x14ac:dyDescent="0.2">
      <c r="A2942" s="38"/>
      <c r="B2942" s="5"/>
      <c r="C2942" s="172"/>
      <c r="D2942" s="173"/>
      <c r="E2942" s="173"/>
      <c r="F2942" s="173"/>
      <c r="G2942" s="173"/>
      <c r="H2942" s="173"/>
      <c r="I2942" s="173"/>
      <c r="J2942" s="173">
        <v>8465000</v>
      </c>
      <c r="K2942" s="174">
        <v>8465000</v>
      </c>
      <c r="L2942" s="6"/>
      <c r="M2942" s="71" t="s">
        <v>391</v>
      </c>
      <c r="N2942" s="176" t="s">
        <v>513</v>
      </c>
    </row>
    <row r="2943" spans="1:14" x14ac:dyDescent="0.2">
      <c r="A2943" s="38"/>
      <c r="B2943" s="5"/>
      <c r="C2943" s="172"/>
      <c r="D2943" s="173"/>
      <c r="E2943" s="173"/>
      <c r="F2943" s="173"/>
      <c r="G2943" s="173"/>
      <c r="H2943" s="173"/>
      <c r="I2943" s="173"/>
      <c r="J2943" s="173">
        <v>1500000</v>
      </c>
      <c r="K2943" s="174">
        <v>1500000</v>
      </c>
      <c r="L2943" s="6"/>
      <c r="M2943" s="71" t="s">
        <v>65</v>
      </c>
      <c r="N2943" s="176" t="s">
        <v>513</v>
      </c>
    </row>
    <row r="2944" spans="1:14" x14ac:dyDescent="0.2">
      <c r="A2944" s="38"/>
      <c r="B2944" s="5"/>
      <c r="C2944" s="172"/>
      <c r="D2944" s="173"/>
      <c r="E2944" s="173"/>
      <c r="F2944" s="173"/>
      <c r="G2944" s="173"/>
      <c r="H2944" s="173"/>
      <c r="I2944" s="173"/>
      <c r="J2944" s="173">
        <v>250000</v>
      </c>
      <c r="K2944" s="174">
        <v>250000</v>
      </c>
      <c r="L2944" s="6"/>
      <c r="M2944" s="71" t="s">
        <v>459</v>
      </c>
      <c r="N2944" s="176" t="s">
        <v>513</v>
      </c>
    </row>
    <row r="2945" spans="1:14" x14ac:dyDescent="0.2">
      <c r="A2945" s="38"/>
      <c r="B2945" s="5"/>
      <c r="C2945" s="172"/>
      <c r="D2945" s="173"/>
      <c r="E2945" s="173"/>
      <c r="F2945" s="173"/>
      <c r="G2945" s="173"/>
      <c r="H2945" s="173"/>
      <c r="I2945" s="173"/>
      <c r="J2945" s="173">
        <v>1165000</v>
      </c>
      <c r="K2945" s="174">
        <v>1165000</v>
      </c>
      <c r="L2945" s="6"/>
      <c r="M2945" s="71" t="s">
        <v>392</v>
      </c>
      <c r="N2945" s="176" t="s">
        <v>513</v>
      </c>
    </row>
    <row r="2946" spans="1:14" x14ac:dyDescent="0.2">
      <c r="A2946" s="38"/>
      <c r="B2946" s="5"/>
      <c r="C2946" s="172"/>
      <c r="D2946" s="173"/>
      <c r="E2946" s="173"/>
      <c r="F2946" s="173"/>
      <c r="G2946" s="173"/>
      <c r="H2946" s="173"/>
      <c r="I2946" s="173"/>
      <c r="J2946" s="173">
        <v>7500000</v>
      </c>
      <c r="K2946" s="174">
        <v>7500000</v>
      </c>
      <c r="L2946" s="6"/>
      <c r="M2946" s="71" t="s">
        <v>393</v>
      </c>
      <c r="N2946" s="176" t="s">
        <v>513</v>
      </c>
    </row>
    <row r="2947" spans="1:14" x14ac:dyDescent="0.2">
      <c r="A2947" s="38"/>
      <c r="B2947" s="5"/>
      <c r="C2947" s="172"/>
      <c r="D2947" s="173"/>
      <c r="E2947" s="173"/>
      <c r="F2947" s="173"/>
      <c r="G2947" s="173"/>
      <c r="H2947" s="173"/>
      <c r="I2947" s="173"/>
      <c r="J2947" s="173">
        <v>500000</v>
      </c>
      <c r="K2947" s="174">
        <v>500000</v>
      </c>
      <c r="L2947" s="6"/>
      <c r="M2947" s="71" t="s">
        <v>394</v>
      </c>
      <c r="N2947" s="176" t="s">
        <v>513</v>
      </c>
    </row>
    <row r="2948" spans="1:14" x14ac:dyDescent="0.2">
      <c r="A2948" s="38"/>
      <c r="B2948" s="5"/>
      <c r="C2948" s="172"/>
      <c r="D2948" s="173"/>
      <c r="E2948" s="173"/>
      <c r="F2948" s="173"/>
      <c r="G2948" s="173"/>
      <c r="H2948" s="173"/>
      <c r="I2948" s="173"/>
      <c r="J2948" s="173">
        <v>2000000</v>
      </c>
      <c r="K2948" s="174">
        <v>2000000</v>
      </c>
      <c r="L2948" s="6"/>
      <c r="M2948" s="71" t="s">
        <v>85</v>
      </c>
      <c r="N2948" s="176" t="s">
        <v>513</v>
      </c>
    </row>
    <row r="2949" spans="1:14" x14ac:dyDescent="0.2">
      <c r="A2949" s="38"/>
      <c r="B2949" s="5"/>
      <c r="C2949" s="172"/>
      <c r="D2949" s="173"/>
      <c r="E2949" s="173"/>
      <c r="F2949" s="173"/>
      <c r="G2949" s="173"/>
      <c r="H2949" s="173"/>
      <c r="I2949" s="173"/>
      <c r="J2949" s="173">
        <v>2000000</v>
      </c>
      <c r="K2949" s="174">
        <v>2000000</v>
      </c>
      <c r="L2949" s="6"/>
      <c r="M2949" s="71" t="s">
        <v>395</v>
      </c>
      <c r="N2949" s="176" t="s">
        <v>513</v>
      </c>
    </row>
    <row r="2950" spans="1:14" x14ac:dyDescent="0.2">
      <c r="A2950" s="38"/>
      <c r="B2950" s="5"/>
      <c r="C2950" s="172"/>
      <c r="D2950" s="173"/>
      <c r="E2950" s="173"/>
      <c r="F2950" s="173"/>
      <c r="G2950" s="173"/>
      <c r="H2950" s="173"/>
      <c r="I2950" s="173"/>
      <c r="J2950" s="173">
        <v>4170000</v>
      </c>
      <c r="K2950" s="174">
        <v>4170000</v>
      </c>
      <c r="L2950" s="6"/>
      <c r="M2950" s="71" t="s">
        <v>66</v>
      </c>
      <c r="N2950" s="176" t="s">
        <v>513</v>
      </c>
    </row>
    <row r="2951" spans="1:14" x14ac:dyDescent="0.2">
      <c r="A2951" s="38"/>
      <c r="B2951" s="5"/>
      <c r="C2951" s="172"/>
      <c r="D2951" s="173"/>
      <c r="E2951" s="173"/>
      <c r="F2951" s="173"/>
      <c r="G2951" s="173"/>
      <c r="H2951" s="173"/>
      <c r="I2951" s="173"/>
      <c r="J2951" s="173">
        <v>250000</v>
      </c>
      <c r="K2951" s="174">
        <v>250000</v>
      </c>
      <c r="L2951" s="6"/>
      <c r="M2951" s="71" t="s">
        <v>67</v>
      </c>
      <c r="N2951" s="176" t="s">
        <v>513</v>
      </c>
    </row>
    <row r="2952" spans="1:14" x14ac:dyDescent="0.2">
      <c r="A2952" s="38"/>
      <c r="B2952" s="5"/>
      <c r="C2952" s="172"/>
      <c r="D2952" s="173"/>
      <c r="E2952" s="173"/>
      <c r="F2952" s="173"/>
      <c r="G2952" s="173"/>
      <c r="H2952" s="173"/>
      <c r="I2952" s="173"/>
      <c r="J2952" s="173">
        <v>250000</v>
      </c>
      <c r="K2952" s="174">
        <v>250000</v>
      </c>
      <c r="L2952" s="6"/>
      <c r="M2952" s="71" t="s">
        <v>397</v>
      </c>
      <c r="N2952" s="176" t="s">
        <v>513</v>
      </c>
    </row>
    <row r="2953" spans="1:14" x14ac:dyDescent="0.2">
      <c r="A2953" s="38"/>
      <c r="B2953" s="5"/>
      <c r="C2953" s="172"/>
      <c r="D2953" s="173">
        <v>750000</v>
      </c>
      <c r="E2953" s="173"/>
      <c r="F2953" s="173"/>
      <c r="G2953" s="173"/>
      <c r="H2953" s="173"/>
      <c r="I2953" s="173"/>
      <c r="J2953" s="173"/>
      <c r="K2953" s="174">
        <v>750000</v>
      </c>
      <c r="L2953" s="6"/>
      <c r="M2953" s="71" t="s">
        <v>42</v>
      </c>
      <c r="N2953" s="176" t="s">
        <v>513</v>
      </c>
    </row>
    <row r="2954" spans="1:14" x14ac:dyDescent="0.2">
      <c r="A2954" s="38"/>
      <c r="B2954" s="5"/>
      <c r="C2954" s="172"/>
      <c r="D2954" s="173">
        <v>350000</v>
      </c>
      <c r="E2954" s="173"/>
      <c r="F2954" s="173"/>
      <c r="G2954" s="173"/>
      <c r="H2954" s="173"/>
      <c r="I2954" s="173"/>
      <c r="J2954" s="173"/>
      <c r="K2954" s="174">
        <v>350000</v>
      </c>
      <c r="L2954" s="6"/>
      <c r="M2954" s="71" t="s">
        <v>398</v>
      </c>
      <c r="N2954" s="176" t="s">
        <v>513</v>
      </c>
    </row>
    <row r="2955" spans="1:14" x14ac:dyDescent="0.2">
      <c r="A2955" s="38"/>
      <c r="B2955" s="5"/>
      <c r="C2955" s="172"/>
      <c r="D2955" s="173">
        <v>500000</v>
      </c>
      <c r="E2955" s="173"/>
      <c r="F2955" s="173"/>
      <c r="G2955" s="173"/>
      <c r="H2955" s="173"/>
      <c r="I2955" s="173"/>
      <c r="J2955" s="173"/>
      <c r="K2955" s="174">
        <v>500000</v>
      </c>
      <c r="L2955" s="6"/>
      <c r="M2955" s="71" t="s">
        <v>43</v>
      </c>
      <c r="N2955" s="176" t="s">
        <v>513</v>
      </c>
    </row>
    <row r="2956" spans="1:14" x14ac:dyDescent="0.2">
      <c r="A2956" s="38"/>
      <c r="B2956" s="5"/>
      <c r="C2956" s="172"/>
      <c r="D2956" s="173">
        <v>150000</v>
      </c>
      <c r="E2956" s="173"/>
      <c r="F2956" s="173"/>
      <c r="G2956" s="173"/>
      <c r="H2956" s="173"/>
      <c r="I2956" s="173"/>
      <c r="J2956" s="173"/>
      <c r="K2956" s="174">
        <v>150000</v>
      </c>
      <c r="L2956" s="6"/>
      <c r="M2956" s="71" t="s">
        <v>399</v>
      </c>
      <c r="N2956" s="176" t="s">
        <v>513</v>
      </c>
    </row>
    <row r="2957" spans="1:14" x14ac:dyDescent="0.2">
      <c r="A2957" s="38"/>
      <c r="B2957" s="5"/>
      <c r="C2957" s="172"/>
      <c r="D2957" s="173">
        <v>320000</v>
      </c>
      <c r="E2957" s="173"/>
      <c r="F2957" s="173"/>
      <c r="G2957" s="173"/>
      <c r="H2957" s="173"/>
      <c r="I2957" s="173"/>
      <c r="J2957" s="173"/>
      <c r="K2957" s="174">
        <v>320000</v>
      </c>
      <c r="L2957" s="6"/>
      <c r="M2957" s="71" t="s">
        <v>400</v>
      </c>
      <c r="N2957" s="176" t="s">
        <v>513</v>
      </c>
    </row>
    <row r="2958" spans="1:14" x14ac:dyDescent="0.2">
      <c r="A2958" s="38"/>
      <c r="B2958" s="5"/>
      <c r="C2958" s="172"/>
      <c r="D2958" s="173">
        <v>350000</v>
      </c>
      <c r="E2958" s="173"/>
      <c r="F2958" s="173"/>
      <c r="G2958" s="173"/>
      <c r="H2958" s="173"/>
      <c r="I2958" s="173"/>
      <c r="J2958" s="173"/>
      <c r="K2958" s="174">
        <v>350000</v>
      </c>
      <c r="L2958" s="6"/>
      <c r="M2958" s="71" t="s">
        <v>401</v>
      </c>
      <c r="N2958" s="176" t="s">
        <v>513</v>
      </c>
    </row>
    <row r="2959" spans="1:14" x14ac:dyDescent="0.2">
      <c r="A2959" s="38"/>
      <c r="B2959" s="5"/>
      <c r="C2959" s="172"/>
      <c r="D2959" s="173">
        <v>307860</v>
      </c>
      <c r="E2959" s="173"/>
      <c r="F2959" s="173"/>
      <c r="G2959" s="173"/>
      <c r="H2959" s="173"/>
      <c r="I2959" s="173"/>
      <c r="J2959" s="173"/>
      <c r="K2959" s="174">
        <v>307860</v>
      </c>
      <c r="L2959" s="6"/>
      <c r="M2959" s="71" t="s">
        <v>402</v>
      </c>
      <c r="N2959" s="176" t="s">
        <v>513</v>
      </c>
    </row>
    <row r="2960" spans="1:14" x14ac:dyDescent="0.2">
      <c r="A2960" s="38"/>
      <c r="B2960" s="5"/>
      <c r="C2960" s="172"/>
      <c r="D2960" s="173">
        <v>500000</v>
      </c>
      <c r="E2960" s="173"/>
      <c r="F2960" s="173"/>
      <c r="G2960" s="173"/>
      <c r="H2960" s="173"/>
      <c r="I2960" s="173"/>
      <c r="J2960" s="173"/>
      <c r="K2960" s="174">
        <v>500000</v>
      </c>
      <c r="L2960" s="6"/>
      <c r="M2960" s="71" t="s">
        <v>403</v>
      </c>
      <c r="N2960" s="176" t="s">
        <v>513</v>
      </c>
    </row>
    <row r="2961" spans="1:14" x14ac:dyDescent="0.2">
      <c r="A2961" s="38"/>
      <c r="B2961" s="5"/>
      <c r="C2961" s="172"/>
      <c r="D2961" s="173">
        <v>150000</v>
      </c>
      <c r="E2961" s="173"/>
      <c r="F2961" s="173"/>
      <c r="G2961" s="173"/>
      <c r="H2961" s="173"/>
      <c r="I2961" s="173"/>
      <c r="J2961" s="173"/>
      <c r="K2961" s="174">
        <v>150000</v>
      </c>
      <c r="L2961" s="6"/>
      <c r="M2961" s="71" t="s">
        <v>44</v>
      </c>
      <c r="N2961" s="176" t="s">
        <v>513</v>
      </c>
    </row>
    <row r="2962" spans="1:14" x14ac:dyDescent="0.2">
      <c r="A2962" s="38"/>
      <c r="B2962" s="5"/>
      <c r="C2962" s="172"/>
      <c r="D2962" s="173">
        <v>200000</v>
      </c>
      <c r="E2962" s="173"/>
      <c r="F2962" s="173"/>
      <c r="G2962" s="173"/>
      <c r="H2962" s="173"/>
      <c r="I2962" s="173"/>
      <c r="J2962" s="173"/>
      <c r="K2962" s="174">
        <v>200000</v>
      </c>
      <c r="L2962" s="6"/>
      <c r="M2962" s="71" t="s">
        <v>404</v>
      </c>
      <c r="N2962" s="176" t="s">
        <v>513</v>
      </c>
    </row>
    <row r="2963" spans="1:14" x14ac:dyDescent="0.2">
      <c r="A2963" s="38"/>
      <c r="B2963" s="5"/>
      <c r="C2963" s="172"/>
      <c r="D2963" s="173">
        <v>250000</v>
      </c>
      <c r="E2963" s="173"/>
      <c r="F2963" s="173"/>
      <c r="G2963" s="173"/>
      <c r="H2963" s="173"/>
      <c r="I2963" s="173"/>
      <c r="J2963" s="173"/>
      <c r="K2963" s="174">
        <v>250000</v>
      </c>
      <c r="L2963" s="6"/>
      <c r="M2963" s="71" t="s">
        <v>28</v>
      </c>
      <c r="N2963" s="176" t="s">
        <v>513</v>
      </c>
    </row>
    <row r="2964" spans="1:14" x14ac:dyDescent="0.2">
      <c r="A2964" s="38"/>
      <c r="B2964" s="5"/>
      <c r="C2964" s="172"/>
      <c r="D2964" s="173">
        <v>100000</v>
      </c>
      <c r="E2964" s="173"/>
      <c r="F2964" s="173"/>
      <c r="G2964" s="173"/>
      <c r="H2964" s="173"/>
      <c r="I2964" s="173"/>
      <c r="J2964" s="173"/>
      <c r="K2964" s="174">
        <v>100000</v>
      </c>
      <c r="L2964" s="6"/>
      <c r="M2964" s="71" t="s">
        <v>68</v>
      </c>
      <c r="N2964" s="176" t="s">
        <v>513</v>
      </c>
    </row>
    <row r="2965" spans="1:14" x14ac:dyDescent="0.2">
      <c r="A2965" s="38"/>
      <c r="B2965" s="5"/>
      <c r="C2965" s="172"/>
      <c r="D2965" s="173">
        <v>2000000</v>
      </c>
      <c r="E2965" s="173"/>
      <c r="F2965" s="173"/>
      <c r="G2965" s="173"/>
      <c r="H2965" s="173"/>
      <c r="I2965" s="173"/>
      <c r="J2965" s="173"/>
      <c r="K2965" s="174">
        <v>2000000</v>
      </c>
      <c r="L2965" s="6"/>
      <c r="M2965" s="71" t="s">
        <v>69</v>
      </c>
      <c r="N2965" s="176" t="s">
        <v>513</v>
      </c>
    </row>
    <row r="2966" spans="1:14" x14ac:dyDescent="0.2">
      <c r="A2966" s="38"/>
      <c r="B2966" s="5"/>
      <c r="C2966" s="172"/>
      <c r="D2966" s="173"/>
      <c r="E2966" s="173">
        <v>2600000</v>
      </c>
      <c r="F2966" s="173"/>
      <c r="G2966" s="173"/>
      <c r="H2966" s="173"/>
      <c r="I2966" s="173"/>
      <c r="J2966" s="173"/>
      <c r="K2966" s="174">
        <v>2600000</v>
      </c>
      <c r="L2966" s="6"/>
      <c r="M2966" s="71" t="s">
        <v>70</v>
      </c>
      <c r="N2966" s="176" t="s">
        <v>513</v>
      </c>
    </row>
    <row r="2967" spans="1:14" x14ac:dyDescent="0.2">
      <c r="A2967" s="38"/>
      <c r="B2967" s="5"/>
      <c r="C2967" s="172"/>
      <c r="D2967" s="173"/>
      <c r="E2967" s="173">
        <v>1350000</v>
      </c>
      <c r="F2967" s="173"/>
      <c r="G2967" s="173"/>
      <c r="H2967" s="173"/>
      <c r="I2967" s="173"/>
      <c r="J2967" s="173"/>
      <c r="K2967" s="174">
        <v>1350000</v>
      </c>
      <c r="L2967" s="6"/>
      <c r="M2967" s="71" t="s">
        <v>71</v>
      </c>
      <c r="N2967" s="176" t="s">
        <v>513</v>
      </c>
    </row>
    <row r="2968" spans="1:14" x14ac:dyDescent="0.2">
      <c r="A2968" s="38"/>
      <c r="B2968" s="5"/>
      <c r="C2968" s="172"/>
      <c r="D2968" s="173"/>
      <c r="E2968" s="173">
        <v>270000</v>
      </c>
      <c r="F2968" s="173"/>
      <c r="G2968" s="173"/>
      <c r="H2968" s="173"/>
      <c r="I2968" s="173"/>
      <c r="J2968" s="173"/>
      <c r="K2968" s="174">
        <v>270000</v>
      </c>
      <c r="L2968" s="6"/>
      <c r="M2968" s="71" t="s">
        <v>405</v>
      </c>
      <c r="N2968" s="176" t="s">
        <v>513</v>
      </c>
    </row>
    <row r="2969" spans="1:14" x14ac:dyDescent="0.2">
      <c r="A2969" s="38"/>
      <c r="B2969" s="5"/>
      <c r="C2969" s="172"/>
      <c r="D2969" s="173"/>
      <c r="E2969" s="173">
        <v>250000</v>
      </c>
      <c r="F2969" s="173"/>
      <c r="G2969" s="173"/>
      <c r="H2969" s="173"/>
      <c r="I2969" s="173"/>
      <c r="J2969" s="173"/>
      <c r="K2969" s="174">
        <v>250000</v>
      </c>
      <c r="L2969" s="6"/>
      <c r="M2969" s="71" t="s">
        <v>406</v>
      </c>
      <c r="N2969" s="176" t="s">
        <v>513</v>
      </c>
    </row>
    <row r="2970" spans="1:14" x14ac:dyDescent="0.2">
      <c r="A2970" s="38"/>
      <c r="B2970" s="5"/>
      <c r="C2970" s="172"/>
      <c r="D2970" s="173"/>
      <c r="E2970" s="173">
        <v>300000</v>
      </c>
      <c r="F2970" s="173"/>
      <c r="G2970" s="173"/>
      <c r="H2970" s="173"/>
      <c r="I2970" s="173"/>
      <c r="J2970" s="173"/>
      <c r="K2970" s="174">
        <v>300000</v>
      </c>
      <c r="L2970" s="6"/>
      <c r="M2970" s="71" t="s">
        <v>407</v>
      </c>
      <c r="N2970" s="176" t="s">
        <v>513</v>
      </c>
    </row>
    <row r="2971" spans="1:14" x14ac:dyDescent="0.2">
      <c r="A2971" s="38"/>
      <c r="B2971" s="5"/>
      <c r="C2971" s="172"/>
      <c r="D2971" s="173"/>
      <c r="E2971" s="173">
        <v>350000</v>
      </c>
      <c r="F2971" s="173"/>
      <c r="G2971" s="173"/>
      <c r="H2971" s="173"/>
      <c r="I2971" s="173"/>
      <c r="J2971" s="173"/>
      <c r="K2971" s="174">
        <v>350000</v>
      </c>
      <c r="L2971" s="6"/>
      <c r="M2971" s="71" t="s">
        <v>98</v>
      </c>
      <c r="N2971" s="176" t="s">
        <v>513</v>
      </c>
    </row>
    <row r="2972" spans="1:14" x14ac:dyDescent="0.2">
      <c r="A2972" s="38"/>
      <c r="B2972" s="5"/>
      <c r="C2972" s="172"/>
      <c r="D2972" s="173"/>
      <c r="E2972" s="173">
        <v>613793</v>
      </c>
      <c r="F2972" s="173"/>
      <c r="G2972" s="173"/>
      <c r="H2972" s="173"/>
      <c r="I2972" s="173"/>
      <c r="J2972" s="173"/>
      <c r="K2972" s="174">
        <v>613793</v>
      </c>
      <c r="L2972" s="6"/>
      <c r="M2972" s="71" t="s">
        <v>295</v>
      </c>
      <c r="N2972" s="176" t="s">
        <v>513</v>
      </c>
    </row>
    <row r="2973" spans="1:14" x14ac:dyDescent="0.2">
      <c r="A2973" s="38"/>
      <c r="B2973" s="5"/>
      <c r="C2973" s="172"/>
      <c r="D2973" s="173"/>
      <c r="E2973" s="173">
        <v>150000</v>
      </c>
      <c r="F2973" s="173"/>
      <c r="G2973" s="173"/>
      <c r="H2973" s="173"/>
      <c r="I2973" s="173"/>
      <c r="J2973" s="173"/>
      <c r="K2973" s="174">
        <v>150000</v>
      </c>
      <c r="L2973" s="6"/>
      <c r="M2973" s="71" t="s">
        <v>408</v>
      </c>
      <c r="N2973" s="176" t="s">
        <v>513</v>
      </c>
    </row>
    <row r="2974" spans="1:14" x14ac:dyDescent="0.2">
      <c r="A2974" s="38"/>
      <c r="B2974" s="5"/>
      <c r="C2974" s="172"/>
      <c r="D2974" s="173"/>
      <c r="E2974" s="173">
        <v>250000</v>
      </c>
      <c r="F2974" s="173"/>
      <c r="G2974" s="173"/>
      <c r="H2974" s="173"/>
      <c r="I2974" s="173"/>
      <c r="J2974" s="173"/>
      <c r="K2974" s="174">
        <v>250000</v>
      </c>
      <c r="L2974" s="6"/>
      <c r="M2974" s="71" t="s">
        <v>409</v>
      </c>
      <c r="N2974" s="176" t="s">
        <v>513</v>
      </c>
    </row>
    <row r="2975" spans="1:14" x14ac:dyDescent="0.2">
      <c r="A2975" s="38"/>
      <c r="B2975" s="5"/>
      <c r="C2975" s="172"/>
      <c r="D2975" s="173"/>
      <c r="E2975" s="173">
        <v>90000</v>
      </c>
      <c r="F2975" s="173"/>
      <c r="G2975" s="173"/>
      <c r="H2975" s="173"/>
      <c r="I2975" s="173"/>
      <c r="J2975" s="173"/>
      <c r="K2975" s="174">
        <v>90000</v>
      </c>
      <c r="L2975" s="6"/>
      <c r="M2975" s="71" t="s">
        <v>410</v>
      </c>
      <c r="N2975" s="176" t="s">
        <v>513</v>
      </c>
    </row>
    <row r="2976" spans="1:14" x14ac:dyDescent="0.2">
      <c r="A2976" s="38"/>
      <c r="B2976" s="5"/>
      <c r="C2976" s="172"/>
      <c r="D2976" s="173"/>
      <c r="E2976" s="173">
        <v>200000</v>
      </c>
      <c r="F2976" s="173"/>
      <c r="G2976" s="173"/>
      <c r="H2976" s="173"/>
      <c r="I2976" s="173"/>
      <c r="J2976" s="173"/>
      <c r="K2976" s="174">
        <v>200000</v>
      </c>
      <c r="L2976" s="6"/>
      <c r="M2976" s="71" t="s">
        <v>411</v>
      </c>
      <c r="N2976" s="176" t="s">
        <v>513</v>
      </c>
    </row>
    <row r="2977" spans="1:14" x14ac:dyDescent="0.2">
      <c r="A2977" s="38"/>
      <c r="B2977" s="5"/>
      <c r="C2977" s="172"/>
      <c r="D2977" s="173"/>
      <c r="E2977" s="173">
        <v>900000</v>
      </c>
      <c r="F2977" s="173"/>
      <c r="G2977" s="173"/>
      <c r="H2977" s="173"/>
      <c r="I2977" s="173"/>
      <c r="J2977" s="173"/>
      <c r="K2977" s="174">
        <v>900000</v>
      </c>
      <c r="L2977" s="6"/>
      <c r="M2977" s="71" t="s">
        <v>412</v>
      </c>
      <c r="N2977" s="176" t="s">
        <v>513</v>
      </c>
    </row>
    <row r="2978" spans="1:14" x14ac:dyDescent="0.2">
      <c r="A2978" s="38"/>
      <c r="B2978" s="5"/>
      <c r="C2978" s="172"/>
      <c r="D2978" s="173"/>
      <c r="E2978" s="173">
        <v>600000</v>
      </c>
      <c r="F2978" s="173"/>
      <c r="G2978" s="173"/>
      <c r="H2978" s="173"/>
      <c r="I2978" s="173"/>
      <c r="J2978" s="173"/>
      <c r="K2978" s="174">
        <v>600000</v>
      </c>
      <c r="L2978" s="6"/>
      <c r="M2978" s="71" t="s">
        <v>413</v>
      </c>
      <c r="N2978" s="176" t="s">
        <v>513</v>
      </c>
    </row>
    <row r="2979" spans="1:14" x14ac:dyDescent="0.2">
      <c r="A2979" s="38"/>
      <c r="B2979" s="5"/>
      <c r="C2979" s="172"/>
      <c r="D2979" s="173"/>
      <c r="E2979" s="173">
        <v>112000</v>
      </c>
      <c r="F2979" s="173"/>
      <c r="G2979" s="173"/>
      <c r="H2979" s="173"/>
      <c r="I2979" s="173"/>
      <c r="J2979" s="173"/>
      <c r="K2979" s="174">
        <v>112000</v>
      </c>
      <c r="L2979" s="6"/>
      <c r="M2979" s="71" t="s">
        <v>414</v>
      </c>
      <c r="N2979" s="176" t="s">
        <v>513</v>
      </c>
    </row>
    <row r="2980" spans="1:14" x14ac:dyDescent="0.2">
      <c r="A2980" s="38"/>
      <c r="B2980" s="5"/>
      <c r="C2980" s="172"/>
      <c r="D2980" s="173"/>
      <c r="E2980" s="173">
        <v>500000</v>
      </c>
      <c r="F2980" s="173"/>
      <c r="G2980" s="173"/>
      <c r="H2980" s="173"/>
      <c r="I2980" s="173"/>
      <c r="J2980" s="173"/>
      <c r="K2980" s="174">
        <v>500000</v>
      </c>
      <c r="L2980" s="6"/>
      <c r="M2980" s="71" t="s">
        <v>415</v>
      </c>
      <c r="N2980" s="176" t="s">
        <v>513</v>
      </c>
    </row>
    <row r="2981" spans="1:14" x14ac:dyDescent="0.2">
      <c r="A2981" s="38"/>
      <c r="B2981" s="5"/>
      <c r="C2981" s="172"/>
      <c r="D2981" s="173"/>
      <c r="E2981" s="173">
        <v>1000000</v>
      </c>
      <c r="F2981" s="173"/>
      <c r="G2981" s="173"/>
      <c r="H2981" s="173"/>
      <c r="I2981" s="173"/>
      <c r="J2981" s="173"/>
      <c r="K2981" s="174">
        <v>1000000</v>
      </c>
      <c r="L2981" s="6"/>
      <c r="M2981" s="71" t="s">
        <v>416</v>
      </c>
      <c r="N2981" s="176" t="s">
        <v>513</v>
      </c>
    </row>
    <row r="2982" spans="1:14" x14ac:dyDescent="0.2">
      <c r="A2982" s="38"/>
      <c r="B2982" s="5"/>
      <c r="C2982" s="172"/>
      <c r="D2982" s="173"/>
      <c r="E2982" s="173">
        <v>250000</v>
      </c>
      <c r="F2982" s="173"/>
      <c r="G2982" s="173"/>
      <c r="H2982" s="173"/>
      <c r="I2982" s="173"/>
      <c r="J2982" s="173"/>
      <c r="K2982" s="174">
        <v>250000</v>
      </c>
      <c r="L2982" s="6"/>
      <c r="M2982" s="71" t="s">
        <v>417</v>
      </c>
      <c r="N2982" s="176" t="s">
        <v>513</v>
      </c>
    </row>
    <row r="2983" spans="1:14" x14ac:dyDescent="0.2">
      <c r="A2983" s="38"/>
      <c r="B2983" s="5"/>
      <c r="C2983" s="172"/>
      <c r="D2983" s="173"/>
      <c r="E2983" s="173">
        <v>225000</v>
      </c>
      <c r="F2983" s="173"/>
      <c r="G2983" s="173"/>
      <c r="H2983" s="173"/>
      <c r="I2983" s="173"/>
      <c r="J2983" s="173"/>
      <c r="K2983" s="174">
        <v>225000</v>
      </c>
      <c r="L2983" s="6"/>
      <c r="M2983" s="71" t="s">
        <v>418</v>
      </c>
      <c r="N2983" s="176" t="s">
        <v>513</v>
      </c>
    </row>
    <row r="2984" spans="1:14" x14ac:dyDescent="0.2">
      <c r="A2984" s="38"/>
      <c r="B2984" s="5"/>
      <c r="C2984" s="172"/>
      <c r="D2984" s="173"/>
      <c r="E2984" s="173">
        <v>120000</v>
      </c>
      <c r="F2984" s="173"/>
      <c r="G2984" s="173"/>
      <c r="H2984" s="173"/>
      <c r="I2984" s="173"/>
      <c r="J2984" s="173"/>
      <c r="K2984" s="174">
        <v>120000</v>
      </c>
      <c r="L2984" s="6"/>
      <c r="M2984" s="71" t="s">
        <v>419</v>
      </c>
      <c r="N2984" s="176" t="s">
        <v>513</v>
      </c>
    </row>
    <row r="2985" spans="1:14" ht="15" thickBot="1" x14ac:dyDescent="0.25">
      <c r="A2985" s="38"/>
      <c r="B2985" s="5"/>
      <c r="C2985" s="172"/>
      <c r="D2985" s="173"/>
      <c r="E2985" s="173">
        <v>50000</v>
      </c>
      <c r="F2985" s="173"/>
      <c r="G2985" s="173"/>
      <c r="H2985" s="173"/>
      <c r="I2985" s="173"/>
      <c r="J2985" s="173"/>
      <c r="K2985" s="174">
        <v>50000</v>
      </c>
      <c r="L2985" s="6"/>
      <c r="M2985" s="71" t="s">
        <v>420</v>
      </c>
      <c r="N2985" s="176" t="s">
        <v>513</v>
      </c>
    </row>
    <row r="2986" spans="1:14" ht="15" x14ac:dyDescent="0.2">
      <c r="A2986" s="286" t="s">
        <v>0</v>
      </c>
      <c r="B2986" s="287"/>
      <c r="C2986" s="287"/>
      <c r="D2986" s="287"/>
      <c r="E2986" s="287"/>
      <c r="F2986" s="287"/>
      <c r="G2986" s="287"/>
      <c r="H2986" s="287"/>
      <c r="I2986" s="287"/>
      <c r="J2986" s="287"/>
      <c r="K2986" s="287"/>
      <c r="L2986" s="287"/>
      <c r="M2986" s="287"/>
      <c r="N2986" s="288"/>
    </row>
    <row r="2987" spans="1:14" ht="15" x14ac:dyDescent="0.2">
      <c r="A2987" s="279" t="s">
        <v>1</v>
      </c>
      <c r="B2987" s="280"/>
      <c r="C2987" s="280"/>
      <c r="D2987" s="280"/>
      <c r="E2987" s="280"/>
      <c r="F2987" s="280"/>
      <c r="G2987" s="280"/>
      <c r="H2987" s="280"/>
      <c r="I2987" s="280"/>
      <c r="J2987" s="280"/>
      <c r="K2987" s="280"/>
      <c r="L2987" s="280"/>
      <c r="M2987" s="280"/>
      <c r="N2987" s="281"/>
    </row>
    <row r="2988" spans="1:14" ht="15" x14ac:dyDescent="0.2">
      <c r="A2988" s="279" t="s">
        <v>2</v>
      </c>
      <c r="B2988" s="280"/>
      <c r="C2988" s="280"/>
      <c r="D2988" s="280"/>
      <c r="E2988" s="280"/>
      <c r="F2988" s="280"/>
      <c r="G2988" s="280"/>
      <c r="H2988" s="280"/>
      <c r="I2988" s="280"/>
      <c r="J2988" s="280"/>
      <c r="K2988" s="280"/>
      <c r="L2988" s="280"/>
      <c r="M2988" s="280"/>
      <c r="N2988" s="281"/>
    </row>
    <row r="2989" spans="1:14" ht="15" x14ac:dyDescent="0.2">
      <c r="A2989" s="279" t="s">
        <v>3</v>
      </c>
      <c r="B2989" s="280"/>
      <c r="C2989" s="280"/>
      <c r="D2989" s="280"/>
      <c r="E2989" s="280"/>
      <c r="F2989" s="280"/>
      <c r="G2989" s="280"/>
      <c r="H2989" s="280"/>
      <c r="I2989" s="280"/>
      <c r="J2989" s="280"/>
      <c r="K2989" s="280"/>
      <c r="L2989" s="280"/>
      <c r="M2989" s="280"/>
      <c r="N2989" s="281"/>
    </row>
    <row r="2990" spans="1:14" ht="15" x14ac:dyDescent="0.2">
      <c r="A2990" s="279" t="s">
        <v>4</v>
      </c>
      <c r="B2990" s="280"/>
      <c r="C2990" s="280"/>
      <c r="D2990" s="280"/>
      <c r="E2990" s="280"/>
      <c r="F2990" s="280"/>
      <c r="G2990" s="280"/>
      <c r="H2990" s="280"/>
      <c r="I2990" s="280"/>
      <c r="J2990" s="280"/>
      <c r="K2990" s="280"/>
      <c r="L2990" s="280"/>
      <c r="M2990" s="280"/>
      <c r="N2990" s="281"/>
    </row>
    <row r="2991" spans="1:14" ht="15.75" thickBot="1" x14ac:dyDescent="0.25">
      <c r="A2991" s="282">
        <v>2023</v>
      </c>
      <c r="B2991" s="283"/>
      <c r="C2991" s="283"/>
      <c r="D2991" s="283"/>
      <c r="E2991" s="283"/>
      <c r="F2991" s="283"/>
      <c r="G2991" s="283"/>
      <c r="H2991" s="283"/>
      <c r="I2991" s="283"/>
      <c r="J2991" s="283"/>
      <c r="K2991" s="283"/>
      <c r="L2991" s="283"/>
      <c r="M2991" s="283"/>
      <c r="N2991" s="284"/>
    </row>
    <row r="2992" spans="1:14" ht="43.5" x14ac:dyDescent="0.25">
      <c r="A2992" s="212" t="s">
        <v>5</v>
      </c>
      <c r="B2992" s="212" t="s">
        <v>6</v>
      </c>
      <c r="C2992" s="285" t="s">
        <v>7</v>
      </c>
      <c r="D2992" s="285"/>
      <c r="E2992" s="285"/>
      <c r="F2992" s="285"/>
      <c r="G2992" s="285"/>
      <c r="H2992" s="285"/>
      <c r="I2992" s="285"/>
      <c r="J2992" s="285"/>
      <c r="K2992" s="213" t="s">
        <v>8</v>
      </c>
      <c r="L2992" s="214" t="s">
        <v>10</v>
      </c>
      <c r="M2992" s="215" t="s">
        <v>11</v>
      </c>
      <c r="N2992" s="216" t="s">
        <v>9</v>
      </c>
    </row>
    <row r="2993" spans="1:14" ht="15" x14ac:dyDescent="0.25">
      <c r="A2993" s="5"/>
      <c r="B2993" s="5"/>
      <c r="C2993" s="2" t="s">
        <v>12</v>
      </c>
      <c r="D2993" s="2" t="s">
        <v>13</v>
      </c>
      <c r="E2993" s="2" t="s">
        <v>14</v>
      </c>
      <c r="F2993" s="2" t="s">
        <v>15</v>
      </c>
      <c r="G2993" s="2" t="s">
        <v>16</v>
      </c>
      <c r="H2993" s="2" t="s">
        <v>17</v>
      </c>
      <c r="I2993" s="2" t="s">
        <v>18</v>
      </c>
      <c r="J2993" s="2" t="s">
        <v>19</v>
      </c>
      <c r="K2993" s="4" t="s">
        <v>20</v>
      </c>
      <c r="L2993" s="6" t="s">
        <v>22</v>
      </c>
      <c r="M2993" s="5"/>
    </row>
    <row r="2994" spans="1:14" x14ac:dyDescent="0.2">
      <c r="A2994" s="38"/>
      <c r="B2994" s="5"/>
      <c r="C2994" s="172"/>
      <c r="D2994" s="173"/>
      <c r="E2994" s="173">
        <v>120000</v>
      </c>
      <c r="F2994" s="173"/>
      <c r="G2994" s="173"/>
      <c r="H2994" s="173"/>
      <c r="I2994" s="173"/>
      <c r="J2994" s="173"/>
      <c r="K2994" s="174">
        <v>120000</v>
      </c>
      <c r="L2994" s="6"/>
      <c r="M2994" s="71" t="s">
        <v>421</v>
      </c>
      <c r="N2994" s="176" t="s">
        <v>513</v>
      </c>
    </row>
    <row r="2995" spans="1:14" x14ac:dyDescent="0.2">
      <c r="A2995" s="38"/>
      <c r="B2995" s="5"/>
      <c r="C2995" s="172"/>
      <c r="D2995" s="173"/>
      <c r="E2995" s="173">
        <v>200000</v>
      </c>
      <c r="F2995" s="173"/>
      <c r="G2995" s="173"/>
      <c r="H2995" s="173"/>
      <c r="I2995" s="173"/>
      <c r="J2995" s="173"/>
      <c r="K2995" s="174">
        <v>200000</v>
      </c>
      <c r="L2995" s="6"/>
      <c r="M2995" s="71" t="s">
        <v>422</v>
      </c>
      <c r="N2995" s="176" t="s">
        <v>513</v>
      </c>
    </row>
    <row r="2996" spans="1:14" x14ac:dyDescent="0.2">
      <c r="A2996" s="38"/>
      <c r="B2996" s="5"/>
      <c r="C2996" s="172"/>
      <c r="D2996" s="173"/>
      <c r="E2996" s="173">
        <v>300000</v>
      </c>
      <c r="F2996" s="173"/>
      <c r="G2996" s="173"/>
      <c r="H2996" s="173"/>
      <c r="I2996" s="173"/>
      <c r="J2996" s="173"/>
      <c r="K2996" s="174">
        <v>300000</v>
      </c>
      <c r="L2996" s="6"/>
      <c r="M2996" s="71" t="s">
        <v>423</v>
      </c>
      <c r="N2996" s="176" t="s">
        <v>513</v>
      </c>
    </row>
    <row r="2997" spans="1:14" x14ac:dyDescent="0.2">
      <c r="A2997" s="38"/>
      <c r="B2997" s="5"/>
      <c r="C2997" s="172"/>
      <c r="D2997" s="173"/>
      <c r="E2997" s="173">
        <v>250000</v>
      </c>
      <c r="F2997" s="173"/>
      <c r="G2997" s="173"/>
      <c r="H2997" s="173"/>
      <c r="I2997" s="173"/>
      <c r="J2997" s="173"/>
      <c r="K2997" s="174">
        <v>250000</v>
      </c>
      <c r="L2997" s="6"/>
      <c r="M2997" s="71" t="s">
        <v>73</v>
      </c>
      <c r="N2997" s="176" t="s">
        <v>513</v>
      </c>
    </row>
    <row r="2998" spans="1:14" x14ac:dyDescent="0.2">
      <c r="A2998" s="38"/>
      <c r="B2998" s="5"/>
      <c r="C2998" s="172"/>
      <c r="D2998" s="173"/>
      <c r="E2998" s="173">
        <v>5500000</v>
      </c>
      <c r="F2998" s="173"/>
      <c r="G2998" s="173"/>
      <c r="H2998" s="173"/>
      <c r="I2998" s="173"/>
      <c r="J2998" s="173"/>
      <c r="K2998" s="174">
        <v>5500000</v>
      </c>
      <c r="L2998" s="6"/>
      <c r="M2998" s="71" t="s">
        <v>449</v>
      </c>
      <c r="N2998" s="176" t="s">
        <v>513</v>
      </c>
    </row>
    <row r="2999" spans="1:14" x14ac:dyDescent="0.2">
      <c r="A2999" s="38"/>
      <c r="B2999" s="5"/>
      <c r="C2999" s="172"/>
      <c r="D2999" s="173"/>
      <c r="E2999" s="173"/>
      <c r="F2999" s="173"/>
      <c r="G2999" s="173"/>
      <c r="H2999" s="173"/>
      <c r="I2999" s="173">
        <v>6000000</v>
      </c>
      <c r="J2999" s="173"/>
      <c r="K2999" s="174">
        <v>6000000</v>
      </c>
      <c r="L2999" s="6"/>
      <c r="M2999" s="71" t="s">
        <v>425</v>
      </c>
      <c r="N2999" s="176" t="s">
        <v>513</v>
      </c>
    </row>
    <row r="3000" spans="1:14" x14ac:dyDescent="0.2">
      <c r="A3000" s="38"/>
      <c r="B3000" s="5"/>
      <c r="C3000" s="172"/>
      <c r="D3000" s="173"/>
      <c r="E3000" s="173"/>
      <c r="F3000" s="173"/>
      <c r="G3000" s="173"/>
      <c r="H3000" s="173"/>
      <c r="I3000" s="173">
        <v>409011</v>
      </c>
      <c r="J3000" s="173"/>
      <c r="K3000" s="174">
        <v>409011</v>
      </c>
      <c r="L3000" s="6"/>
      <c r="M3000" s="71" t="s">
        <v>52</v>
      </c>
      <c r="N3000" s="176" t="s">
        <v>513</v>
      </c>
    </row>
    <row r="3001" spans="1:14" x14ac:dyDescent="0.2">
      <c r="A3001" s="38"/>
      <c r="B3001" s="5"/>
      <c r="C3001" s="172"/>
      <c r="D3001" s="173"/>
      <c r="E3001" s="173"/>
      <c r="F3001" s="173"/>
      <c r="G3001" s="173"/>
      <c r="H3001" s="173"/>
      <c r="I3001" s="173">
        <v>1000000</v>
      </c>
      <c r="J3001" s="173"/>
      <c r="K3001" s="174">
        <v>1000000</v>
      </c>
      <c r="L3001" s="6"/>
      <c r="M3001" s="71" t="s">
        <v>74</v>
      </c>
      <c r="N3001" s="176" t="s">
        <v>513</v>
      </c>
    </row>
    <row r="3002" spans="1:14" x14ac:dyDescent="0.2">
      <c r="A3002" s="38"/>
      <c r="B3002" s="5"/>
      <c r="C3002" s="172"/>
      <c r="D3002" s="173"/>
      <c r="E3002" s="173"/>
      <c r="F3002" s="173"/>
      <c r="G3002" s="173"/>
      <c r="H3002" s="173"/>
      <c r="I3002" s="173">
        <v>1500000</v>
      </c>
      <c r="J3002" s="173"/>
      <c r="K3002" s="174">
        <v>1500000</v>
      </c>
      <c r="L3002" s="6"/>
      <c r="M3002" s="71" t="s">
        <v>45</v>
      </c>
      <c r="N3002" s="176" t="s">
        <v>513</v>
      </c>
    </row>
    <row r="3003" spans="1:14" x14ac:dyDescent="0.2">
      <c r="A3003" s="38"/>
      <c r="B3003" s="5"/>
      <c r="C3003" s="172"/>
      <c r="D3003" s="173"/>
      <c r="E3003" s="173"/>
      <c r="F3003" s="173"/>
      <c r="G3003" s="173"/>
      <c r="H3003" s="173"/>
      <c r="I3003" s="173">
        <v>300000</v>
      </c>
      <c r="J3003" s="173"/>
      <c r="K3003" s="174">
        <v>300000</v>
      </c>
      <c r="L3003" s="6"/>
      <c r="M3003" s="71" t="s">
        <v>75</v>
      </c>
      <c r="N3003" s="176" t="s">
        <v>513</v>
      </c>
    </row>
    <row r="3004" spans="1:14" x14ac:dyDescent="0.2">
      <c r="A3004" s="38"/>
      <c r="B3004" s="5"/>
      <c r="C3004" s="172"/>
      <c r="D3004" s="173"/>
      <c r="E3004" s="173"/>
      <c r="F3004" s="173"/>
      <c r="G3004" s="173"/>
      <c r="H3004" s="173"/>
      <c r="I3004" s="173">
        <v>1500000</v>
      </c>
      <c r="J3004" s="173"/>
      <c r="K3004" s="174">
        <v>1500000</v>
      </c>
      <c r="L3004" s="6"/>
      <c r="M3004" s="71" t="s">
        <v>76</v>
      </c>
      <c r="N3004" s="176" t="s">
        <v>513</v>
      </c>
    </row>
    <row r="3005" spans="1:14" x14ac:dyDescent="0.2">
      <c r="A3005" s="38"/>
      <c r="B3005" s="5"/>
      <c r="C3005" s="172"/>
      <c r="D3005" s="173"/>
      <c r="E3005" s="173"/>
      <c r="F3005" s="173"/>
      <c r="G3005" s="173"/>
      <c r="H3005" s="173"/>
      <c r="I3005" s="173">
        <v>1000000</v>
      </c>
      <c r="J3005" s="173"/>
      <c r="K3005" s="174">
        <v>1000000</v>
      </c>
      <c r="L3005" s="6"/>
      <c r="M3005" s="71" t="s">
        <v>426</v>
      </c>
      <c r="N3005" s="176" t="s">
        <v>513</v>
      </c>
    </row>
    <row r="3006" spans="1:14" x14ac:dyDescent="0.2">
      <c r="A3006" s="38"/>
      <c r="B3006" s="5"/>
      <c r="C3006" s="172"/>
      <c r="D3006" s="173"/>
      <c r="E3006" s="173"/>
      <c r="F3006" s="173"/>
      <c r="G3006" s="173"/>
      <c r="H3006" s="173"/>
      <c r="I3006" s="173">
        <v>2000000</v>
      </c>
      <c r="J3006" s="173"/>
      <c r="K3006" s="174">
        <v>2000000</v>
      </c>
      <c r="L3006" s="6"/>
      <c r="M3006" s="71" t="s">
        <v>427</v>
      </c>
      <c r="N3006" s="176" t="s">
        <v>513</v>
      </c>
    </row>
    <row r="3007" spans="1:14" x14ac:dyDescent="0.2">
      <c r="A3007" s="38"/>
      <c r="B3007" s="5"/>
      <c r="C3007" s="172"/>
      <c r="D3007" s="173"/>
      <c r="E3007" s="173"/>
      <c r="F3007" s="173"/>
      <c r="G3007" s="173"/>
      <c r="H3007" s="173"/>
      <c r="I3007" s="173">
        <v>400000</v>
      </c>
      <c r="J3007" s="173"/>
      <c r="K3007" s="174">
        <v>400000</v>
      </c>
      <c r="L3007" s="6"/>
      <c r="M3007" s="71" t="s">
        <v>428</v>
      </c>
      <c r="N3007" s="176" t="s">
        <v>513</v>
      </c>
    </row>
    <row r="3008" spans="1:14" x14ac:dyDescent="0.2">
      <c r="A3008" s="38"/>
      <c r="B3008" s="5"/>
      <c r="C3008" s="172"/>
      <c r="D3008" s="173"/>
      <c r="E3008" s="173"/>
      <c r="F3008" s="173"/>
      <c r="G3008" s="173"/>
      <c r="H3008" s="173"/>
      <c r="I3008" s="173">
        <v>800000</v>
      </c>
      <c r="J3008" s="173"/>
      <c r="K3008" s="174">
        <v>800000</v>
      </c>
      <c r="L3008" s="6"/>
      <c r="M3008" s="71" t="s">
        <v>86</v>
      </c>
      <c r="N3008" s="176" t="s">
        <v>513</v>
      </c>
    </row>
    <row r="3009" spans="1:14" x14ac:dyDescent="0.2">
      <c r="A3009" s="38"/>
      <c r="B3009" s="5"/>
      <c r="C3009" s="172"/>
      <c r="D3009" s="173"/>
      <c r="E3009" s="173"/>
      <c r="F3009" s="173"/>
      <c r="G3009" s="173"/>
      <c r="H3009" s="173"/>
      <c r="I3009" s="173">
        <v>1500000</v>
      </c>
      <c r="J3009" s="173"/>
      <c r="K3009" s="174">
        <v>1500000</v>
      </c>
      <c r="L3009" s="6"/>
      <c r="M3009" s="71" t="s">
        <v>296</v>
      </c>
      <c r="N3009" s="176" t="s">
        <v>513</v>
      </c>
    </row>
    <row r="3010" spans="1:14" x14ac:dyDescent="0.2">
      <c r="A3010" s="38"/>
      <c r="B3010" s="5"/>
      <c r="C3010" s="172"/>
      <c r="D3010" s="173"/>
      <c r="E3010" s="173"/>
      <c r="F3010" s="173"/>
      <c r="G3010" s="173"/>
      <c r="H3010" s="173"/>
      <c r="I3010" s="173">
        <v>425000</v>
      </c>
      <c r="J3010" s="173"/>
      <c r="K3010" s="174">
        <v>425000</v>
      </c>
      <c r="L3010" s="6"/>
      <c r="M3010" s="71" t="s">
        <v>46</v>
      </c>
      <c r="N3010" s="176" t="s">
        <v>513</v>
      </c>
    </row>
    <row r="3011" spans="1:14" x14ac:dyDescent="0.2">
      <c r="A3011" s="38"/>
      <c r="B3011" s="5"/>
      <c r="C3011" s="172"/>
      <c r="D3011" s="173"/>
      <c r="E3011" s="173"/>
      <c r="F3011" s="173"/>
      <c r="G3011" s="173"/>
      <c r="H3011" s="173"/>
      <c r="I3011" s="173">
        <v>100000</v>
      </c>
      <c r="J3011" s="173"/>
      <c r="K3011" s="174">
        <v>100000</v>
      </c>
      <c r="L3011" s="6"/>
      <c r="M3011" s="71" t="s">
        <v>429</v>
      </c>
      <c r="N3011" s="176" t="s">
        <v>513</v>
      </c>
    </row>
    <row r="3012" spans="1:14" x14ac:dyDescent="0.2">
      <c r="A3012" s="38"/>
      <c r="B3012" s="5"/>
      <c r="C3012" s="172"/>
      <c r="D3012" s="173"/>
      <c r="E3012" s="173"/>
      <c r="F3012" s="173"/>
      <c r="G3012" s="173"/>
      <c r="H3012" s="173"/>
      <c r="I3012" s="173">
        <v>1500000</v>
      </c>
      <c r="J3012" s="173"/>
      <c r="K3012" s="174">
        <v>1500000</v>
      </c>
      <c r="L3012" s="6"/>
      <c r="M3012" s="71" t="s">
        <v>77</v>
      </c>
      <c r="N3012" s="176" t="s">
        <v>513</v>
      </c>
    </row>
    <row r="3013" spans="1:14" x14ac:dyDescent="0.2">
      <c r="A3013" s="38"/>
      <c r="B3013" s="5"/>
      <c r="C3013" s="172"/>
      <c r="D3013" s="173"/>
      <c r="E3013" s="173"/>
      <c r="F3013" s="173"/>
      <c r="G3013" s="173"/>
      <c r="H3013" s="173"/>
      <c r="I3013" s="173">
        <v>200000</v>
      </c>
      <c r="J3013" s="173"/>
      <c r="K3013" s="174">
        <v>200000</v>
      </c>
      <c r="L3013" s="6"/>
      <c r="M3013" s="71" t="s">
        <v>431</v>
      </c>
      <c r="N3013" s="176" t="s">
        <v>513</v>
      </c>
    </row>
    <row r="3014" spans="1:14" x14ac:dyDescent="0.2">
      <c r="A3014" s="38"/>
      <c r="B3014" s="5"/>
      <c r="C3014" s="172"/>
      <c r="D3014" s="173"/>
      <c r="E3014" s="173"/>
      <c r="F3014" s="173"/>
      <c r="G3014" s="173"/>
      <c r="H3014" s="173"/>
      <c r="I3014" s="173">
        <v>300000</v>
      </c>
      <c r="J3014" s="173"/>
      <c r="K3014" s="174">
        <v>300000</v>
      </c>
      <c r="L3014" s="6"/>
      <c r="M3014" s="71" t="s">
        <v>432</v>
      </c>
      <c r="N3014" s="176" t="s">
        <v>513</v>
      </c>
    </row>
    <row r="3015" spans="1:14" x14ac:dyDescent="0.2">
      <c r="A3015" s="38"/>
      <c r="B3015" s="5"/>
      <c r="C3015" s="172"/>
      <c r="D3015" s="173"/>
      <c r="E3015" s="173"/>
      <c r="F3015" s="173"/>
      <c r="G3015" s="173"/>
      <c r="H3015" s="173"/>
      <c r="I3015" s="173">
        <v>700000</v>
      </c>
      <c r="J3015" s="173"/>
      <c r="K3015" s="174">
        <v>700000</v>
      </c>
      <c r="L3015" s="6"/>
      <c r="M3015" s="71" t="s">
        <v>433</v>
      </c>
      <c r="N3015" s="176" t="s">
        <v>513</v>
      </c>
    </row>
    <row r="3016" spans="1:14" x14ac:dyDescent="0.2">
      <c r="A3016" s="38"/>
      <c r="B3016" s="5"/>
      <c r="C3016" s="172"/>
      <c r="D3016" s="173"/>
      <c r="E3016" s="173"/>
      <c r="F3016" s="173"/>
      <c r="G3016" s="173"/>
      <c r="H3016" s="173"/>
      <c r="I3016" s="173">
        <v>500000</v>
      </c>
      <c r="J3016" s="173"/>
      <c r="K3016" s="174">
        <v>500000</v>
      </c>
      <c r="L3016" s="6"/>
      <c r="M3016" s="71" t="s">
        <v>87</v>
      </c>
      <c r="N3016" s="176" t="s">
        <v>513</v>
      </c>
    </row>
    <row r="3017" spans="1:14" x14ac:dyDescent="0.2">
      <c r="A3017" s="38"/>
      <c r="B3017" s="5"/>
      <c r="C3017" s="172"/>
      <c r="D3017" s="173"/>
      <c r="E3017" s="173"/>
      <c r="F3017" s="173"/>
      <c r="G3017" s="173"/>
      <c r="H3017" s="173"/>
      <c r="I3017" s="173">
        <v>300000</v>
      </c>
      <c r="J3017" s="173"/>
      <c r="K3017" s="174">
        <v>300000</v>
      </c>
      <c r="L3017" s="6"/>
      <c r="M3017" s="71" t="s">
        <v>99</v>
      </c>
      <c r="N3017" s="176" t="s">
        <v>513</v>
      </c>
    </row>
    <row r="3018" spans="1:14" x14ac:dyDescent="0.2">
      <c r="A3018" s="38"/>
      <c r="B3018" s="5"/>
      <c r="C3018" s="172"/>
      <c r="D3018" s="173"/>
      <c r="E3018" s="173"/>
      <c r="F3018" s="173"/>
      <c r="G3018" s="173"/>
      <c r="H3018" s="173"/>
      <c r="I3018" s="173">
        <v>400000</v>
      </c>
      <c r="J3018" s="173"/>
      <c r="K3018" s="174">
        <v>400000</v>
      </c>
      <c r="L3018" s="6"/>
      <c r="M3018" s="71" t="s">
        <v>434</v>
      </c>
      <c r="N3018" s="176" t="s">
        <v>513</v>
      </c>
    </row>
    <row r="3019" spans="1:14" x14ac:dyDescent="0.2">
      <c r="A3019" s="38"/>
      <c r="B3019" s="5"/>
      <c r="C3019" s="172"/>
      <c r="D3019" s="173"/>
      <c r="E3019" s="173"/>
      <c r="F3019" s="173"/>
      <c r="G3019" s="173"/>
      <c r="H3019" s="173"/>
      <c r="I3019" s="173">
        <v>200500</v>
      </c>
      <c r="J3019" s="173"/>
      <c r="K3019" s="174">
        <v>200500</v>
      </c>
      <c r="L3019" s="6"/>
      <c r="M3019" s="71" t="s">
        <v>436</v>
      </c>
      <c r="N3019" s="176" t="s">
        <v>513</v>
      </c>
    </row>
    <row r="3020" spans="1:14" x14ac:dyDescent="0.2">
      <c r="A3020" s="38"/>
      <c r="B3020" s="5"/>
      <c r="C3020" s="172"/>
      <c r="D3020" s="173"/>
      <c r="E3020" s="173"/>
      <c r="F3020" s="173"/>
      <c r="G3020" s="173"/>
      <c r="H3020" s="173"/>
      <c r="I3020" s="173">
        <v>500000</v>
      </c>
      <c r="J3020" s="173"/>
      <c r="K3020" s="174">
        <v>500000</v>
      </c>
      <c r="L3020" s="6"/>
      <c r="M3020" s="71" t="s">
        <v>437</v>
      </c>
      <c r="N3020" s="176" t="s">
        <v>513</v>
      </c>
    </row>
    <row r="3021" spans="1:14" x14ac:dyDescent="0.2">
      <c r="A3021" s="38"/>
      <c r="B3021" s="5"/>
      <c r="C3021" s="172"/>
      <c r="D3021" s="173"/>
      <c r="E3021" s="173"/>
      <c r="F3021" s="173"/>
      <c r="G3021" s="173"/>
      <c r="H3021" s="173"/>
      <c r="I3021" s="173">
        <v>250000</v>
      </c>
      <c r="J3021" s="173"/>
      <c r="K3021" s="174">
        <v>250000</v>
      </c>
      <c r="L3021" s="6"/>
      <c r="M3021" s="71" t="s">
        <v>88</v>
      </c>
      <c r="N3021" s="176" t="s">
        <v>513</v>
      </c>
    </row>
    <row r="3022" spans="1:14" x14ac:dyDescent="0.2">
      <c r="A3022" s="38"/>
      <c r="B3022" s="5"/>
      <c r="C3022" s="172"/>
      <c r="D3022" s="173"/>
      <c r="E3022" s="173"/>
      <c r="F3022" s="173"/>
      <c r="G3022" s="173"/>
      <c r="H3022" s="173"/>
      <c r="I3022" s="173">
        <v>500000</v>
      </c>
      <c r="J3022" s="173"/>
      <c r="K3022" s="174">
        <v>500000</v>
      </c>
      <c r="L3022" s="6"/>
      <c r="M3022" s="71" t="s">
        <v>438</v>
      </c>
      <c r="N3022" s="176" t="s">
        <v>513</v>
      </c>
    </row>
    <row r="3023" spans="1:14" x14ac:dyDescent="0.2">
      <c r="A3023" s="38"/>
      <c r="B3023" s="5"/>
      <c r="C3023" s="172"/>
      <c r="D3023" s="173"/>
      <c r="E3023" s="173"/>
      <c r="F3023" s="173"/>
      <c r="G3023" s="173"/>
      <c r="H3023" s="173"/>
      <c r="I3023" s="173">
        <v>2000000</v>
      </c>
      <c r="J3023" s="173"/>
      <c r="K3023" s="174">
        <v>2000000</v>
      </c>
      <c r="L3023" s="6"/>
      <c r="M3023" s="71" t="s">
        <v>439</v>
      </c>
      <c r="N3023" s="176" t="s">
        <v>513</v>
      </c>
    </row>
    <row r="3024" spans="1:14" x14ac:dyDescent="0.2">
      <c r="A3024" s="38"/>
      <c r="B3024" s="5"/>
      <c r="C3024" s="172"/>
      <c r="D3024" s="173"/>
      <c r="E3024" s="173"/>
      <c r="F3024" s="173"/>
      <c r="G3024" s="173"/>
      <c r="H3024" s="173"/>
      <c r="I3024" s="173">
        <v>2000000</v>
      </c>
      <c r="J3024" s="173"/>
      <c r="K3024" s="174">
        <v>2000000</v>
      </c>
      <c r="L3024" s="6"/>
      <c r="M3024" s="71" t="s">
        <v>440</v>
      </c>
      <c r="N3024" s="176" t="s">
        <v>513</v>
      </c>
    </row>
    <row r="3025" spans="1:14" x14ac:dyDescent="0.2">
      <c r="A3025" s="38"/>
      <c r="B3025" s="5"/>
      <c r="C3025" s="172"/>
      <c r="D3025" s="173"/>
      <c r="E3025" s="173"/>
      <c r="F3025" s="173"/>
      <c r="G3025" s="173"/>
      <c r="H3025" s="173"/>
      <c r="I3025" s="173">
        <v>300000</v>
      </c>
      <c r="J3025" s="173"/>
      <c r="K3025" s="174">
        <v>300000</v>
      </c>
      <c r="L3025" s="6"/>
      <c r="M3025" s="71" t="s">
        <v>78</v>
      </c>
      <c r="N3025" s="176" t="s">
        <v>513</v>
      </c>
    </row>
    <row r="3026" spans="1:14" x14ac:dyDescent="0.2">
      <c r="A3026" s="38"/>
      <c r="B3026" s="5"/>
      <c r="C3026" s="172"/>
      <c r="D3026" s="173"/>
      <c r="E3026" s="173"/>
      <c r="F3026" s="173"/>
      <c r="G3026" s="173"/>
      <c r="H3026" s="173"/>
      <c r="I3026" s="173">
        <v>1000000</v>
      </c>
      <c r="J3026" s="173"/>
      <c r="K3026" s="174">
        <v>1000000</v>
      </c>
      <c r="L3026" s="6"/>
      <c r="M3026" s="71" t="s">
        <v>442</v>
      </c>
      <c r="N3026" s="176" t="s">
        <v>513</v>
      </c>
    </row>
    <row r="3027" spans="1:14" x14ac:dyDescent="0.2">
      <c r="A3027" s="38"/>
      <c r="B3027" s="5"/>
      <c r="C3027" s="172"/>
      <c r="D3027" s="173"/>
      <c r="E3027" s="173"/>
      <c r="F3027" s="173"/>
      <c r="G3027" s="173"/>
      <c r="H3027" s="173"/>
      <c r="I3027" s="173">
        <v>76413</v>
      </c>
      <c r="J3027" s="173"/>
      <c r="K3027" s="174">
        <v>76413</v>
      </c>
      <c r="L3027" s="6"/>
      <c r="M3027" s="71" t="s">
        <v>444</v>
      </c>
      <c r="N3027" s="176" t="s">
        <v>513</v>
      </c>
    </row>
    <row r="3028" spans="1:14" x14ac:dyDescent="0.2">
      <c r="A3028" s="38"/>
      <c r="B3028" s="5"/>
      <c r="C3028" s="172"/>
      <c r="D3028" s="173"/>
      <c r="E3028" s="173"/>
      <c r="F3028" s="173"/>
      <c r="G3028" s="173"/>
      <c r="H3028" s="173"/>
      <c r="I3028" s="173">
        <v>300000</v>
      </c>
      <c r="J3028" s="173"/>
      <c r="K3028" s="174">
        <v>300000</v>
      </c>
      <c r="L3028" s="6"/>
      <c r="M3028" s="71" t="s">
        <v>445</v>
      </c>
      <c r="N3028" s="176" t="s">
        <v>513</v>
      </c>
    </row>
    <row r="3029" spans="1:14" x14ac:dyDescent="0.2">
      <c r="A3029" s="38"/>
      <c r="B3029" s="5"/>
      <c r="C3029" s="172"/>
      <c r="D3029" s="173"/>
      <c r="E3029" s="173"/>
      <c r="F3029" s="173"/>
      <c r="G3029" s="173"/>
      <c r="H3029" s="173"/>
      <c r="I3029" s="173">
        <v>650000</v>
      </c>
      <c r="J3029" s="173"/>
      <c r="K3029" s="174">
        <v>650000</v>
      </c>
      <c r="L3029" s="6"/>
      <c r="M3029" s="71" t="s">
        <v>30</v>
      </c>
      <c r="N3029" s="176" t="s">
        <v>513</v>
      </c>
    </row>
    <row r="3030" spans="1:14" x14ac:dyDescent="0.2">
      <c r="A3030" s="38"/>
      <c r="B3030" s="5"/>
      <c r="C3030" s="172"/>
      <c r="D3030" s="173"/>
      <c r="E3030" s="173"/>
      <c r="F3030" s="173"/>
      <c r="G3030" s="173"/>
      <c r="H3030" s="173"/>
      <c r="I3030" s="173">
        <v>150000</v>
      </c>
      <c r="J3030" s="173"/>
      <c r="K3030" s="174">
        <v>150000</v>
      </c>
      <c r="L3030" s="6"/>
      <c r="M3030" s="71" t="s">
        <v>31</v>
      </c>
      <c r="N3030" s="176" t="s">
        <v>513</v>
      </c>
    </row>
    <row r="3031" spans="1:14" x14ac:dyDescent="0.2">
      <c r="A3031" s="38"/>
      <c r="B3031" s="5"/>
      <c r="C3031" s="172"/>
      <c r="D3031" s="173"/>
      <c r="E3031" s="173"/>
      <c r="F3031" s="173"/>
      <c r="G3031" s="173"/>
      <c r="H3031" s="173"/>
      <c r="I3031" s="173">
        <v>200000</v>
      </c>
      <c r="J3031" s="173"/>
      <c r="K3031" s="174">
        <v>200000</v>
      </c>
      <c r="L3031" s="6"/>
      <c r="M3031" s="71" t="s">
        <v>456</v>
      </c>
      <c r="N3031" s="176" t="s">
        <v>513</v>
      </c>
    </row>
    <row r="3032" spans="1:14" x14ac:dyDescent="0.2">
      <c r="A3032" s="38"/>
      <c r="B3032" s="5"/>
      <c r="C3032" s="172"/>
      <c r="D3032" s="173"/>
      <c r="E3032" s="173"/>
      <c r="F3032" s="173"/>
      <c r="G3032" s="173"/>
      <c r="H3032" s="173"/>
      <c r="I3032" s="173">
        <v>525000</v>
      </c>
      <c r="J3032" s="173"/>
      <c r="K3032" s="174">
        <v>525000</v>
      </c>
      <c r="L3032" s="6"/>
      <c r="M3032" s="71" t="s">
        <v>466</v>
      </c>
      <c r="N3032" s="176" t="s">
        <v>513</v>
      </c>
    </row>
    <row r="3033" spans="1:14" x14ac:dyDescent="0.2">
      <c r="A3033" s="38"/>
      <c r="B3033" s="5"/>
      <c r="C3033" s="172"/>
      <c r="D3033" s="173"/>
      <c r="E3033" s="173"/>
      <c r="F3033" s="173"/>
      <c r="G3033" s="173"/>
      <c r="H3033" s="173"/>
      <c r="I3033" s="173">
        <v>300000</v>
      </c>
      <c r="J3033" s="173"/>
      <c r="K3033" s="174">
        <v>300000</v>
      </c>
      <c r="L3033" s="6"/>
      <c r="M3033" s="71" t="s">
        <v>33</v>
      </c>
      <c r="N3033" s="176" t="s">
        <v>513</v>
      </c>
    </row>
    <row r="3034" spans="1:14" x14ac:dyDescent="0.2">
      <c r="A3034" s="38"/>
      <c r="B3034" s="5"/>
      <c r="C3034" s="172"/>
      <c r="D3034" s="173"/>
      <c r="E3034" s="173"/>
      <c r="F3034" s="173"/>
      <c r="G3034" s="173"/>
      <c r="H3034" s="173">
        <v>200000</v>
      </c>
      <c r="I3034" s="173"/>
      <c r="J3034" s="173"/>
      <c r="K3034" s="174">
        <v>200000</v>
      </c>
      <c r="L3034" s="6"/>
      <c r="M3034" s="175" t="s">
        <v>509</v>
      </c>
      <c r="N3034" s="176" t="s">
        <v>513</v>
      </c>
    </row>
    <row r="3035" spans="1:14" x14ac:dyDescent="0.2">
      <c r="A3035" s="38"/>
      <c r="B3035" s="5"/>
      <c r="C3035" s="172"/>
      <c r="D3035" s="173"/>
      <c r="E3035" s="173"/>
      <c r="F3035" s="173"/>
      <c r="G3035" s="173"/>
      <c r="H3035" s="173">
        <v>550000</v>
      </c>
      <c r="I3035" s="173"/>
      <c r="J3035" s="173"/>
      <c r="K3035" s="174">
        <v>550000</v>
      </c>
      <c r="L3035" s="6"/>
      <c r="M3035" s="175" t="s">
        <v>510</v>
      </c>
      <c r="N3035" s="176" t="s">
        <v>513</v>
      </c>
    </row>
    <row r="3036" spans="1:14" x14ac:dyDescent="0.2">
      <c r="A3036" s="38"/>
      <c r="B3036" s="5"/>
      <c r="C3036" s="172"/>
      <c r="D3036" s="173"/>
      <c r="E3036" s="173"/>
      <c r="F3036" s="173"/>
      <c r="G3036" s="173"/>
      <c r="H3036" s="173">
        <v>300000</v>
      </c>
      <c r="I3036" s="173"/>
      <c r="J3036" s="173"/>
      <c r="K3036" s="174">
        <v>300000</v>
      </c>
      <c r="L3036" s="6"/>
      <c r="M3036" s="175" t="s">
        <v>511</v>
      </c>
      <c r="N3036" s="176" t="s">
        <v>513</v>
      </c>
    </row>
    <row r="3037" spans="1:14" x14ac:dyDescent="0.2">
      <c r="A3037" s="38"/>
      <c r="B3037" s="5"/>
      <c r="C3037" s="172"/>
      <c r="D3037" s="173"/>
      <c r="E3037" s="173"/>
      <c r="F3037" s="173"/>
      <c r="G3037" s="173"/>
      <c r="H3037" s="173">
        <v>150000</v>
      </c>
      <c r="I3037" s="173"/>
      <c r="J3037" s="173"/>
      <c r="K3037" s="174">
        <v>150000</v>
      </c>
      <c r="L3037" s="6"/>
      <c r="M3037" s="175" t="s">
        <v>512</v>
      </c>
      <c r="N3037" s="176" t="s">
        <v>513</v>
      </c>
    </row>
    <row r="3038" spans="1:14" ht="15" x14ac:dyDescent="0.25">
      <c r="A3038" s="49" t="s">
        <v>212</v>
      </c>
      <c r="B3038" s="26" t="s">
        <v>214</v>
      </c>
      <c r="C3038" s="22">
        <f t="shared" ref="C3038:J3038" si="41">SUM(C2803:C3037)</f>
        <v>34893761.369999997</v>
      </c>
      <c r="D3038" s="22">
        <f t="shared" si="41"/>
        <v>5927860</v>
      </c>
      <c r="E3038" s="22">
        <f t="shared" si="41"/>
        <v>16550793</v>
      </c>
      <c r="F3038" s="22">
        <f t="shared" si="41"/>
        <v>34882608</v>
      </c>
      <c r="G3038" s="22">
        <f t="shared" si="41"/>
        <v>0</v>
      </c>
      <c r="H3038" s="22">
        <f t="shared" si="41"/>
        <v>31240397</v>
      </c>
      <c r="I3038" s="22">
        <f t="shared" si="41"/>
        <v>29785924</v>
      </c>
      <c r="J3038" s="22">
        <f t="shared" si="41"/>
        <v>28050000</v>
      </c>
      <c r="K3038" s="22">
        <f>SUM(C3038:J3038)</f>
        <v>181331343.37</v>
      </c>
      <c r="L3038" s="22">
        <f>+SUM(K2803:K3037)</f>
        <v>181331343.37</v>
      </c>
      <c r="M3038" s="39"/>
      <c r="N3038" s="14" t="s">
        <v>22</v>
      </c>
    </row>
    <row r="3039" spans="1:14" ht="15" x14ac:dyDescent="0.25">
      <c r="A3039" s="7" t="s">
        <v>215</v>
      </c>
      <c r="B3039" s="8" t="s">
        <v>216</v>
      </c>
      <c r="C3039" s="169"/>
      <c r="D3039" s="170"/>
      <c r="E3039" s="170"/>
      <c r="F3039" s="170">
        <v>5000000</v>
      </c>
      <c r="G3039" s="170"/>
      <c r="H3039" s="170"/>
      <c r="I3039" s="170"/>
      <c r="J3039" s="170"/>
      <c r="K3039" s="171">
        <v>5000000</v>
      </c>
      <c r="L3039" s="6"/>
      <c r="M3039" s="70" t="s">
        <v>298</v>
      </c>
      <c r="N3039" s="176" t="s">
        <v>513</v>
      </c>
    </row>
    <row r="3040" spans="1:14" x14ac:dyDescent="0.2">
      <c r="A3040" s="38"/>
      <c r="B3040" s="5"/>
      <c r="C3040" s="172"/>
      <c r="D3040" s="173"/>
      <c r="E3040" s="173"/>
      <c r="F3040" s="173">
        <v>3000000</v>
      </c>
      <c r="G3040" s="173"/>
      <c r="H3040" s="173"/>
      <c r="I3040" s="173"/>
      <c r="J3040" s="173"/>
      <c r="K3040" s="174">
        <v>3000000</v>
      </c>
      <c r="L3040" s="6"/>
      <c r="M3040" s="71" t="s">
        <v>299</v>
      </c>
      <c r="N3040" s="176" t="s">
        <v>513</v>
      </c>
    </row>
    <row r="3041" spans="1:14" x14ac:dyDescent="0.2">
      <c r="A3041" s="38"/>
      <c r="B3041" s="5"/>
      <c r="C3041" s="172"/>
      <c r="D3041" s="173"/>
      <c r="E3041" s="173"/>
      <c r="F3041" s="173">
        <v>60000</v>
      </c>
      <c r="G3041" s="173"/>
      <c r="H3041" s="173"/>
      <c r="I3041" s="173"/>
      <c r="J3041" s="173"/>
      <c r="K3041" s="174">
        <v>60000</v>
      </c>
      <c r="L3041" s="6"/>
      <c r="M3041" s="71" t="s">
        <v>300</v>
      </c>
      <c r="N3041" s="176" t="s">
        <v>513</v>
      </c>
    </row>
    <row r="3042" spans="1:14" x14ac:dyDescent="0.2">
      <c r="A3042" s="38"/>
      <c r="B3042" s="5"/>
      <c r="C3042" s="172"/>
      <c r="D3042" s="173"/>
      <c r="E3042" s="173"/>
      <c r="F3042" s="173">
        <v>300000</v>
      </c>
      <c r="G3042" s="173"/>
      <c r="H3042" s="173"/>
      <c r="I3042" s="173"/>
      <c r="J3042" s="173"/>
      <c r="K3042" s="174">
        <v>300000</v>
      </c>
      <c r="L3042" s="6"/>
      <c r="M3042" s="71" t="s">
        <v>302</v>
      </c>
      <c r="N3042" s="176" t="s">
        <v>513</v>
      </c>
    </row>
    <row r="3043" spans="1:14" x14ac:dyDescent="0.2">
      <c r="A3043" s="38"/>
      <c r="B3043" s="5"/>
      <c r="C3043" s="172"/>
      <c r="D3043" s="173"/>
      <c r="E3043" s="173"/>
      <c r="F3043" s="173">
        <v>2000000</v>
      </c>
      <c r="G3043" s="173"/>
      <c r="H3043" s="173"/>
      <c r="I3043" s="173"/>
      <c r="J3043" s="173"/>
      <c r="K3043" s="174">
        <v>2000000</v>
      </c>
      <c r="L3043" s="6"/>
      <c r="M3043" s="71" t="s">
        <v>303</v>
      </c>
      <c r="N3043" s="176" t="s">
        <v>513</v>
      </c>
    </row>
    <row r="3044" spans="1:14" x14ac:dyDescent="0.2">
      <c r="A3044" s="38"/>
      <c r="B3044" s="5"/>
      <c r="C3044" s="172"/>
      <c r="D3044" s="173"/>
      <c r="E3044" s="173"/>
      <c r="F3044" s="173">
        <v>500000</v>
      </c>
      <c r="G3044" s="173"/>
      <c r="H3044" s="173"/>
      <c r="I3044" s="173"/>
      <c r="J3044" s="173"/>
      <c r="K3044" s="174">
        <v>500000</v>
      </c>
      <c r="L3044" s="6"/>
      <c r="M3044" s="71" t="s">
        <v>308</v>
      </c>
      <c r="N3044" s="176" t="s">
        <v>513</v>
      </c>
    </row>
    <row r="3045" spans="1:14" x14ac:dyDescent="0.2">
      <c r="A3045" s="38"/>
      <c r="B3045" s="5"/>
      <c r="C3045" s="172"/>
      <c r="D3045" s="173"/>
      <c r="E3045" s="173"/>
      <c r="F3045" s="173">
        <v>200000</v>
      </c>
      <c r="G3045" s="173"/>
      <c r="H3045" s="173"/>
      <c r="I3045" s="173"/>
      <c r="J3045" s="173"/>
      <c r="K3045" s="174">
        <v>200000</v>
      </c>
      <c r="L3045" s="6"/>
      <c r="M3045" s="71" t="s">
        <v>312</v>
      </c>
      <c r="N3045" s="176" t="s">
        <v>513</v>
      </c>
    </row>
    <row r="3046" spans="1:14" x14ac:dyDescent="0.2">
      <c r="A3046" s="38"/>
      <c r="B3046" s="5"/>
      <c r="C3046" s="172"/>
      <c r="D3046" s="173"/>
      <c r="E3046" s="173"/>
      <c r="F3046" s="173">
        <v>250000</v>
      </c>
      <c r="G3046" s="173"/>
      <c r="H3046" s="173"/>
      <c r="I3046" s="173"/>
      <c r="J3046" s="173"/>
      <c r="K3046" s="174">
        <v>250000</v>
      </c>
      <c r="L3046" s="6"/>
      <c r="M3046" s="71" t="s">
        <v>315</v>
      </c>
      <c r="N3046" s="176" t="s">
        <v>513</v>
      </c>
    </row>
    <row r="3047" spans="1:14" x14ac:dyDescent="0.2">
      <c r="A3047" s="38"/>
      <c r="B3047" s="5"/>
      <c r="C3047" s="172"/>
      <c r="D3047" s="173"/>
      <c r="E3047" s="173"/>
      <c r="F3047" s="173">
        <v>892439</v>
      </c>
      <c r="G3047" s="173"/>
      <c r="H3047" s="173"/>
      <c r="I3047" s="173"/>
      <c r="J3047" s="173"/>
      <c r="K3047" s="174">
        <v>892439</v>
      </c>
      <c r="L3047" s="6"/>
      <c r="M3047" s="71" t="s">
        <v>317</v>
      </c>
      <c r="N3047" s="176" t="s">
        <v>513</v>
      </c>
    </row>
    <row r="3048" spans="1:14" x14ac:dyDescent="0.2">
      <c r="A3048" s="38"/>
      <c r="B3048" s="5"/>
      <c r="C3048" s="172"/>
      <c r="D3048" s="173"/>
      <c r="E3048" s="173"/>
      <c r="F3048" s="173">
        <v>400000</v>
      </c>
      <c r="G3048" s="173"/>
      <c r="H3048" s="173"/>
      <c r="I3048" s="173"/>
      <c r="J3048" s="173"/>
      <c r="K3048" s="174">
        <v>400000</v>
      </c>
      <c r="L3048" s="6"/>
      <c r="M3048" s="71" t="s">
        <v>319</v>
      </c>
      <c r="N3048" s="176" t="s">
        <v>513</v>
      </c>
    </row>
    <row r="3049" spans="1:14" x14ac:dyDescent="0.2">
      <c r="A3049" s="38"/>
      <c r="B3049" s="5"/>
      <c r="C3049" s="172"/>
      <c r="D3049" s="173"/>
      <c r="E3049" s="173"/>
      <c r="F3049" s="173">
        <v>30000</v>
      </c>
      <c r="G3049" s="173"/>
      <c r="H3049" s="173"/>
      <c r="I3049" s="173"/>
      <c r="J3049" s="173"/>
      <c r="K3049" s="174">
        <v>30000</v>
      </c>
      <c r="L3049" s="6"/>
      <c r="M3049" s="71" t="s">
        <v>320</v>
      </c>
      <c r="N3049" s="176" t="s">
        <v>513</v>
      </c>
    </row>
    <row r="3050" spans="1:14" x14ac:dyDescent="0.2">
      <c r="A3050" s="38"/>
      <c r="B3050" s="5"/>
      <c r="C3050" s="172"/>
      <c r="D3050" s="173"/>
      <c r="E3050" s="173"/>
      <c r="F3050" s="173">
        <v>450000</v>
      </c>
      <c r="G3050" s="173"/>
      <c r="H3050" s="173"/>
      <c r="I3050" s="173"/>
      <c r="J3050" s="173"/>
      <c r="K3050" s="174">
        <v>450000</v>
      </c>
      <c r="L3050" s="6"/>
      <c r="M3050" s="71" t="s">
        <v>324</v>
      </c>
      <c r="N3050" s="176" t="s">
        <v>513</v>
      </c>
    </row>
    <row r="3051" spans="1:14" x14ac:dyDescent="0.2">
      <c r="A3051" s="38"/>
      <c r="B3051" s="5"/>
      <c r="C3051" s="172"/>
      <c r="D3051" s="173"/>
      <c r="E3051" s="173"/>
      <c r="F3051" s="173">
        <v>20000</v>
      </c>
      <c r="G3051" s="173"/>
      <c r="H3051" s="173"/>
      <c r="I3051" s="173"/>
      <c r="J3051" s="173"/>
      <c r="K3051" s="174">
        <v>20000</v>
      </c>
      <c r="L3051" s="6"/>
      <c r="M3051" s="71" t="s">
        <v>325</v>
      </c>
      <c r="N3051" s="176" t="s">
        <v>513</v>
      </c>
    </row>
    <row r="3052" spans="1:14" x14ac:dyDescent="0.2">
      <c r="A3052" s="38"/>
      <c r="B3052" s="5"/>
      <c r="C3052" s="172"/>
      <c r="D3052" s="173"/>
      <c r="E3052" s="173"/>
      <c r="F3052" s="173">
        <v>200000</v>
      </c>
      <c r="G3052" s="173"/>
      <c r="H3052" s="173"/>
      <c r="I3052" s="173"/>
      <c r="J3052" s="173"/>
      <c r="K3052" s="174">
        <v>200000</v>
      </c>
      <c r="L3052" s="6"/>
      <c r="M3052" s="71" t="s">
        <v>328</v>
      </c>
      <c r="N3052" s="176" t="s">
        <v>513</v>
      </c>
    </row>
    <row r="3053" spans="1:14" x14ac:dyDescent="0.2">
      <c r="A3053" s="38"/>
      <c r="B3053" s="5"/>
      <c r="C3053" s="172"/>
      <c r="D3053" s="173"/>
      <c r="E3053" s="173"/>
      <c r="F3053" s="173">
        <v>900000</v>
      </c>
      <c r="G3053" s="173"/>
      <c r="H3053" s="173"/>
      <c r="I3053" s="173"/>
      <c r="J3053" s="173"/>
      <c r="K3053" s="174">
        <v>900000</v>
      </c>
      <c r="L3053" s="6"/>
      <c r="M3053" s="71" t="s">
        <v>286</v>
      </c>
      <c r="N3053" s="176" t="s">
        <v>513</v>
      </c>
    </row>
    <row r="3054" spans="1:14" x14ac:dyDescent="0.2">
      <c r="A3054" s="38"/>
      <c r="B3054" s="5"/>
      <c r="C3054" s="172"/>
      <c r="D3054" s="173"/>
      <c r="E3054" s="173"/>
      <c r="F3054" s="173">
        <v>1547713</v>
      </c>
      <c r="G3054" s="173"/>
      <c r="H3054" s="173"/>
      <c r="I3054" s="173"/>
      <c r="J3054" s="173"/>
      <c r="K3054" s="174">
        <v>1547713</v>
      </c>
      <c r="L3054" s="6"/>
      <c r="M3054" s="71" t="s">
        <v>331</v>
      </c>
      <c r="N3054" s="176" t="s">
        <v>513</v>
      </c>
    </row>
    <row r="3055" spans="1:14" x14ac:dyDescent="0.2">
      <c r="A3055" s="38"/>
      <c r="B3055" s="5"/>
      <c r="C3055" s="172"/>
      <c r="D3055" s="173"/>
      <c r="E3055" s="173"/>
      <c r="F3055" s="173">
        <v>1000000</v>
      </c>
      <c r="G3055" s="173"/>
      <c r="H3055" s="173"/>
      <c r="I3055" s="173"/>
      <c r="J3055" s="173"/>
      <c r="K3055" s="174">
        <v>1000000</v>
      </c>
      <c r="L3055" s="6"/>
      <c r="M3055" s="71" t="s">
        <v>336</v>
      </c>
      <c r="N3055" s="176" t="s">
        <v>513</v>
      </c>
    </row>
    <row r="3056" spans="1:14" x14ac:dyDescent="0.2">
      <c r="A3056" s="38"/>
      <c r="B3056" s="5"/>
      <c r="C3056" s="172"/>
      <c r="D3056" s="173"/>
      <c r="E3056" s="173"/>
      <c r="F3056" s="173">
        <v>250000</v>
      </c>
      <c r="G3056" s="173"/>
      <c r="H3056" s="173"/>
      <c r="I3056" s="173"/>
      <c r="J3056" s="173"/>
      <c r="K3056" s="174">
        <v>250000</v>
      </c>
      <c r="L3056" s="6"/>
      <c r="M3056" s="71" t="s">
        <v>337</v>
      </c>
      <c r="N3056" s="176" t="s">
        <v>513</v>
      </c>
    </row>
    <row r="3057" spans="1:14" x14ac:dyDescent="0.2">
      <c r="A3057" s="38"/>
      <c r="B3057" s="5"/>
      <c r="C3057" s="172"/>
      <c r="D3057" s="173"/>
      <c r="E3057" s="173"/>
      <c r="F3057" s="173">
        <v>150000</v>
      </c>
      <c r="G3057" s="173"/>
      <c r="H3057" s="173"/>
      <c r="I3057" s="173"/>
      <c r="J3057" s="173"/>
      <c r="K3057" s="174">
        <v>150000</v>
      </c>
      <c r="L3057" s="6"/>
      <c r="M3057" s="71" t="s">
        <v>338</v>
      </c>
      <c r="N3057" s="176" t="s">
        <v>513</v>
      </c>
    </row>
    <row r="3058" spans="1:14" x14ac:dyDescent="0.2">
      <c r="A3058" s="38"/>
      <c r="B3058" s="5"/>
      <c r="C3058" s="172"/>
      <c r="D3058" s="173"/>
      <c r="E3058" s="173"/>
      <c r="F3058" s="173">
        <v>2500000</v>
      </c>
      <c r="G3058" s="173"/>
      <c r="H3058" s="173"/>
      <c r="I3058" s="173"/>
      <c r="J3058" s="173"/>
      <c r="K3058" s="174">
        <v>2500000</v>
      </c>
      <c r="L3058" s="6"/>
      <c r="M3058" s="71" t="s">
        <v>340</v>
      </c>
      <c r="N3058" s="176" t="s">
        <v>513</v>
      </c>
    </row>
    <row r="3059" spans="1:14" x14ac:dyDescent="0.2">
      <c r="A3059" s="38"/>
      <c r="B3059" s="5"/>
      <c r="C3059" s="172"/>
      <c r="D3059" s="173"/>
      <c r="E3059" s="173"/>
      <c r="F3059" s="173">
        <v>250000</v>
      </c>
      <c r="G3059" s="173"/>
      <c r="H3059" s="173"/>
      <c r="I3059" s="173"/>
      <c r="J3059" s="173"/>
      <c r="K3059" s="174">
        <v>250000</v>
      </c>
      <c r="L3059" s="6"/>
      <c r="M3059" s="71" t="s">
        <v>343</v>
      </c>
      <c r="N3059" s="176" t="s">
        <v>513</v>
      </c>
    </row>
    <row r="3060" spans="1:14" x14ac:dyDescent="0.2">
      <c r="A3060" s="38"/>
      <c r="B3060" s="5"/>
      <c r="C3060" s="172"/>
      <c r="D3060" s="173"/>
      <c r="E3060" s="173"/>
      <c r="F3060" s="173">
        <v>200000</v>
      </c>
      <c r="G3060" s="173"/>
      <c r="H3060" s="173"/>
      <c r="I3060" s="173"/>
      <c r="J3060" s="173"/>
      <c r="K3060" s="174">
        <v>200000</v>
      </c>
      <c r="L3060" s="6"/>
      <c r="M3060" s="71" t="s">
        <v>345</v>
      </c>
      <c r="N3060" s="176" t="s">
        <v>513</v>
      </c>
    </row>
    <row r="3061" spans="1:14" x14ac:dyDescent="0.2">
      <c r="A3061" s="38"/>
      <c r="B3061" s="5"/>
      <c r="C3061" s="172"/>
      <c r="D3061" s="173"/>
      <c r="E3061" s="173"/>
      <c r="F3061" s="173">
        <v>200000</v>
      </c>
      <c r="G3061" s="173"/>
      <c r="H3061" s="173"/>
      <c r="I3061" s="173"/>
      <c r="J3061" s="173"/>
      <c r="K3061" s="174">
        <v>200000</v>
      </c>
      <c r="L3061" s="6"/>
      <c r="M3061" s="71" t="s">
        <v>25</v>
      </c>
      <c r="N3061" s="176" t="s">
        <v>513</v>
      </c>
    </row>
    <row r="3062" spans="1:14" x14ac:dyDescent="0.2">
      <c r="A3062" s="38"/>
      <c r="B3062" s="5"/>
      <c r="C3062" s="172"/>
      <c r="D3062" s="173"/>
      <c r="E3062" s="173"/>
      <c r="F3062" s="173">
        <v>17000000</v>
      </c>
      <c r="G3062" s="173"/>
      <c r="H3062" s="173"/>
      <c r="I3062" s="173"/>
      <c r="J3062" s="173"/>
      <c r="K3062" s="174">
        <v>17000000</v>
      </c>
      <c r="L3062" s="6"/>
      <c r="M3062" s="71" t="s">
        <v>464</v>
      </c>
      <c r="N3062" s="176" t="s">
        <v>513</v>
      </c>
    </row>
    <row r="3063" spans="1:14" x14ac:dyDescent="0.2">
      <c r="A3063" s="38"/>
      <c r="B3063" s="5"/>
      <c r="C3063" s="172"/>
      <c r="D3063" s="173"/>
      <c r="E3063" s="173"/>
      <c r="F3063" s="173">
        <v>1250000</v>
      </c>
      <c r="G3063" s="173"/>
      <c r="H3063" s="173"/>
      <c r="I3063" s="173"/>
      <c r="J3063" s="173"/>
      <c r="K3063" s="174">
        <v>1250000</v>
      </c>
      <c r="L3063" s="6"/>
      <c r="M3063" s="71" t="s">
        <v>59</v>
      </c>
      <c r="N3063" s="176" t="s">
        <v>513</v>
      </c>
    </row>
    <row r="3064" spans="1:14" x14ac:dyDescent="0.2">
      <c r="A3064" s="38"/>
      <c r="B3064" s="5"/>
      <c r="C3064" s="172"/>
      <c r="D3064" s="173"/>
      <c r="E3064" s="173"/>
      <c r="F3064" s="173">
        <v>237000</v>
      </c>
      <c r="G3064" s="173"/>
      <c r="H3064" s="173"/>
      <c r="I3064" s="173"/>
      <c r="J3064" s="173"/>
      <c r="K3064" s="174">
        <v>237000</v>
      </c>
      <c r="L3064" s="6"/>
      <c r="M3064" s="71" t="s">
        <v>347</v>
      </c>
      <c r="N3064" s="176" t="s">
        <v>513</v>
      </c>
    </row>
    <row r="3065" spans="1:14" x14ac:dyDescent="0.2">
      <c r="A3065" s="38"/>
      <c r="B3065" s="5"/>
      <c r="C3065" s="172"/>
      <c r="D3065" s="173"/>
      <c r="E3065" s="173"/>
      <c r="F3065" s="173">
        <v>20000000</v>
      </c>
      <c r="G3065" s="173"/>
      <c r="H3065" s="173"/>
      <c r="I3065" s="173"/>
      <c r="J3065" s="173"/>
      <c r="K3065" s="174">
        <v>20000000</v>
      </c>
      <c r="L3065" s="6"/>
      <c r="M3065" s="71" t="s">
        <v>348</v>
      </c>
      <c r="N3065" s="176" t="s">
        <v>513</v>
      </c>
    </row>
    <row r="3066" spans="1:14" x14ac:dyDescent="0.2">
      <c r="A3066" s="38"/>
      <c r="B3066" s="5"/>
      <c r="C3066" s="172"/>
      <c r="D3066" s="173"/>
      <c r="E3066" s="173"/>
      <c r="F3066" s="173"/>
      <c r="G3066" s="173"/>
      <c r="H3066" s="173">
        <v>1500000</v>
      </c>
      <c r="I3066" s="173"/>
      <c r="J3066" s="173"/>
      <c r="K3066" s="174">
        <v>1500000</v>
      </c>
      <c r="L3066" s="6"/>
      <c r="M3066" s="71" t="s">
        <v>91</v>
      </c>
      <c r="N3066" s="176" t="s">
        <v>513</v>
      </c>
    </row>
    <row r="3067" spans="1:14" x14ac:dyDescent="0.2">
      <c r="A3067" s="38"/>
      <c r="B3067" s="5"/>
      <c r="C3067" s="172"/>
      <c r="D3067" s="173"/>
      <c r="E3067" s="173"/>
      <c r="F3067" s="173"/>
      <c r="G3067" s="173"/>
      <c r="H3067" s="173">
        <v>1500000</v>
      </c>
      <c r="I3067" s="173"/>
      <c r="J3067" s="173"/>
      <c r="K3067" s="174">
        <v>1500000</v>
      </c>
      <c r="L3067" s="6"/>
      <c r="M3067" s="71" t="s">
        <v>289</v>
      </c>
      <c r="N3067" s="176" t="s">
        <v>513</v>
      </c>
    </row>
    <row r="3068" spans="1:14" x14ac:dyDescent="0.2">
      <c r="A3068" s="38"/>
      <c r="B3068" s="5"/>
      <c r="C3068" s="172"/>
      <c r="D3068" s="173"/>
      <c r="E3068" s="173"/>
      <c r="F3068" s="173"/>
      <c r="G3068" s="173"/>
      <c r="H3068" s="173">
        <v>230000</v>
      </c>
      <c r="I3068" s="173"/>
      <c r="J3068" s="173"/>
      <c r="K3068" s="174">
        <v>230000</v>
      </c>
      <c r="L3068" s="6"/>
      <c r="M3068" s="71" t="s">
        <v>60</v>
      </c>
      <c r="N3068" s="176" t="s">
        <v>513</v>
      </c>
    </row>
    <row r="3069" spans="1:14" x14ac:dyDescent="0.2">
      <c r="A3069" s="38"/>
      <c r="B3069" s="5"/>
      <c r="C3069" s="172">
        <v>10005068</v>
      </c>
      <c r="D3069" s="173"/>
      <c r="E3069" s="173"/>
      <c r="F3069" s="173"/>
      <c r="G3069" s="173"/>
      <c r="H3069" s="173"/>
      <c r="I3069" s="173"/>
      <c r="J3069" s="173"/>
      <c r="K3069" s="174">
        <v>10005068</v>
      </c>
      <c r="L3069" s="6"/>
      <c r="M3069" s="71" t="s">
        <v>388</v>
      </c>
      <c r="N3069" s="176" t="s">
        <v>513</v>
      </c>
    </row>
    <row r="3070" spans="1:14" x14ac:dyDescent="0.2">
      <c r="A3070" s="38"/>
      <c r="B3070" s="5"/>
      <c r="C3070" s="172">
        <v>150000</v>
      </c>
      <c r="D3070" s="173"/>
      <c r="E3070" s="173"/>
      <c r="F3070" s="173"/>
      <c r="G3070" s="173"/>
      <c r="H3070" s="173"/>
      <c r="I3070" s="173"/>
      <c r="J3070" s="173"/>
      <c r="K3070" s="174">
        <v>150000</v>
      </c>
      <c r="L3070" s="6"/>
      <c r="M3070" s="71" t="s">
        <v>389</v>
      </c>
      <c r="N3070" s="176" t="s">
        <v>513</v>
      </c>
    </row>
    <row r="3071" spans="1:14" x14ac:dyDescent="0.2">
      <c r="A3071" s="38"/>
      <c r="B3071" s="5"/>
      <c r="C3071" s="172">
        <v>24200000</v>
      </c>
      <c r="D3071" s="173"/>
      <c r="E3071" s="173"/>
      <c r="F3071" s="173"/>
      <c r="G3071" s="173"/>
      <c r="H3071" s="173"/>
      <c r="I3071" s="173"/>
      <c r="J3071" s="173"/>
      <c r="K3071" s="174">
        <v>24200000</v>
      </c>
      <c r="L3071" s="6"/>
      <c r="M3071" s="71" t="s">
        <v>63</v>
      </c>
      <c r="N3071" s="176" t="s">
        <v>513</v>
      </c>
    </row>
    <row r="3072" spans="1:14" x14ac:dyDescent="0.2">
      <c r="A3072" s="38"/>
      <c r="B3072" s="5"/>
      <c r="C3072" s="172">
        <v>5000000</v>
      </c>
      <c r="D3072" s="173"/>
      <c r="E3072" s="173"/>
      <c r="F3072" s="173"/>
      <c r="G3072" s="173"/>
      <c r="H3072" s="173"/>
      <c r="I3072" s="173"/>
      <c r="J3072" s="173"/>
      <c r="K3072" s="174">
        <v>5000000</v>
      </c>
      <c r="L3072" s="6"/>
      <c r="M3072" s="71" t="s">
        <v>51</v>
      </c>
      <c r="N3072" s="176" t="s">
        <v>513</v>
      </c>
    </row>
    <row r="3073" spans="1:14" x14ac:dyDescent="0.2">
      <c r="A3073" s="38"/>
      <c r="B3073" s="5"/>
      <c r="C3073" s="172">
        <v>11000000</v>
      </c>
      <c r="D3073" s="173"/>
      <c r="E3073" s="173"/>
      <c r="F3073" s="173"/>
      <c r="G3073" s="173"/>
      <c r="H3073" s="173"/>
      <c r="I3073" s="173"/>
      <c r="J3073" s="173"/>
      <c r="K3073" s="174">
        <v>11000000</v>
      </c>
      <c r="L3073" s="6"/>
      <c r="M3073" s="71" t="s">
        <v>390</v>
      </c>
      <c r="N3073" s="176" t="s">
        <v>513</v>
      </c>
    </row>
    <row r="3074" spans="1:14" x14ac:dyDescent="0.2">
      <c r="A3074" s="38"/>
      <c r="B3074" s="5"/>
      <c r="C3074" s="172">
        <v>20107625</v>
      </c>
      <c r="D3074" s="173"/>
      <c r="E3074" s="173"/>
      <c r="F3074" s="173"/>
      <c r="G3074" s="173"/>
      <c r="H3074" s="173"/>
      <c r="I3074" s="173"/>
      <c r="J3074" s="173"/>
      <c r="K3074" s="174">
        <v>20107625</v>
      </c>
      <c r="L3074" s="6"/>
      <c r="M3074" s="71" t="s">
        <v>41</v>
      </c>
      <c r="N3074" s="176" t="s">
        <v>513</v>
      </c>
    </row>
    <row r="3075" spans="1:14" x14ac:dyDescent="0.2">
      <c r="A3075" s="38"/>
      <c r="B3075" s="5"/>
      <c r="C3075" s="172">
        <v>713505</v>
      </c>
      <c r="D3075" s="173"/>
      <c r="E3075" s="173"/>
      <c r="F3075" s="173"/>
      <c r="G3075" s="173"/>
      <c r="H3075" s="173"/>
      <c r="I3075" s="173"/>
      <c r="J3075" s="173"/>
      <c r="K3075" s="174">
        <v>713505</v>
      </c>
      <c r="L3075" s="6"/>
      <c r="M3075" s="71" t="s">
        <v>96</v>
      </c>
      <c r="N3075" s="176" t="s">
        <v>513</v>
      </c>
    </row>
    <row r="3076" spans="1:14" x14ac:dyDescent="0.2">
      <c r="A3076" s="38"/>
      <c r="B3076" s="5"/>
      <c r="C3076" s="172">
        <v>2479000</v>
      </c>
      <c r="D3076" s="173"/>
      <c r="E3076" s="173"/>
      <c r="F3076" s="173"/>
      <c r="G3076" s="173"/>
      <c r="H3076" s="173"/>
      <c r="I3076" s="173"/>
      <c r="J3076" s="173"/>
      <c r="K3076" s="174">
        <v>2479000</v>
      </c>
      <c r="L3076" s="6"/>
      <c r="M3076" s="71" t="s">
        <v>64</v>
      </c>
      <c r="N3076" s="176" t="s">
        <v>513</v>
      </c>
    </row>
    <row r="3077" spans="1:14" x14ac:dyDescent="0.2">
      <c r="A3077" s="38"/>
      <c r="B3077" s="5"/>
      <c r="C3077" s="172">
        <v>600000</v>
      </c>
      <c r="D3077" s="173"/>
      <c r="E3077" s="173"/>
      <c r="F3077" s="173"/>
      <c r="G3077" s="173"/>
      <c r="H3077" s="173"/>
      <c r="I3077" s="173"/>
      <c r="J3077" s="173"/>
      <c r="K3077" s="174">
        <v>600000</v>
      </c>
      <c r="L3077" s="6"/>
      <c r="M3077" s="71" t="s">
        <v>27</v>
      </c>
      <c r="N3077" s="176" t="s">
        <v>513</v>
      </c>
    </row>
    <row r="3078" spans="1:14" x14ac:dyDescent="0.2">
      <c r="A3078" s="38"/>
      <c r="B3078" s="5"/>
      <c r="C3078" s="172">
        <v>6000000</v>
      </c>
      <c r="D3078" s="173"/>
      <c r="E3078" s="173"/>
      <c r="F3078" s="173"/>
      <c r="G3078" s="173"/>
      <c r="H3078" s="173"/>
      <c r="I3078" s="173"/>
      <c r="J3078" s="173"/>
      <c r="K3078" s="174">
        <v>6000000</v>
      </c>
      <c r="L3078" s="6"/>
      <c r="M3078" s="71" t="s">
        <v>97</v>
      </c>
      <c r="N3078" s="176" t="s">
        <v>513</v>
      </c>
    </row>
    <row r="3079" spans="1:14" x14ac:dyDescent="0.2">
      <c r="A3079" s="38"/>
      <c r="B3079" s="5"/>
      <c r="C3079" s="172">
        <v>3249510.03</v>
      </c>
      <c r="D3079" s="173"/>
      <c r="E3079" s="173"/>
      <c r="F3079" s="173"/>
      <c r="G3079" s="173"/>
      <c r="H3079" s="173"/>
      <c r="I3079" s="173"/>
      <c r="J3079" s="173"/>
      <c r="K3079" s="174">
        <v>3249510.03</v>
      </c>
      <c r="L3079" s="6"/>
      <c r="M3079" s="71" t="s">
        <v>103</v>
      </c>
      <c r="N3079" s="176" t="s">
        <v>513</v>
      </c>
    </row>
    <row r="3080" spans="1:14" x14ac:dyDescent="0.2">
      <c r="A3080" s="38"/>
      <c r="B3080" s="5"/>
      <c r="C3080" s="172"/>
      <c r="D3080" s="173"/>
      <c r="E3080" s="173"/>
      <c r="F3080" s="173"/>
      <c r="G3080" s="173"/>
      <c r="H3080" s="173"/>
      <c r="I3080" s="173"/>
      <c r="J3080" s="173">
        <v>5500000</v>
      </c>
      <c r="K3080" s="174">
        <v>5500000</v>
      </c>
      <c r="L3080" s="6"/>
      <c r="M3080" s="71" t="s">
        <v>391</v>
      </c>
      <c r="N3080" s="176" t="s">
        <v>513</v>
      </c>
    </row>
    <row r="3081" spans="1:14" x14ac:dyDescent="0.2">
      <c r="A3081" s="38"/>
      <c r="B3081" s="5"/>
      <c r="C3081" s="172"/>
      <c r="D3081" s="173"/>
      <c r="E3081" s="173"/>
      <c r="F3081" s="173"/>
      <c r="G3081" s="173"/>
      <c r="H3081" s="173"/>
      <c r="I3081" s="173"/>
      <c r="J3081" s="173">
        <v>300000</v>
      </c>
      <c r="K3081" s="174">
        <v>300000</v>
      </c>
      <c r="L3081" s="6"/>
      <c r="M3081" s="71" t="s">
        <v>85</v>
      </c>
      <c r="N3081" s="176" t="s">
        <v>513</v>
      </c>
    </row>
    <row r="3082" spans="1:14" x14ac:dyDescent="0.2">
      <c r="A3082" s="38"/>
      <c r="B3082" s="5"/>
      <c r="C3082" s="172"/>
      <c r="D3082" s="173"/>
      <c r="E3082" s="173"/>
      <c r="F3082" s="173"/>
      <c r="G3082" s="173"/>
      <c r="H3082" s="173"/>
      <c r="I3082" s="173"/>
      <c r="J3082" s="173">
        <v>4000000</v>
      </c>
      <c r="K3082" s="174">
        <v>4000000</v>
      </c>
      <c r="L3082" s="6"/>
      <c r="M3082" s="71" t="s">
        <v>395</v>
      </c>
      <c r="N3082" s="176" t="s">
        <v>513</v>
      </c>
    </row>
    <row r="3083" spans="1:14" x14ac:dyDescent="0.2">
      <c r="A3083" s="38"/>
      <c r="B3083" s="5"/>
      <c r="C3083" s="172"/>
      <c r="D3083" s="173"/>
      <c r="E3083" s="173"/>
      <c r="F3083" s="173"/>
      <c r="G3083" s="173"/>
      <c r="H3083" s="173"/>
      <c r="I3083" s="173"/>
      <c r="J3083" s="173">
        <v>1750000</v>
      </c>
      <c r="K3083" s="174">
        <v>1750000</v>
      </c>
      <c r="L3083" s="6"/>
      <c r="M3083" s="71" t="s">
        <v>66</v>
      </c>
      <c r="N3083" s="176" t="s">
        <v>513</v>
      </c>
    </row>
    <row r="3084" spans="1:14" x14ac:dyDescent="0.2">
      <c r="A3084" s="38"/>
      <c r="B3084" s="5"/>
      <c r="C3084" s="172"/>
      <c r="D3084" s="173">
        <v>1146131</v>
      </c>
      <c r="E3084" s="173"/>
      <c r="F3084" s="173"/>
      <c r="G3084" s="173"/>
      <c r="H3084" s="173"/>
      <c r="I3084" s="173"/>
      <c r="J3084" s="173"/>
      <c r="K3084" s="174">
        <v>1146131</v>
      </c>
      <c r="L3084" s="6"/>
      <c r="M3084" s="71" t="s">
        <v>398</v>
      </c>
      <c r="N3084" s="176" t="s">
        <v>513</v>
      </c>
    </row>
    <row r="3085" spans="1:14" x14ac:dyDescent="0.2">
      <c r="A3085" s="38"/>
      <c r="B3085" s="5"/>
      <c r="C3085" s="172"/>
      <c r="D3085" s="173">
        <v>5900000</v>
      </c>
      <c r="E3085" s="173"/>
      <c r="F3085" s="173"/>
      <c r="G3085" s="173"/>
      <c r="H3085" s="173"/>
      <c r="I3085" s="173"/>
      <c r="J3085" s="173"/>
      <c r="K3085" s="174">
        <v>5900000</v>
      </c>
      <c r="L3085" s="6"/>
      <c r="M3085" s="71" t="s">
        <v>68</v>
      </c>
      <c r="N3085" s="176" t="s">
        <v>513</v>
      </c>
    </row>
    <row r="3086" spans="1:14" x14ac:dyDescent="0.2">
      <c r="A3086" s="38"/>
      <c r="B3086" s="5"/>
      <c r="C3086" s="172"/>
      <c r="D3086" s="173">
        <v>650000</v>
      </c>
      <c r="E3086" s="173"/>
      <c r="F3086" s="173"/>
      <c r="G3086" s="173"/>
      <c r="H3086" s="173"/>
      <c r="I3086" s="173"/>
      <c r="J3086" s="173"/>
      <c r="K3086" s="174">
        <v>650000</v>
      </c>
      <c r="L3086" s="6"/>
      <c r="M3086" s="71" t="s">
        <v>69</v>
      </c>
      <c r="N3086" s="176" t="s">
        <v>513</v>
      </c>
    </row>
    <row r="3087" spans="1:14" x14ac:dyDescent="0.2">
      <c r="A3087" s="38"/>
      <c r="B3087" s="5"/>
      <c r="C3087" s="172"/>
      <c r="D3087" s="173"/>
      <c r="E3087" s="173">
        <v>2600000</v>
      </c>
      <c r="F3087" s="173"/>
      <c r="G3087" s="173"/>
      <c r="H3087" s="173"/>
      <c r="I3087" s="173"/>
      <c r="J3087" s="173"/>
      <c r="K3087" s="174">
        <v>2600000</v>
      </c>
      <c r="L3087" s="6"/>
      <c r="M3087" s="71" t="s">
        <v>70</v>
      </c>
      <c r="N3087" s="176" t="s">
        <v>513</v>
      </c>
    </row>
    <row r="3088" spans="1:14" x14ac:dyDescent="0.2">
      <c r="A3088" s="38"/>
      <c r="B3088" s="5"/>
      <c r="C3088" s="172"/>
      <c r="D3088" s="173"/>
      <c r="E3088" s="173">
        <v>200000</v>
      </c>
      <c r="F3088" s="173"/>
      <c r="G3088" s="173"/>
      <c r="H3088" s="173"/>
      <c r="I3088" s="173"/>
      <c r="J3088" s="173"/>
      <c r="K3088" s="174">
        <v>200000</v>
      </c>
      <c r="L3088" s="6"/>
      <c r="M3088" s="71" t="s">
        <v>405</v>
      </c>
      <c r="N3088" s="176" t="s">
        <v>513</v>
      </c>
    </row>
    <row r="3089" spans="1:14" x14ac:dyDescent="0.2">
      <c r="A3089" s="38"/>
      <c r="B3089" s="5"/>
      <c r="C3089" s="172"/>
      <c r="D3089" s="173"/>
      <c r="E3089" s="173">
        <v>1000000</v>
      </c>
      <c r="F3089" s="173"/>
      <c r="G3089" s="173"/>
      <c r="H3089" s="173"/>
      <c r="I3089" s="173"/>
      <c r="J3089" s="173"/>
      <c r="K3089" s="174">
        <v>1000000</v>
      </c>
      <c r="L3089" s="6"/>
      <c r="M3089" s="71" t="s">
        <v>295</v>
      </c>
      <c r="N3089" s="176" t="s">
        <v>513</v>
      </c>
    </row>
    <row r="3090" spans="1:14" x14ac:dyDescent="0.2">
      <c r="A3090" s="38"/>
      <c r="B3090" s="5"/>
      <c r="C3090" s="172"/>
      <c r="D3090" s="173"/>
      <c r="E3090" s="173">
        <v>150000</v>
      </c>
      <c r="F3090" s="173"/>
      <c r="G3090" s="173"/>
      <c r="H3090" s="173"/>
      <c r="I3090" s="173"/>
      <c r="J3090" s="173"/>
      <c r="K3090" s="174">
        <v>150000</v>
      </c>
      <c r="L3090" s="6"/>
      <c r="M3090" s="71" t="s">
        <v>408</v>
      </c>
      <c r="N3090" s="176" t="s">
        <v>513</v>
      </c>
    </row>
    <row r="3091" spans="1:14" x14ac:dyDescent="0.2">
      <c r="A3091" s="38"/>
      <c r="B3091" s="5"/>
      <c r="C3091" s="172"/>
      <c r="D3091" s="173"/>
      <c r="E3091" s="173">
        <v>2000000</v>
      </c>
      <c r="F3091" s="173"/>
      <c r="G3091" s="173"/>
      <c r="H3091" s="173"/>
      <c r="I3091" s="173"/>
      <c r="J3091" s="173"/>
      <c r="K3091" s="174">
        <v>2000000</v>
      </c>
      <c r="L3091" s="6"/>
      <c r="M3091" s="71" t="s">
        <v>449</v>
      </c>
      <c r="N3091" s="176" t="s">
        <v>513</v>
      </c>
    </row>
    <row r="3092" spans="1:14" x14ac:dyDescent="0.2">
      <c r="A3092" s="38"/>
      <c r="B3092" s="5"/>
      <c r="C3092" s="172"/>
      <c r="D3092" s="173"/>
      <c r="E3092" s="173"/>
      <c r="F3092" s="173"/>
      <c r="G3092" s="173"/>
      <c r="H3092" s="173"/>
      <c r="I3092" s="173">
        <v>4000000</v>
      </c>
      <c r="J3092" s="173"/>
      <c r="K3092" s="174">
        <v>4000000</v>
      </c>
      <c r="L3092" s="6"/>
      <c r="M3092" s="71" t="s">
        <v>425</v>
      </c>
      <c r="N3092" s="176" t="s">
        <v>513</v>
      </c>
    </row>
    <row r="3093" spans="1:14" x14ac:dyDescent="0.2">
      <c r="A3093" s="38"/>
      <c r="B3093" s="5"/>
      <c r="C3093" s="172"/>
      <c r="D3093" s="173"/>
      <c r="E3093" s="173"/>
      <c r="F3093" s="173"/>
      <c r="G3093" s="173"/>
      <c r="H3093" s="173"/>
      <c r="I3093" s="173">
        <v>432365</v>
      </c>
      <c r="J3093" s="173"/>
      <c r="K3093" s="174">
        <v>432365</v>
      </c>
      <c r="L3093" s="6"/>
      <c r="M3093" s="71" t="s">
        <v>52</v>
      </c>
      <c r="N3093" s="176" t="s">
        <v>513</v>
      </c>
    </row>
    <row r="3094" spans="1:14" x14ac:dyDescent="0.2">
      <c r="A3094" s="38"/>
      <c r="B3094" s="5"/>
      <c r="C3094" s="172"/>
      <c r="D3094" s="173"/>
      <c r="E3094" s="173"/>
      <c r="F3094" s="173"/>
      <c r="G3094" s="173"/>
      <c r="H3094" s="173"/>
      <c r="I3094" s="173">
        <v>1500000</v>
      </c>
      <c r="J3094" s="173"/>
      <c r="K3094" s="174">
        <v>1500000</v>
      </c>
      <c r="L3094" s="6"/>
      <c r="M3094" s="71" t="s">
        <v>74</v>
      </c>
      <c r="N3094" s="176" t="s">
        <v>513</v>
      </c>
    </row>
    <row r="3095" spans="1:14" x14ac:dyDescent="0.2">
      <c r="A3095" s="38"/>
      <c r="B3095" s="5"/>
      <c r="C3095" s="172"/>
      <c r="D3095" s="173"/>
      <c r="E3095" s="173"/>
      <c r="F3095" s="173"/>
      <c r="G3095" s="173"/>
      <c r="H3095" s="173"/>
      <c r="I3095" s="173">
        <v>4000000</v>
      </c>
      <c r="J3095" s="173"/>
      <c r="K3095" s="174">
        <v>4000000</v>
      </c>
      <c r="L3095" s="6"/>
      <c r="M3095" s="71" t="s">
        <v>45</v>
      </c>
      <c r="N3095" s="176" t="s">
        <v>513</v>
      </c>
    </row>
    <row r="3096" spans="1:14" x14ac:dyDescent="0.2">
      <c r="A3096" s="38"/>
      <c r="B3096" s="5"/>
      <c r="C3096" s="172"/>
      <c r="D3096" s="173"/>
      <c r="E3096" s="173"/>
      <c r="F3096" s="173"/>
      <c r="G3096" s="173"/>
      <c r="H3096" s="173"/>
      <c r="I3096" s="173">
        <v>2000000</v>
      </c>
      <c r="J3096" s="173"/>
      <c r="K3096" s="174">
        <v>2000000</v>
      </c>
      <c r="L3096" s="6"/>
      <c r="M3096" s="71" t="s">
        <v>426</v>
      </c>
      <c r="N3096" s="176" t="s">
        <v>513</v>
      </c>
    </row>
    <row r="3097" spans="1:14" x14ac:dyDescent="0.2">
      <c r="A3097" s="38"/>
      <c r="B3097" s="5"/>
      <c r="C3097" s="172"/>
      <c r="D3097" s="173"/>
      <c r="E3097" s="173"/>
      <c r="F3097" s="173"/>
      <c r="G3097" s="173"/>
      <c r="H3097" s="173"/>
      <c r="I3097" s="173">
        <v>1000000</v>
      </c>
      <c r="J3097" s="173"/>
      <c r="K3097" s="174">
        <v>1000000</v>
      </c>
      <c r="L3097" s="6"/>
      <c r="M3097" s="71" t="s">
        <v>427</v>
      </c>
      <c r="N3097" s="176" t="s">
        <v>513</v>
      </c>
    </row>
    <row r="3098" spans="1:14" ht="15" thickBot="1" x14ac:dyDescent="0.25">
      <c r="A3098" s="38"/>
      <c r="B3098" s="5"/>
      <c r="C3098" s="172"/>
      <c r="D3098" s="173"/>
      <c r="E3098" s="173"/>
      <c r="F3098" s="173"/>
      <c r="G3098" s="173"/>
      <c r="H3098" s="173"/>
      <c r="I3098" s="173">
        <v>1500000</v>
      </c>
      <c r="J3098" s="173"/>
      <c r="K3098" s="174">
        <v>1500000</v>
      </c>
      <c r="L3098" s="6"/>
      <c r="M3098" s="71" t="s">
        <v>86</v>
      </c>
      <c r="N3098" s="176" t="s">
        <v>513</v>
      </c>
    </row>
    <row r="3099" spans="1:14" ht="15" x14ac:dyDescent="0.2">
      <c r="A3099" s="286" t="s">
        <v>0</v>
      </c>
      <c r="B3099" s="287"/>
      <c r="C3099" s="287"/>
      <c r="D3099" s="287"/>
      <c r="E3099" s="287"/>
      <c r="F3099" s="287"/>
      <c r="G3099" s="287"/>
      <c r="H3099" s="287"/>
      <c r="I3099" s="287"/>
      <c r="J3099" s="287"/>
      <c r="K3099" s="287"/>
      <c r="L3099" s="287"/>
      <c r="M3099" s="287"/>
      <c r="N3099" s="288"/>
    </row>
    <row r="3100" spans="1:14" ht="15" x14ac:dyDescent="0.2">
      <c r="A3100" s="279" t="s">
        <v>1</v>
      </c>
      <c r="B3100" s="280"/>
      <c r="C3100" s="280"/>
      <c r="D3100" s="280"/>
      <c r="E3100" s="280"/>
      <c r="F3100" s="280"/>
      <c r="G3100" s="280"/>
      <c r="H3100" s="280"/>
      <c r="I3100" s="280"/>
      <c r="J3100" s="280"/>
      <c r="K3100" s="280"/>
      <c r="L3100" s="280"/>
      <c r="M3100" s="280"/>
      <c r="N3100" s="281"/>
    </row>
    <row r="3101" spans="1:14" ht="15" x14ac:dyDescent="0.2">
      <c r="A3101" s="279" t="s">
        <v>2</v>
      </c>
      <c r="B3101" s="280"/>
      <c r="C3101" s="280"/>
      <c r="D3101" s="280"/>
      <c r="E3101" s="280"/>
      <c r="F3101" s="280"/>
      <c r="G3101" s="280"/>
      <c r="H3101" s="280"/>
      <c r="I3101" s="280"/>
      <c r="J3101" s="280"/>
      <c r="K3101" s="280"/>
      <c r="L3101" s="280"/>
      <c r="M3101" s="280"/>
      <c r="N3101" s="281"/>
    </row>
    <row r="3102" spans="1:14" ht="15" x14ac:dyDescent="0.2">
      <c r="A3102" s="279" t="s">
        <v>3</v>
      </c>
      <c r="B3102" s="280"/>
      <c r="C3102" s="280"/>
      <c r="D3102" s="280"/>
      <c r="E3102" s="280"/>
      <c r="F3102" s="280"/>
      <c r="G3102" s="280"/>
      <c r="H3102" s="280"/>
      <c r="I3102" s="280"/>
      <c r="J3102" s="280"/>
      <c r="K3102" s="280"/>
      <c r="L3102" s="280"/>
      <c r="M3102" s="280"/>
      <c r="N3102" s="281"/>
    </row>
    <row r="3103" spans="1:14" ht="15" x14ac:dyDescent="0.2">
      <c r="A3103" s="279" t="s">
        <v>4</v>
      </c>
      <c r="B3103" s="280"/>
      <c r="C3103" s="280"/>
      <c r="D3103" s="280"/>
      <c r="E3103" s="280"/>
      <c r="F3103" s="280"/>
      <c r="G3103" s="280"/>
      <c r="H3103" s="280"/>
      <c r="I3103" s="280"/>
      <c r="J3103" s="280"/>
      <c r="K3103" s="280"/>
      <c r="L3103" s="280"/>
      <c r="M3103" s="280"/>
      <c r="N3103" s="281"/>
    </row>
    <row r="3104" spans="1:14" ht="15.75" thickBot="1" x14ac:dyDescent="0.25">
      <c r="A3104" s="282">
        <v>2023</v>
      </c>
      <c r="B3104" s="283"/>
      <c r="C3104" s="283"/>
      <c r="D3104" s="283"/>
      <c r="E3104" s="283"/>
      <c r="F3104" s="283"/>
      <c r="G3104" s="283"/>
      <c r="H3104" s="283"/>
      <c r="I3104" s="283"/>
      <c r="J3104" s="283"/>
      <c r="K3104" s="283"/>
      <c r="L3104" s="283"/>
      <c r="M3104" s="283"/>
      <c r="N3104" s="284"/>
    </row>
    <row r="3105" spans="1:14" ht="43.5" x14ac:dyDescent="0.25">
      <c r="A3105" s="212" t="s">
        <v>5</v>
      </c>
      <c r="B3105" s="212" t="s">
        <v>6</v>
      </c>
      <c r="C3105" s="285" t="s">
        <v>7</v>
      </c>
      <c r="D3105" s="285"/>
      <c r="E3105" s="285"/>
      <c r="F3105" s="285"/>
      <c r="G3105" s="285"/>
      <c r="H3105" s="285"/>
      <c r="I3105" s="285"/>
      <c r="J3105" s="285"/>
      <c r="K3105" s="213" t="s">
        <v>8</v>
      </c>
      <c r="L3105" s="214" t="s">
        <v>10</v>
      </c>
      <c r="M3105" s="215" t="s">
        <v>11</v>
      </c>
      <c r="N3105" s="216" t="s">
        <v>9</v>
      </c>
    </row>
    <row r="3106" spans="1:14" ht="15" x14ac:dyDescent="0.25">
      <c r="A3106" s="5"/>
      <c r="B3106" s="5"/>
      <c r="C3106" s="2" t="s">
        <v>12</v>
      </c>
      <c r="D3106" s="2" t="s">
        <v>13</v>
      </c>
      <c r="E3106" s="2" t="s">
        <v>14</v>
      </c>
      <c r="F3106" s="2" t="s">
        <v>15</v>
      </c>
      <c r="G3106" s="2" t="s">
        <v>16</v>
      </c>
      <c r="H3106" s="2" t="s">
        <v>17</v>
      </c>
      <c r="I3106" s="2" t="s">
        <v>18</v>
      </c>
      <c r="J3106" s="2" t="s">
        <v>19</v>
      </c>
      <c r="K3106" s="4" t="s">
        <v>20</v>
      </c>
      <c r="L3106" s="6" t="s">
        <v>22</v>
      </c>
      <c r="M3106" s="5"/>
    </row>
    <row r="3107" spans="1:14" x14ac:dyDescent="0.2">
      <c r="A3107" s="38"/>
      <c r="B3107" s="5"/>
      <c r="C3107" s="172"/>
      <c r="D3107" s="173"/>
      <c r="E3107" s="173"/>
      <c r="F3107" s="173"/>
      <c r="G3107" s="173"/>
      <c r="H3107" s="173"/>
      <c r="I3107" s="173">
        <v>5000000</v>
      </c>
      <c r="J3107" s="173"/>
      <c r="K3107" s="174">
        <v>5000000</v>
      </c>
      <c r="L3107" s="6"/>
      <c r="M3107" s="71" t="s">
        <v>296</v>
      </c>
      <c r="N3107" s="176" t="s">
        <v>513</v>
      </c>
    </row>
    <row r="3108" spans="1:14" x14ac:dyDescent="0.2">
      <c r="A3108" s="38"/>
      <c r="B3108" s="5"/>
      <c r="C3108" s="172"/>
      <c r="D3108" s="173"/>
      <c r="E3108" s="173"/>
      <c r="F3108" s="173"/>
      <c r="G3108" s="173"/>
      <c r="H3108" s="173"/>
      <c r="I3108" s="173">
        <v>353000</v>
      </c>
      <c r="J3108" s="173"/>
      <c r="K3108" s="174">
        <v>353000</v>
      </c>
      <c r="L3108" s="6"/>
      <c r="M3108" s="71" t="s">
        <v>429</v>
      </c>
      <c r="N3108" s="176" t="s">
        <v>513</v>
      </c>
    </row>
    <row r="3109" spans="1:14" x14ac:dyDescent="0.2">
      <c r="A3109" s="38"/>
      <c r="B3109" s="5"/>
      <c r="C3109" s="172"/>
      <c r="D3109" s="173"/>
      <c r="E3109" s="173"/>
      <c r="F3109" s="173"/>
      <c r="G3109" s="173"/>
      <c r="H3109" s="173"/>
      <c r="I3109" s="173">
        <v>150000</v>
      </c>
      <c r="J3109" s="173"/>
      <c r="K3109" s="174">
        <v>150000</v>
      </c>
      <c r="L3109" s="6"/>
      <c r="M3109" s="71" t="s">
        <v>430</v>
      </c>
      <c r="N3109" s="176" t="s">
        <v>513</v>
      </c>
    </row>
    <row r="3110" spans="1:14" x14ac:dyDescent="0.2">
      <c r="A3110" s="38"/>
      <c r="B3110" s="5"/>
      <c r="C3110" s="172"/>
      <c r="D3110" s="173"/>
      <c r="E3110" s="173"/>
      <c r="F3110" s="173"/>
      <c r="G3110" s="173"/>
      <c r="H3110" s="173"/>
      <c r="I3110" s="173">
        <v>1750000</v>
      </c>
      <c r="J3110" s="173"/>
      <c r="K3110" s="174">
        <v>1750000</v>
      </c>
      <c r="L3110" s="6"/>
      <c r="M3110" s="71" t="s">
        <v>77</v>
      </c>
      <c r="N3110" s="176" t="s">
        <v>513</v>
      </c>
    </row>
    <row r="3111" spans="1:14" x14ac:dyDescent="0.2">
      <c r="A3111" s="38"/>
      <c r="B3111" s="5"/>
      <c r="C3111" s="172"/>
      <c r="D3111" s="173"/>
      <c r="E3111" s="173"/>
      <c r="F3111" s="173"/>
      <c r="G3111" s="173"/>
      <c r="H3111" s="173"/>
      <c r="I3111" s="173">
        <v>2100000</v>
      </c>
      <c r="J3111" s="173"/>
      <c r="K3111" s="174">
        <v>2100000</v>
      </c>
      <c r="L3111" s="6"/>
      <c r="M3111" s="71" t="s">
        <v>432</v>
      </c>
      <c r="N3111" s="176" t="s">
        <v>513</v>
      </c>
    </row>
    <row r="3112" spans="1:14" x14ac:dyDescent="0.2">
      <c r="A3112" s="38"/>
      <c r="B3112" s="5"/>
      <c r="C3112" s="172"/>
      <c r="D3112" s="173"/>
      <c r="E3112" s="173"/>
      <c r="F3112" s="173"/>
      <c r="G3112" s="173"/>
      <c r="H3112" s="173"/>
      <c r="I3112" s="173">
        <v>2000000</v>
      </c>
      <c r="J3112" s="173"/>
      <c r="K3112" s="174">
        <v>2000000</v>
      </c>
      <c r="L3112" s="6"/>
      <c r="M3112" s="71" t="s">
        <v>433</v>
      </c>
      <c r="N3112" s="176" t="s">
        <v>513</v>
      </c>
    </row>
    <row r="3113" spans="1:14" x14ac:dyDescent="0.2">
      <c r="A3113" s="38"/>
      <c r="B3113" s="5"/>
      <c r="C3113" s="172"/>
      <c r="D3113" s="173"/>
      <c r="E3113" s="173"/>
      <c r="F3113" s="173"/>
      <c r="G3113" s="173"/>
      <c r="H3113" s="173"/>
      <c r="I3113" s="173">
        <v>280000</v>
      </c>
      <c r="J3113" s="173"/>
      <c r="K3113" s="174">
        <v>280000</v>
      </c>
      <c r="L3113" s="6"/>
      <c r="M3113" s="71" t="s">
        <v>434</v>
      </c>
      <c r="N3113" s="176" t="s">
        <v>513</v>
      </c>
    </row>
    <row r="3114" spans="1:14" x14ac:dyDescent="0.2">
      <c r="A3114" s="38"/>
      <c r="B3114" s="5"/>
      <c r="C3114" s="172"/>
      <c r="D3114" s="173"/>
      <c r="E3114" s="173"/>
      <c r="F3114" s="173"/>
      <c r="G3114" s="173"/>
      <c r="H3114" s="173"/>
      <c r="I3114" s="173">
        <v>300000</v>
      </c>
      <c r="J3114" s="173"/>
      <c r="K3114" s="174">
        <v>300000</v>
      </c>
      <c r="L3114" s="6"/>
      <c r="M3114" s="71" t="s">
        <v>435</v>
      </c>
      <c r="N3114" s="176" t="s">
        <v>513</v>
      </c>
    </row>
    <row r="3115" spans="1:14" x14ac:dyDescent="0.2">
      <c r="A3115" s="38"/>
      <c r="B3115" s="5"/>
      <c r="C3115" s="172"/>
      <c r="D3115" s="173"/>
      <c r="E3115" s="173"/>
      <c r="F3115" s="173"/>
      <c r="G3115" s="173"/>
      <c r="H3115" s="173"/>
      <c r="I3115" s="173">
        <v>734000</v>
      </c>
      <c r="J3115" s="173"/>
      <c r="K3115" s="174">
        <v>734000</v>
      </c>
      <c r="L3115" s="6"/>
      <c r="M3115" s="71" t="s">
        <v>436</v>
      </c>
      <c r="N3115" s="176" t="s">
        <v>513</v>
      </c>
    </row>
    <row r="3116" spans="1:14" x14ac:dyDescent="0.2">
      <c r="A3116" s="38"/>
      <c r="B3116" s="5"/>
      <c r="C3116" s="172"/>
      <c r="D3116" s="173"/>
      <c r="E3116" s="173"/>
      <c r="F3116" s="173"/>
      <c r="G3116" s="173"/>
      <c r="H3116" s="173"/>
      <c r="I3116" s="173">
        <v>250000</v>
      </c>
      <c r="J3116" s="173"/>
      <c r="K3116" s="174">
        <v>250000</v>
      </c>
      <c r="L3116" s="6"/>
      <c r="M3116" s="71" t="s">
        <v>88</v>
      </c>
      <c r="N3116" s="176" t="s">
        <v>513</v>
      </c>
    </row>
    <row r="3117" spans="1:14" x14ac:dyDescent="0.2">
      <c r="A3117" s="38"/>
      <c r="B3117" s="5"/>
      <c r="C3117" s="172"/>
      <c r="D3117" s="173"/>
      <c r="E3117" s="173"/>
      <c r="F3117" s="173"/>
      <c r="G3117" s="173"/>
      <c r="H3117" s="173"/>
      <c r="I3117" s="173">
        <v>1800000</v>
      </c>
      <c r="J3117" s="173"/>
      <c r="K3117" s="174">
        <v>1800000</v>
      </c>
      <c r="L3117" s="6"/>
      <c r="M3117" s="71" t="s">
        <v>438</v>
      </c>
      <c r="N3117" s="176" t="s">
        <v>513</v>
      </c>
    </row>
    <row r="3118" spans="1:14" x14ac:dyDescent="0.2">
      <c r="A3118" s="38"/>
      <c r="B3118" s="5"/>
      <c r="C3118" s="172"/>
      <c r="D3118" s="173"/>
      <c r="E3118" s="173"/>
      <c r="F3118" s="173"/>
      <c r="G3118" s="173"/>
      <c r="H3118" s="173"/>
      <c r="I3118" s="173">
        <v>2000000</v>
      </c>
      <c r="J3118" s="173"/>
      <c r="K3118" s="174">
        <v>2000000</v>
      </c>
      <c r="L3118" s="6"/>
      <c r="M3118" s="71" t="s">
        <v>440</v>
      </c>
      <c r="N3118" s="176" t="s">
        <v>513</v>
      </c>
    </row>
    <row r="3119" spans="1:14" x14ac:dyDescent="0.2">
      <c r="A3119" s="38"/>
      <c r="B3119" s="5"/>
      <c r="C3119" s="172"/>
      <c r="D3119" s="173"/>
      <c r="E3119" s="173"/>
      <c r="F3119" s="173"/>
      <c r="G3119" s="173"/>
      <c r="H3119" s="173"/>
      <c r="I3119" s="173">
        <v>2000000</v>
      </c>
      <c r="J3119" s="173"/>
      <c r="K3119" s="174">
        <v>2000000</v>
      </c>
      <c r="L3119" s="6"/>
      <c r="M3119" s="71" t="s">
        <v>441</v>
      </c>
      <c r="N3119" s="176" t="s">
        <v>513</v>
      </c>
    </row>
    <row r="3120" spans="1:14" x14ac:dyDescent="0.2">
      <c r="A3120" s="38"/>
      <c r="B3120" s="5"/>
      <c r="C3120" s="172"/>
      <c r="D3120" s="173"/>
      <c r="E3120" s="173"/>
      <c r="F3120" s="173"/>
      <c r="G3120" s="173"/>
      <c r="H3120" s="173"/>
      <c r="I3120" s="173">
        <v>1000000</v>
      </c>
      <c r="J3120" s="173"/>
      <c r="K3120" s="174">
        <v>1000000</v>
      </c>
      <c r="L3120" s="6"/>
      <c r="M3120" s="71" t="s">
        <v>48</v>
      </c>
      <c r="N3120" s="176" t="s">
        <v>513</v>
      </c>
    </row>
    <row r="3121" spans="1:14" x14ac:dyDescent="0.2">
      <c r="A3121" s="38"/>
      <c r="B3121" s="5"/>
      <c r="C3121" s="172"/>
      <c r="D3121" s="173"/>
      <c r="E3121" s="173"/>
      <c r="F3121" s="173"/>
      <c r="G3121" s="173"/>
      <c r="H3121" s="173"/>
      <c r="I3121" s="173">
        <v>2732523</v>
      </c>
      <c r="J3121" s="173"/>
      <c r="K3121" s="174">
        <v>2732523</v>
      </c>
      <c r="L3121" s="6"/>
      <c r="M3121" s="71" t="s">
        <v>444</v>
      </c>
      <c r="N3121" s="176" t="s">
        <v>513</v>
      </c>
    </row>
    <row r="3122" spans="1:14" x14ac:dyDescent="0.2">
      <c r="A3122" s="38"/>
      <c r="B3122" s="5"/>
      <c r="C3122" s="172"/>
      <c r="D3122" s="173"/>
      <c r="E3122" s="173"/>
      <c r="F3122" s="173"/>
      <c r="G3122" s="173"/>
      <c r="H3122" s="173"/>
      <c r="I3122" s="173">
        <v>450000</v>
      </c>
      <c r="J3122" s="173"/>
      <c r="K3122" s="174">
        <v>450000</v>
      </c>
      <c r="L3122" s="6"/>
      <c r="M3122" s="71" t="s">
        <v>445</v>
      </c>
      <c r="N3122" s="176" t="s">
        <v>513</v>
      </c>
    </row>
    <row r="3123" spans="1:14" x14ac:dyDescent="0.2">
      <c r="A3123" s="38"/>
      <c r="B3123" s="5"/>
      <c r="C3123" s="172"/>
      <c r="D3123" s="173"/>
      <c r="E3123" s="173"/>
      <c r="F3123" s="173"/>
      <c r="G3123" s="173"/>
      <c r="H3123" s="173"/>
      <c r="I3123" s="173">
        <v>850000</v>
      </c>
      <c r="J3123" s="173"/>
      <c r="K3123" s="174">
        <v>850000</v>
      </c>
      <c r="L3123" s="6"/>
      <c r="M3123" s="71" t="s">
        <v>30</v>
      </c>
      <c r="N3123" s="176" t="s">
        <v>513</v>
      </c>
    </row>
    <row r="3124" spans="1:14" x14ac:dyDescent="0.2">
      <c r="A3124" s="38"/>
      <c r="B3124" s="5"/>
      <c r="C3124" s="172"/>
      <c r="D3124" s="173"/>
      <c r="E3124" s="173"/>
      <c r="F3124" s="173"/>
      <c r="G3124" s="173"/>
      <c r="H3124" s="173"/>
      <c r="I3124" s="173">
        <v>500000</v>
      </c>
      <c r="J3124" s="173"/>
      <c r="K3124" s="174">
        <v>500000</v>
      </c>
      <c r="L3124" s="6"/>
      <c r="M3124" s="71" t="s">
        <v>33</v>
      </c>
      <c r="N3124" s="176" t="s">
        <v>513</v>
      </c>
    </row>
    <row r="3125" spans="1:14" x14ac:dyDescent="0.2">
      <c r="A3125" s="38"/>
      <c r="B3125" s="5"/>
      <c r="C3125" s="172"/>
      <c r="D3125" s="173"/>
      <c r="E3125" s="173"/>
      <c r="F3125" s="173"/>
      <c r="G3125" s="173"/>
      <c r="H3125" s="173"/>
      <c r="I3125" s="173">
        <v>257000</v>
      </c>
      <c r="J3125" s="173"/>
      <c r="K3125" s="174">
        <v>257000</v>
      </c>
      <c r="L3125" s="6"/>
      <c r="M3125" s="175" t="s">
        <v>484</v>
      </c>
      <c r="N3125" s="176" t="s">
        <v>513</v>
      </c>
    </row>
    <row r="3126" spans="1:14" x14ac:dyDescent="0.2">
      <c r="A3126" s="38"/>
      <c r="B3126" s="5"/>
      <c r="C3126" s="172"/>
      <c r="D3126" s="173"/>
      <c r="E3126" s="173"/>
      <c r="F3126" s="173"/>
      <c r="G3126" s="173"/>
      <c r="H3126" s="173"/>
      <c r="I3126" s="173">
        <v>500000</v>
      </c>
      <c r="J3126" s="173"/>
      <c r="K3126" s="174">
        <v>500000</v>
      </c>
      <c r="L3126" s="6"/>
      <c r="M3126" s="175" t="s">
        <v>502</v>
      </c>
      <c r="N3126" s="176" t="s">
        <v>513</v>
      </c>
    </row>
    <row r="3127" spans="1:14" ht="15" x14ac:dyDescent="0.25">
      <c r="A3127" s="49" t="s">
        <v>215</v>
      </c>
      <c r="B3127" s="50" t="s">
        <v>216</v>
      </c>
      <c r="C3127" s="22">
        <f t="shared" ref="C3127:J3127" si="42">SUM(C3039:C3126)</f>
        <v>83504708.030000001</v>
      </c>
      <c r="D3127" s="22">
        <f t="shared" si="42"/>
        <v>7696131</v>
      </c>
      <c r="E3127" s="22">
        <f t="shared" si="42"/>
        <v>5950000</v>
      </c>
      <c r="F3127" s="22">
        <f t="shared" si="42"/>
        <v>58787152</v>
      </c>
      <c r="G3127" s="22">
        <f t="shared" si="42"/>
        <v>0</v>
      </c>
      <c r="H3127" s="22">
        <f t="shared" si="42"/>
        <v>3230000</v>
      </c>
      <c r="I3127" s="22">
        <f t="shared" si="42"/>
        <v>39438888</v>
      </c>
      <c r="J3127" s="22">
        <f t="shared" si="42"/>
        <v>11550000</v>
      </c>
      <c r="K3127" s="22">
        <f>SUM(C3127:J3127)</f>
        <v>210156879.03</v>
      </c>
      <c r="L3127" s="22">
        <f>+SUM(K3039:K3126)</f>
        <v>210156879.03</v>
      </c>
      <c r="M3127" s="39"/>
      <c r="N3127" s="14" t="s">
        <v>22</v>
      </c>
    </row>
    <row r="3128" spans="1:14" ht="15" x14ac:dyDescent="0.25">
      <c r="A3128" s="7" t="s">
        <v>217</v>
      </c>
      <c r="B3128" s="8" t="s">
        <v>218</v>
      </c>
      <c r="C3128" s="169"/>
      <c r="D3128" s="170"/>
      <c r="E3128" s="170"/>
      <c r="F3128" s="170">
        <v>500000</v>
      </c>
      <c r="G3128" s="170"/>
      <c r="H3128" s="170"/>
      <c r="I3128" s="170"/>
      <c r="J3128" s="170"/>
      <c r="K3128" s="43"/>
      <c r="L3128" s="6"/>
      <c r="M3128" s="70" t="s">
        <v>303</v>
      </c>
      <c r="N3128" s="176" t="s">
        <v>513</v>
      </c>
    </row>
    <row r="3129" spans="1:14" x14ac:dyDescent="0.2">
      <c r="A3129" s="38"/>
      <c r="B3129" s="5"/>
      <c r="C3129" s="172"/>
      <c r="D3129" s="173"/>
      <c r="E3129" s="173"/>
      <c r="F3129" s="173">
        <v>80000</v>
      </c>
      <c r="G3129" s="173"/>
      <c r="H3129" s="173"/>
      <c r="I3129" s="173"/>
      <c r="J3129" s="173"/>
      <c r="K3129" s="44"/>
      <c r="L3129" s="6"/>
      <c r="M3129" s="71" t="s">
        <v>307</v>
      </c>
      <c r="N3129" s="176" t="s">
        <v>513</v>
      </c>
    </row>
    <row r="3130" spans="1:14" x14ac:dyDescent="0.2">
      <c r="A3130" s="38"/>
      <c r="B3130" s="5"/>
      <c r="C3130" s="172"/>
      <c r="D3130" s="173"/>
      <c r="E3130" s="173"/>
      <c r="F3130" s="173">
        <v>50000</v>
      </c>
      <c r="G3130" s="173"/>
      <c r="H3130" s="173"/>
      <c r="I3130" s="173"/>
      <c r="J3130" s="173"/>
      <c r="K3130" s="44"/>
      <c r="L3130" s="6"/>
      <c r="M3130" s="71" t="s">
        <v>309</v>
      </c>
      <c r="N3130" s="176" t="s">
        <v>513</v>
      </c>
    </row>
    <row r="3131" spans="1:14" x14ac:dyDescent="0.2">
      <c r="A3131" s="38"/>
      <c r="B3131" s="5"/>
      <c r="C3131" s="172"/>
      <c r="D3131" s="173"/>
      <c r="E3131" s="173"/>
      <c r="F3131" s="173">
        <v>1000000</v>
      </c>
      <c r="G3131" s="173"/>
      <c r="H3131" s="173"/>
      <c r="I3131" s="173"/>
      <c r="J3131" s="173"/>
      <c r="K3131" s="44"/>
      <c r="L3131" s="6"/>
      <c r="M3131" s="71" t="s">
        <v>310</v>
      </c>
      <c r="N3131" s="176" t="s">
        <v>513</v>
      </c>
    </row>
    <row r="3132" spans="1:14" x14ac:dyDescent="0.2">
      <c r="A3132" s="38"/>
      <c r="B3132" s="5"/>
      <c r="C3132" s="172"/>
      <c r="D3132" s="173"/>
      <c r="E3132" s="173"/>
      <c r="F3132" s="173">
        <v>1000000</v>
      </c>
      <c r="G3132" s="173"/>
      <c r="H3132" s="173"/>
      <c r="I3132" s="173"/>
      <c r="J3132" s="173"/>
      <c r="K3132" s="44"/>
      <c r="L3132" s="6"/>
      <c r="M3132" s="71" t="s">
        <v>59</v>
      </c>
      <c r="N3132" s="176" t="s">
        <v>513</v>
      </c>
    </row>
    <row r="3133" spans="1:14" x14ac:dyDescent="0.2">
      <c r="A3133" s="38"/>
      <c r="B3133" s="5"/>
      <c r="C3133" s="172"/>
      <c r="D3133" s="173"/>
      <c r="E3133" s="173"/>
      <c r="F3133" s="173"/>
      <c r="G3133" s="173"/>
      <c r="H3133" s="173">
        <v>100000</v>
      </c>
      <c r="I3133" s="173"/>
      <c r="J3133" s="173"/>
      <c r="K3133" s="44"/>
      <c r="L3133" s="6"/>
      <c r="M3133" s="71" t="s">
        <v>91</v>
      </c>
      <c r="N3133" s="176" t="s">
        <v>513</v>
      </c>
    </row>
    <row r="3134" spans="1:14" x14ac:dyDescent="0.2">
      <c r="A3134" s="38"/>
      <c r="B3134" s="5"/>
      <c r="C3134" s="172"/>
      <c r="D3134" s="173"/>
      <c r="E3134" s="173"/>
      <c r="F3134" s="173"/>
      <c r="G3134" s="173"/>
      <c r="H3134" s="173">
        <v>800000</v>
      </c>
      <c r="I3134" s="173"/>
      <c r="J3134" s="173"/>
      <c r="K3134" s="44"/>
      <c r="L3134" s="6"/>
      <c r="M3134" s="71" t="s">
        <v>289</v>
      </c>
      <c r="N3134" s="176" t="s">
        <v>513</v>
      </c>
    </row>
    <row r="3135" spans="1:14" x14ac:dyDescent="0.2">
      <c r="A3135" s="38"/>
      <c r="B3135" s="5"/>
      <c r="C3135" s="172"/>
      <c r="D3135" s="173"/>
      <c r="E3135" s="173"/>
      <c r="F3135" s="173"/>
      <c r="G3135" s="173"/>
      <c r="H3135" s="173">
        <v>350000</v>
      </c>
      <c r="I3135" s="173"/>
      <c r="J3135" s="173"/>
      <c r="K3135" s="44"/>
      <c r="L3135" s="6"/>
      <c r="M3135" s="71" t="s">
        <v>60</v>
      </c>
      <c r="N3135" s="176" t="s">
        <v>513</v>
      </c>
    </row>
    <row r="3136" spans="1:14" x14ac:dyDescent="0.2">
      <c r="A3136" s="38"/>
      <c r="B3136" s="5"/>
      <c r="C3136" s="172">
        <v>270000</v>
      </c>
      <c r="D3136" s="173"/>
      <c r="E3136" s="173"/>
      <c r="F3136" s="173"/>
      <c r="G3136" s="173"/>
      <c r="H3136" s="173"/>
      <c r="I3136" s="173"/>
      <c r="J3136" s="173"/>
      <c r="K3136" s="44"/>
      <c r="L3136" s="6"/>
      <c r="M3136" s="71" t="s">
        <v>51</v>
      </c>
      <c r="N3136" s="176" t="s">
        <v>513</v>
      </c>
    </row>
    <row r="3137" spans="1:14" x14ac:dyDescent="0.2">
      <c r="A3137" s="38"/>
      <c r="B3137" s="5"/>
      <c r="C3137" s="172">
        <v>2000000</v>
      </c>
      <c r="D3137" s="173"/>
      <c r="E3137" s="173"/>
      <c r="F3137" s="173"/>
      <c r="G3137" s="173"/>
      <c r="H3137" s="173"/>
      <c r="I3137" s="173"/>
      <c r="J3137" s="173"/>
      <c r="K3137" s="44"/>
      <c r="L3137" s="6"/>
      <c r="M3137" s="71" t="s">
        <v>390</v>
      </c>
      <c r="N3137" s="176" t="s">
        <v>513</v>
      </c>
    </row>
    <row r="3138" spans="1:14" x14ac:dyDescent="0.2">
      <c r="A3138" s="38"/>
      <c r="B3138" s="5"/>
      <c r="C3138" s="172">
        <v>330000</v>
      </c>
      <c r="D3138" s="173"/>
      <c r="E3138" s="173"/>
      <c r="F3138" s="173"/>
      <c r="G3138" s="173"/>
      <c r="H3138" s="173"/>
      <c r="I3138" s="173"/>
      <c r="J3138" s="173"/>
      <c r="K3138" s="44"/>
      <c r="L3138" s="6"/>
      <c r="M3138" s="71" t="s">
        <v>41</v>
      </c>
      <c r="N3138" s="176" t="s">
        <v>513</v>
      </c>
    </row>
    <row r="3139" spans="1:14" x14ac:dyDescent="0.2">
      <c r="A3139" s="38"/>
      <c r="B3139" s="5"/>
      <c r="C3139" s="172">
        <v>60000</v>
      </c>
      <c r="D3139" s="173"/>
      <c r="E3139" s="173"/>
      <c r="F3139" s="173"/>
      <c r="G3139" s="173"/>
      <c r="H3139" s="173"/>
      <c r="I3139" s="173"/>
      <c r="J3139" s="173"/>
      <c r="K3139" s="44"/>
      <c r="L3139" s="6"/>
      <c r="M3139" s="71" t="s">
        <v>97</v>
      </c>
      <c r="N3139" s="176" t="s">
        <v>513</v>
      </c>
    </row>
    <row r="3140" spans="1:14" x14ac:dyDescent="0.2">
      <c r="A3140" s="38"/>
      <c r="B3140" s="5"/>
      <c r="C3140" s="172"/>
      <c r="D3140" s="173"/>
      <c r="E3140" s="173"/>
      <c r="F3140" s="173"/>
      <c r="G3140" s="173"/>
      <c r="H3140" s="173"/>
      <c r="I3140" s="173"/>
      <c r="J3140" s="173">
        <v>20000000</v>
      </c>
      <c r="K3140" s="44"/>
      <c r="L3140" s="6"/>
      <c r="M3140" s="71" t="s">
        <v>393</v>
      </c>
      <c r="N3140" s="176" t="s">
        <v>513</v>
      </c>
    </row>
    <row r="3141" spans="1:14" x14ac:dyDescent="0.2">
      <c r="A3141" s="38"/>
      <c r="B3141" s="5"/>
      <c r="C3141" s="172"/>
      <c r="D3141" s="173"/>
      <c r="E3141" s="173">
        <v>1200000</v>
      </c>
      <c r="F3141" s="173"/>
      <c r="G3141" s="173"/>
      <c r="H3141" s="173"/>
      <c r="I3141" s="173"/>
      <c r="J3141" s="173"/>
      <c r="K3141" s="44"/>
      <c r="L3141" s="6"/>
      <c r="M3141" s="71" t="s">
        <v>423</v>
      </c>
      <c r="N3141" s="176" t="s">
        <v>513</v>
      </c>
    </row>
    <row r="3142" spans="1:14" x14ac:dyDescent="0.2">
      <c r="A3142" s="38"/>
      <c r="B3142" s="5"/>
      <c r="C3142" s="172"/>
      <c r="D3142" s="173"/>
      <c r="E3142" s="173"/>
      <c r="F3142" s="173"/>
      <c r="G3142" s="173"/>
      <c r="H3142" s="173"/>
      <c r="I3142" s="173">
        <v>1500000</v>
      </c>
      <c r="J3142" s="173"/>
      <c r="K3142" s="44"/>
      <c r="L3142" s="6"/>
      <c r="M3142" s="71" t="s">
        <v>75</v>
      </c>
      <c r="N3142" s="176" t="s">
        <v>513</v>
      </c>
    </row>
    <row r="3143" spans="1:14" x14ac:dyDescent="0.2">
      <c r="A3143" s="38"/>
      <c r="B3143" s="5"/>
      <c r="C3143" s="172"/>
      <c r="D3143" s="173"/>
      <c r="E3143" s="173"/>
      <c r="F3143" s="173"/>
      <c r="G3143" s="173"/>
      <c r="H3143" s="173"/>
      <c r="I3143" s="173">
        <v>600000</v>
      </c>
      <c r="J3143" s="173"/>
      <c r="K3143" s="44"/>
      <c r="L3143" s="6"/>
      <c r="M3143" s="71" t="s">
        <v>428</v>
      </c>
      <c r="N3143" s="176" t="s">
        <v>513</v>
      </c>
    </row>
    <row r="3144" spans="1:14" x14ac:dyDescent="0.2">
      <c r="A3144" s="38"/>
      <c r="B3144" s="5"/>
      <c r="C3144" s="172"/>
      <c r="D3144" s="173"/>
      <c r="E3144" s="173"/>
      <c r="F3144" s="173"/>
      <c r="G3144" s="173"/>
      <c r="H3144" s="173"/>
      <c r="I3144" s="173">
        <v>174000</v>
      </c>
      <c r="J3144" s="173"/>
      <c r="K3144" s="44"/>
      <c r="L3144" s="6"/>
      <c r="M3144" s="71" t="s">
        <v>47</v>
      </c>
      <c r="N3144" s="176" t="s">
        <v>513</v>
      </c>
    </row>
    <row r="3145" spans="1:14" x14ac:dyDescent="0.2">
      <c r="A3145" s="38"/>
      <c r="B3145" s="5"/>
      <c r="C3145" s="172"/>
      <c r="D3145" s="173"/>
      <c r="E3145" s="173"/>
      <c r="F3145" s="173"/>
      <c r="G3145" s="173"/>
      <c r="H3145" s="173"/>
      <c r="I3145" s="173">
        <v>22217.8</v>
      </c>
      <c r="J3145" s="173"/>
      <c r="K3145" s="44"/>
      <c r="L3145" s="6"/>
      <c r="M3145" s="71" t="s">
        <v>125</v>
      </c>
      <c r="N3145" s="176" t="s">
        <v>513</v>
      </c>
    </row>
    <row r="3146" spans="1:14" x14ac:dyDescent="0.2">
      <c r="A3146" s="38"/>
      <c r="B3146" s="5"/>
      <c r="C3146" s="172"/>
      <c r="D3146" s="173"/>
      <c r="E3146" s="173"/>
      <c r="F3146" s="173"/>
      <c r="G3146" s="173"/>
      <c r="H3146" s="173">
        <v>800000</v>
      </c>
      <c r="I3146" s="173"/>
      <c r="J3146" s="173"/>
      <c r="K3146" s="44"/>
      <c r="L3146" s="6"/>
      <c r="M3146" s="175" t="s">
        <v>510</v>
      </c>
      <c r="N3146" s="176" t="s">
        <v>513</v>
      </c>
    </row>
    <row r="3147" spans="1:14" ht="15" x14ac:dyDescent="0.25">
      <c r="A3147" s="49" t="s">
        <v>217</v>
      </c>
      <c r="B3147" s="50" t="s">
        <v>219</v>
      </c>
      <c r="C3147" s="22">
        <f t="shared" ref="C3147:J3147" si="43">SUM(C3128:C3146)</f>
        <v>2660000</v>
      </c>
      <c r="D3147" s="22">
        <f t="shared" si="43"/>
        <v>0</v>
      </c>
      <c r="E3147" s="22">
        <f t="shared" si="43"/>
        <v>1200000</v>
      </c>
      <c r="F3147" s="22">
        <f t="shared" si="43"/>
        <v>2630000</v>
      </c>
      <c r="G3147" s="22">
        <f t="shared" si="43"/>
        <v>0</v>
      </c>
      <c r="H3147" s="22">
        <f t="shared" si="43"/>
        <v>2050000</v>
      </c>
      <c r="I3147" s="22">
        <f t="shared" si="43"/>
        <v>2296217.7999999998</v>
      </c>
      <c r="J3147" s="22">
        <f t="shared" si="43"/>
        <v>20000000</v>
      </c>
      <c r="K3147" s="22">
        <f>SUM(C3147:J3147)</f>
        <v>30836217.800000001</v>
      </c>
      <c r="L3147" s="22">
        <f>+SUM(K3128:K3146)</f>
        <v>0</v>
      </c>
      <c r="M3147" s="39"/>
      <c r="N3147" s="30" t="s">
        <v>22</v>
      </c>
    </row>
    <row r="3148" spans="1:14" ht="15" x14ac:dyDescent="0.25">
      <c r="A3148" s="7" t="s">
        <v>220</v>
      </c>
      <c r="B3148" s="34" t="s">
        <v>221</v>
      </c>
      <c r="C3148" s="169"/>
      <c r="D3148" s="170"/>
      <c r="E3148" s="170"/>
      <c r="F3148" s="170">
        <v>150000</v>
      </c>
      <c r="G3148" s="170"/>
      <c r="H3148" s="170"/>
      <c r="I3148" s="170"/>
      <c r="J3148" s="170"/>
      <c r="K3148" s="171">
        <v>150000</v>
      </c>
      <c r="L3148" s="6"/>
      <c r="M3148" s="70" t="s">
        <v>297</v>
      </c>
      <c r="N3148" s="176" t="s">
        <v>513</v>
      </c>
    </row>
    <row r="3149" spans="1:14" x14ac:dyDescent="0.2">
      <c r="A3149" s="38"/>
      <c r="B3149" s="5"/>
      <c r="C3149" s="172"/>
      <c r="D3149" s="173"/>
      <c r="E3149" s="173"/>
      <c r="F3149" s="173">
        <v>2150000</v>
      </c>
      <c r="G3149" s="173"/>
      <c r="H3149" s="173"/>
      <c r="I3149" s="173"/>
      <c r="J3149" s="173"/>
      <c r="K3149" s="174">
        <v>2150000</v>
      </c>
      <c r="L3149" s="6"/>
      <c r="M3149" s="71" t="s">
        <v>298</v>
      </c>
      <c r="N3149" s="176" t="s">
        <v>513</v>
      </c>
    </row>
    <row r="3150" spans="1:14" x14ac:dyDescent="0.2">
      <c r="A3150" s="38"/>
      <c r="B3150" s="5"/>
      <c r="C3150" s="172"/>
      <c r="D3150" s="173"/>
      <c r="E3150" s="173"/>
      <c r="F3150" s="173">
        <v>2000000</v>
      </c>
      <c r="G3150" s="173"/>
      <c r="H3150" s="173"/>
      <c r="I3150" s="173"/>
      <c r="J3150" s="173"/>
      <c r="K3150" s="174">
        <v>2000000</v>
      </c>
      <c r="L3150" s="6"/>
      <c r="M3150" s="71" t="s">
        <v>299</v>
      </c>
      <c r="N3150" s="176" t="s">
        <v>513</v>
      </c>
    </row>
    <row r="3151" spans="1:14" x14ac:dyDescent="0.2">
      <c r="A3151" s="38"/>
      <c r="B3151" s="5"/>
      <c r="C3151" s="172"/>
      <c r="D3151" s="173"/>
      <c r="E3151" s="173"/>
      <c r="F3151" s="173">
        <v>150000</v>
      </c>
      <c r="G3151" s="173"/>
      <c r="H3151" s="173"/>
      <c r="I3151" s="173"/>
      <c r="J3151" s="173"/>
      <c r="K3151" s="174">
        <v>150000</v>
      </c>
      <c r="L3151" s="6"/>
      <c r="M3151" s="71" t="s">
        <v>300</v>
      </c>
      <c r="N3151" s="176" t="s">
        <v>513</v>
      </c>
    </row>
    <row r="3152" spans="1:14" x14ac:dyDescent="0.2">
      <c r="A3152" s="38"/>
      <c r="B3152" s="5"/>
      <c r="C3152" s="172"/>
      <c r="D3152" s="173"/>
      <c r="E3152" s="173"/>
      <c r="F3152" s="173">
        <v>900000</v>
      </c>
      <c r="G3152" s="173"/>
      <c r="H3152" s="173"/>
      <c r="I3152" s="173"/>
      <c r="J3152" s="173"/>
      <c r="K3152" s="174">
        <v>900000</v>
      </c>
      <c r="L3152" s="6"/>
      <c r="M3152" s="71" t="s">
        <v>302</v>
      </c>
      <c r="N3152" s="176" t="s">
        <v>513</v>
      </c>
    </row>
    <row r="3153" spans="1:14" x14ac:dyDescent="0.2">
      <c r="A3153" s="38"/>
      <c r="B3153" s="5"/>
      <c r="C3153" s="172"/>
      <c r="D3153" s="173"/>
      <c r="E3153" s="173"/>
      <c r="F3153" s="173">
        <v>1500000</v>
      </c>
      <c r="G3153" s="173"/>
      <c r="H3153" s="173"/>
      <c r="I3153" s="173"/>
      <c r="J3153" s="173"/>
      <c r="K3153" s="174">
        <v>1500000</v>
      </c>
      <c r="L3153" s="6"/>
      <c r="M3153" s="71" t="s">
        <v>303</v>
      </c>
      <c r="N3153" s="176" t="s">
        <v>513</v>
      </c>
    </row>
    <row r="3154" spans="1:14" x14ac:dyDescent="0.2">
      <c r="A3154" s="38"/>
      <c r="B3154" s="5"/>
      <c r="C3154" s="172"/>
      <c r="D3154" s="173"/>
      <c r="E3154" s="173"/>
      <c r="F3154" s="173">
        <v>3000000</v>
      </c>
      <c r="G3154" s="173"/>
      <c r="H3154" s="173"/>
      <c r="I3154" s="173"/>
      <c r="J3154" s="173"/>
      <c r="K3154" s="174">
        <v>3000000</v>
      </c>
      <c r="L3154" s="6"/>
      <c r="M3154" s="71" t="s">
        <v>56</v>
      </c>
      <c r="N3154" s="176" t="s">
        <v>513</v>
      </c>
    </row>
    <row r="3155" spans="1:14" x14ac:dyDescent="0.2">
      <c r="A3155" s="38"/>
      <c r="B3155" s="5"/>
      <c r="C3155" s="172"/>
      <c r="D3155" s="173"/>
      <c r="E3155" s="173"/>
      <c r="F3155" s="173">
        <v>375000</v>
      </c>
      <c r="G3155" s="173"/>
      <c r="H3155" s="173"/>
      <c r="I3155" s="173"/>
      <c r="J3155" s="173"/>
      <c r="K3155" s="174">
        <v>375000</v>
      </c>
      <c r="L3155" s="6"/>
      <c r="M3155" s="71" t="s">
        <v>304</v>
      </c>
      <c r="N3155" s="176" t="s">
        <v>513</v>
      </c>
    </row>
    <row r="3156" spans="1:14" x14ac:dyDescent="0.2">
      <c r="A3156" s="38"/>
      <c r="B3156" s="5"/>
      <c r="C3156" s="172"/>
      <c r="D3156" s="173"/>
      <c r="E3156" s="173"/>
      <c r="F3156" s="173">
        <v>300000</v>
      </c>
      <c r="G3156" s="173"/>
      <c r="H3156" s="173"/>
      <c r="I3156" s="173"/>
      <c r="J3156" s="173"/>
      <c r="K3156" s="174">
        <v>300000</v>
      </c>
      <c r="L3156" s="6"/>
      <c r="M3156" s="71" t="s">
        <v>305</v>
      </c>
      <c r="N3156" s="176" t="s">
        <v>513</v>
      </c>
    </row>
    <row r="3157" spans="1:14" x14ac:dyDescent="0.2">
      <c r="A3157" s="38"/>
      <c r="B3157" s="5"/>
      <c r="C3157" s="172"/>
      <c r="D3157" s="173"/>
      <c r="E3157" s="173"/>
      <c r="F3157" s="173">
        <v>1500000</v>
      </c>
      <c r="G3157" s="173"/>
      <c r="H3157" s="173"/>
      <c r="I3157" s="173"/>
      <c r="J3157" s="173"/>
      <c r="K3157" s="174">
        <v>1500000</v>
      </c>
      <c r="L3157" s="6"/>
      <c r="M3157" s="71" t="s">
        <v>306</v>
      </c>
      <c r="N3157" s="176" t="s">
        <v>513</v>
      </c>
    </row>
    <row r="3158" spans="1:14" x14ac:dyDescent="0.2">
      <c r="A3158" s="38"/>
      <c r="B3158" s="5"/>
      <c r="C3158" s="172"/>
      <c r="D3158" s="173"/>
      <c r="E3158" s="173"/>
      <c r="F3158" s="173">
        <v>213652</v>
      </c>
      <c r="G3158" s="173"/>
      <c r="H3158" s="173"/>
      <c r="I3158" s="173"/>
      <c r="J3158" s="173"/>
      <c r="K3158" s="174">
        <v>213652</v>
      </c>
      <c r="L3158" s="6"/>
      <c r="M3158" s="71" t="s">
        <v>57</v>
      </c>
      <c r="N3158" s="176" t="s">
        <v>513</v>
      </c>
    </row>
    <row r="3159" spans="1:14" x14ac:dyDescent="0.2">
      <c r="A3159" s="38"/>
      <c r="B3159" s="5"/>
      <c r="C3159" s="172"/>
      <c r="D3159" s="173"/>
      <c r="E3159" s="173"/>
      <c r="F3159" s="173">
        <v>1800000</v>
      </c>
      <c r="G3159" s="173"/>
      <c r="H3159" s="173"/>
      <c r="I3159" s="173"/>
      <c r="J3159" s="173"/>
      <c r="K3159" s="174">
        <v>1800000</v>
      </c>
      <c r="L3159" s="6"/>
      <c r="M3159" s="71" t="s">
        <v>307</v>
      </c>
      <c r="N3159" s="176" t="s">
        <v>513</v>
      </c>
    </row>
    <row r="3160" spans="1:14" x14ac:dyDescent="0.2">
      <c r="A3160" s="38"/>
      <c r="B3160" s="5"/>
      <c r="C3160" s="172"/>
      <c r="D3160" s="173"/>
      <c r="E3160" s="173"/>
      <c r="F3160" s="173">
        <v>1800000</v>
      </c>
      <c r="G3160" s="173"/>
      <c r="H3160" s="173"/>
      <c r="I3160" s="173"/>
      <c r="J3160" s="173"/>
      <c r="K3160" s="174">
        <v>1800000</v>
      </c>
      <c r="L3160" s="6"/>
      <c r="M3160" s="71" t="s">
        <v>308</v>
      </c>
      <c r="N3160" s="176" t="s">
        <v>513</v>
      </c>
    </row>
    <row r="3161" spans="1:14" x14ac:dyDescent="0.2">
      <c r="A3161" s="38"/>
      <c r="B3161" s="5"/>
      <c r="C3161" s="172"/>
      <c r="D3161" s="173"/>
      <c r="E3161" s="173"/>
      <c r="F3161" s="173">
        <v>500000</v>
      </c>
      <c r="G3161" s="173"/>
      <c r="H3161" s="173"/>
      <c r="I3161" s="173"/>
      <c r="J3161" s="173"/>
      <c r="K3161" s="174">
        <v>500000</v>
      </c>
      <c r="L3161" s="6"/>
      <c r="M3161" s="71" t="s">
        <v>309</v>
      </c>
      <c r="N3161" s="176" t="s">
        <v>513</v>
      </c>
    </row>
    <row r="3162" spans="1:14" x14ac:dyDescent="0.2">
      <c r="A3162" s="38"/>
      <c r="B3162" s="5"/>
      <c r="C3162" s="172"/>
      <c r="D3162" s="173"/>
      <c r="E3162" s="173"/>
      <c r="F3162" s="173">
        <v>3000000</v>
      </c>
      <c r="G3162" s="173"/>
      <c r="H3162" s="173"/>
      <c r="I3162" s="173"/>
      <c r="J3162" s="173"/>
      <c r="K3162" s="174">
        <v>3000000</v>
      </c>
      <c r="L3162" s="6"/>
      <c r="M3162" s="71" t="s">
        <v>310</v>
      </c>
      <c r="N3162" s="176" t="s">
        <v>513</v>
      </c>
    </row>
    <row r="3163" spans="1:14" x14ac:dyDescent="0.2">
      <c r="A3163" s="38"/>
      <c r="B3163" s="5"/>
      <c r="C3163" s="172"/>
      <c r="D3163" s="173"/>
      <c r="E3163" s="173"/>
      <c r="F3163" s="173">
        <v>950000</v>
      </c>
      <c r="G3163" s="173"/>
      <c r="H3163" s="173"/>
      <c r="I3163" s="173"/>
      <c r="J3163" s="173"/>
      <c r="K3163" s="174">
        <v>950000</v>
      </c>
      <c r="L3163" s="6"/>
      <c r="M3163" s="71" t="s">
        <v>311</v>
      </c>
      <c r="N3163" s="176" t="s">
        <v>513</v>
      </c>
    </row>
    <row r="3164" spans="1:14" x14ac:dyDescent="0.2">
      <c r="A3164" s="38"/>
      <c r="B3164" s="5"/>
      <c r="C3164" s="172"/>
      <c r="D3164" s="173"/>
      <c r="E3164" s="173"/>
      <c r="F3164" s="173">
        <v>300000</v>
      </c>
      <c r="G3164" s="173"/>
      <c r="H3164" s="173"/>
      <c r="I3164" s="173"/>
      <c r="J3164" s="173"/>
      <c r="K3164" s="174">
        <v>300000</v>
      </c>
      <c r="L3164" s="6"/>
      <c r="M3164" s="71" t="s">
        <v>312</v>
      </c>
      <c r="N3164" s="176" t="s">
        <v>513</v>
      </c>
    </row>
    <row r="3165" spans="1:14" x14ac:dyDescent="0.2">
      <c r="A3165" s="38"/>
      <c r="B3165" s="5"/>
      <c r="C3165" s="172"/>
      <c r="D3165" s="173"/>
      <c r="E3165" s="173"/>
      <c r="F3165" s="173">
        <v>600000</v>
      </c>
      <c r="G3165" s="173"/>
      <c r="H3165" s="173"/>
      <c r="I3165" s="173"/>
      <c r="J3165" s="173"/>
      <c r="K3165" s="174">
        <v>600000</v>
      </c>
      <c r="L3165" s="6"/>
      <c r="M3165" s="71" t="s">
        <v>313</v>
      </c>
      <c r="N3165" s="176" t="s">
        <v>513</v>
      </c>
    </row>
    <row r="3166" spans="1:14" x14ac:dyDescent="0.2">
      <c r="A3166" s="38"/>
      <c r="B3166" s="5"/>
      <c r="C3166" s="172"/>
      <c r="D3166" s="173"/>
      <c r="E3166" s="173"/>
      <c r="F3166" s="173">
        <v>2000000</v>
      </c>
      <c r="G3166" s="173"/>
      <c r="H3166" s="173"/>
      <c r="I3166" s="173"/>
      <c r="J3166" s="173"/>
      <c r="K3166" s="174">
        <v>2000000</v>
      </c>
      <c r="L3166" s="6"/>
      <c r="M3166" s="71" t="s">
        <v>314</v>
      </c>
      <c r="N3166" s="176" t="s">
        <v>513</v>
      </c>
    </row>
    <row r="3167" spans="1:14" x14ac:dyDescent="0.2">
      <c r="A3167" s="38"/>
      <c r="B3167" s="5"/>
      <c r="C3167" s="172"/>
      <c r="D3167" s="173"/>
      <c r="E3167" s="173"/>
      <c r="F3167" s="173">
        <v>1500000</v>
      </c>
      <c r="G3167" s="173"/>
      <c r="H3167" s="173"/>
      <c r="I3167" s="173"/>
      <c r="J3167" s="173"/>
      <c r="K3167" s="174">
        <v>1500000</v>
      </c>
      <c r="L3167" s="6"/>
      <c r="M3167" s="71" t="s">
        <v>315</v>
      </c>
      <c r="N3167" s="176" t="s">
        <v>513</v>
      </c>
    </row>
    <row r="3168" spans="1:14" x14ac:dyDescent="0.2">
      <c r="A3168" s="38"/>
      <c r="B3168" s="5"/>
      <c r="C3168" s="172"/>
      <c r="D3168" s="173"/>
      <c r="E3168" s="173"/>
      <c r="F3168" s="173">
        <v>275000</v>
      </c>
      <c r="G3168" s="173"/>
      <c r="H3168" s="173"/>
      <c r="I3168" s="173"/>
      <c r="J3168" s="173"/>
      <c r="K3168" s="174">
        <v>275000</v>
      </c>
      <c r="L3168" s="6"/>
      <c r="M3168" s="71" t="s">
        <v>316</v>
      </c>
      <c r="N3168" s="176" t="s">
        <v>513</v>
      </c>
    </row>
    <row r="3169" spans="1:14" x14ac:dyDescent="0.2">
      <c r="A3169" s="38"/>
      <c r="B3169" s="5"/>
      <c r="C3169" s="172"/>
      <c r="D3169" s="173"/>
      <c r="E3169" s="173"/>
      <c r="F3169" s="173">
        <v>1600000</v>
      </c>
      <c r="G3169" s="173"/>
      <c r="H3169" s="173"/>
      <c r="I3169" s="173"/>
      <c r="J3169" s="173"/>
      <c r="K3169" s="174">
        <v>1600000</v>
      </c>
      <c r="L3169" s="6"/>
      <c r="M3169" s="71" t="s">
        <v>317</v>
      </c>
      <c r="N3169" s="176" t="s">
        <v>513</v>
      </c>
    </row>
    <row r="3170" spans="1:14" x14ac:dyDescent="0.2">
      <c r="A3170" s="38"/>
      <c r="B3170" s="5"/>
      <c r="C3170" s="172"/>
      <c r="D3170" s="173"/>
      <c r="E3170" s="173"/>
      <c r="F3170" s="173">
        <v>750000</v>
      </c>
      <c r="G3170" s="173"/>
      <c r="H3170" s="173"/>
      <c r="I3170" s="173"/>
      <c r="J3170" s="173"/>
      <c r="K3170" s="174">
        <v>750000</v>
      </c>
      <c r="L3170" s="6"/>
      <c r="M3170" s="71" t="s">
        <v>318</v>
      </c>
      <c r="N3170" s="176" t="s">
        <v>513</v>
      </c>
    </row>
    <row r="3171" spans="1:14" x14ac:dyDescent="0.2">
      <c r="A3171" s="38"/>
      <c r="B3171" s="5"/>
      <c r="C3171" s="172"/>
      <c r="D3171" s="173"/>
      <c r="E3171" s="173"/>
      <c r="F3171" s="173">
        <v>400000</v>
      </c>
      <c r="G3171" s="173"/>
      <c r="H3171" s="173"/>
      <c r="I3171" s="173"/>
      <c r="J3171" s="173"/>
      <c r="K3171" s="174">
        <v>400000</v>
      </c>
      <c r="L3171" s="6"/>
      <c r="M3171" s="71" t="s">
        <v>319</v>
      </c>
      <c r="N3171" s="176" t="s">
        <v>513</v>
      </c>
    </row>
    <row r="3172" spans="1:14" x14ac:dyDescent="0.2">
      <c r="A3172" s="38"/>
      <c r="B3172" s="5"/>
      <c r="C3172" s="172"/>
      <c r="D3172" s="173"/>
      <c r="E3172" s="173"/>
      <c r="F3172" s="173">
        <v>850000</v>
      </c>
      <c r="G3172" s="173"/>
      <c r="H3172" s="173"/>
      <c r="I3172" s="173"/>
      <c r="J3172" s="173"/>
      <c r="K3172" s="174">
        <v>850000</v>
      </c>
      <c r="L3172" s="6"/>
      <c r="M3172" s="71" t="s">
        <v>320</v>
      </c>
      <c r="N3172" s="176" t="s">
        <v>513</v>
      </c>
    </row>
    <row r="3173" spans="1:14" x14ac:dyDescent="0.2">
      <c r="A3173" s="38"/>
      <c r="B3173" s="5"/>
      <c r="C3173" s="172"/>
      <c r="D3173" s="173"/>
      <c r="E3173" s="173"/>
      <c r="F3173" s="173">
        <v>250000</v>
      </c>
      <c r="G3173" s="173"/>
      <c r="H3173" s="173"/>
      <c r="I3173" s="173"/>
      <c r="J3173" s="173"/>
      <c r="K3173" s="174">
        <v>250000</v>
      </c>
      <c r="L3173" s="6"/>
      <c r="M3173" s="71" t="s">
        <v>321</v>
      </c>
      <c r="N3173" s="176" t="s">
        <v>513</v>
      </c>
    </row>
    <row r="3174" spans="1:14" x14ac:dyDescent="0.2">
      <c r="A3174" s="38"/>
      <c r="B3174" s="5"/>
      <c r="C3174" s="172"/>
      <c r="D3174" s="173"/>
      <c r="E3174" s="173"/>
      <c r="F3174" s="173">
        <v>400000</v>
      </c>
      <c r="G3174" s="173"/>
      <c r="H3174" s="173"/>
      <c r="I3174" s="173"/>
      <c r="J3174" s="173"/>
      <c r="K3174" s="174">
        <v>400000</v>
      </c>
      <c r="L3174" s="6"/>
      <c r="M3174" s="71" t="s">
        <v>285</v>
      </c>
      <c r="N3174" s="176" t="s">
        <v>513</v>
      </c>
    </row>
    <row r="3175" spans="1:14" x14ac:dyDescent="0.2">
      <c r="A3175" s="38"/>
      <c r="B3175" s="5"/>
      <c r="C3175" s="172"/>
      <c r="D3175" s="173"/>
      <c r="E3175" s="173"/>
      <c r="F3175" s="173">
        <v>650000</v>
      </c>
      <c r="G3175" s="173"/>
      <c r="H3175" s="173"/>
      <c r="I3175" s="173"/>
      <c r="J3175" s="173"/>
      <c r="K3175" s="174">
        <v>650000</v>
      </c>
      <c r="L3175" s="6"/>
      <c r="M3175" s="71" t="s">
        <v>322</v>
      </c>
      <c r="N3175" s="176" t="s">
        <v>513</v>
      </c>
    </row>
    <row r="3176" spans="1:14" x14ac:dyDescent="0.2">
      <c r="A3176" s="38"/>
      <c r="B3176" s="5"/>
      <c r="C3176" s="172"/>
      <c r="D3176" s="173"/>
      <c r="E3176" s="173"/>
      <c r="F3176" s="173">
        <v>200000</v>
      </c>
      <c r="G3176" s="173"/>
      <c r="H3176" s="173"/>
      <c r="I3176" s="173"/>
      <c r="J3176" s="173"/>
      <c r="K3176" s="174">
        <v>200000</v>
      </c>
      <c r="L3176" s="6"/>
      <c r="M3176" s="71" t="s">
        <v>323</v>
      </c>
      <c r="N3176" s="176" t="s">
        <v>513</v>
      </c>
    </row>
    <row r="3177" spans="1:14" x14ac:dyDescent="0.2">
      <c r="A3177" s="38"/>
      <c r="B3177" s="5"/>
      <c r="C3177" s="172"/>
      <c r="D3177" s="173"/>
      <c r="E3177" s="173"/>
      <c r="F3177" s="173">
        <v>2750000</v>
      </c>
      <c r="G3177" s="173"/>
      <c r="H3177" s="173"/>
      <c r="I3177" s="173"/>
      <c r="J3177" s="173"/>
      <c r="K3177" s="174">
        <v>2750000</v>
      </c>
      <c r="L3177" s="6"/>
      <c r="M3177" s="71" t="s">
        <v>324</v>
      </c>
      <c r="N3177" s="176" t="s">
        <v>513</v>
      </c>
    </row>
    <row r="3178" spans="1:14" x14ac:dyDescent="0.2">
      <c r="A3178" s="38"/>
      <c r="B3178" s="5"/>
      <c r="C3178" s="172"/>
      <c r="D3178" s="173"/>
      <c r="E3178" s="173"/>
      <c r="F3178" s="173">
        <v>525000</v>
      </c>
      <c r="G3178" s="173"/>
      <c r="H3178" s="173"/>
      <c r="I3178" s="173"/>
      <c r="J3178" s="173"/>
      <c r="K3178" s="174">
        <v>525000</v>
      </c>
      <c r="L3178" s="6"/>
      <c r="M3178" s="71" t="s">
        <v>325</v>
      </c>
      <c r="N3178" s="176" t="s">
        <v>513</v>
      </c>
    </row>
    <row r="3179" spans="1:14" x14ac:dyDescent="0.2">
      <c r="A3179" s="38"/>
      <c r="B3179" s="5"/>
      <c r="C3179" s="172"/>
      <c r="D3179" s="173"/>
      <c r="E3179" s="173"/>
      <c r="F3179" s="173">
        <v>450000</v>
      </c>
      <c r="G3179" s="173"/>
      <c r="H3179" s="173"/>
      <c r="I3179" s="173"/>
      <c r="J3179" s="173"/>
      <c r="K3179" s="174">
        <v>450000</v>
      </c>
      <c r="L3179" s="6"/>
      <c r="M3179" s="71" t="s">
        <v>326</v>
      </c>
      <c r="N3179" s="176" t="s">
        <v>513</v>
      </c>
    </row>
    <row r="3180" spans="1:14" x14ac:dyDescent="0.2">
      <c r="A3180" s="38"/>
      <c r="B3180" s="5"/>
      <c r="C3180" s="172"/>
      <c r="D3180" s="173"/>
      <c r="E3180" s="173"/>
      <c r="F3180" s="173">
        <v>400000</v>
      </c>
      <c r="G3180" s="173"/>
      <c r="H3180" s="173"/>
      <c r="I3180" s="173"/>
      <c r="J3180" s="173"/>
      <c r="K3180" s="174">
        <v>400000</v>
      </c>
      <c r="L3180" s="6"/>
      <c r="M3180" s="71" t="s">
        <v>327</v>
      </c>
      <c r="N3180" s="176" t="s">
        <v>513</v>
      </c>
    </row>
    <row r="3181" spans="1:14" x14ac:dyDescent="0.2">
      <c r="A3181" s="38"/>
      <c r="B3181" s="5"/>
      <c r="C3181" s="172"/>
      <c r="D3181" s="173"/>
      <c r="E3181" s="173"/>
      <c r="F3181" s="173">
        <v>2000000</v>
      </c>
      <c r="G3181" s="173"/>
      <c r="H3181" s="173"/>
      <c r="I3181" s="173"/>
      <c r="J3181" s="173"/>
      <c r="K3181" s="174">
        <v>2000000</v>
      </c>
      <c r="L3181" s="6"/>
      <c r="M3181" s="71" t="s">
        <v>328</v>
      </c>
      <c r="N3181" s="176" t="s">
        <v>513</v>
      </c>
    </row>
    <row r="3182" spans="1:14" x14ac:dyDescent="0.2">
      <c r="A3182" s="38"/>
      <c r="B3182" s="5"/>
      <c r="C3182" s="172"/>
      <c r="D3182" s="173"/>
      <c r="E3182" s="173"/>
      <c r="F3182" s="173">
        <v>2500000</v>
      </c>
      <c r="G3182" s="173"/>
      <c r="H3182" s="173"/>
      <c r="I3182" s="173"/>
      <c r="J3182" s="173"/>
      <c r="K3182" s="174">
        <v>2500000</v>
      </c>
      <c r="L3182" s="6"/>
      <c r="M3182" s="71" t="s">
        <v>329</v>
      </c>
      <c r="N3182" s="176" t="s">
        <v>513</v>
      </c>
    </row>
    <row r="3183" spans="1:14" x14ac:dyDescent="0.2">
      <c r="A3183" s="38"/>
      <c r="B3183" s="5"/>
      <c r="C3183" s="172"/>
      <c r="D3183" s="173"/>
      <c r="E3183" s="173"/>
      <c r="F3183" s="173">
        <v>500000</v>
      </c>
      <c r="G3183" s="173"/>
      <c r="H3183" s="173"/>
      <c r="I3183" s="173"/>
      <c r="J3183" s="173"/>
      <c r="K3183" s="174">
        <v>500000</v>
      </c>
      <c r="L3183" s="6"/>
      <c r="M3183" s="71" t="s">
        <v>330</v>
      </c>
      <c r="N3183" s="176" t="s">
        <v>513</v>
      </c>
    </row>
    <row r="3184" spans="1:14" x14ac:dyDescent="0.2">
      <c r="A3184" s="38"/>
      <c r="B3184" s="5"/>
      <c r="C3184" s="172"/>
      <c r="D3184" s="173"/>
      <c r="E3184" s="173"/>
      <c r="F3184" s="173">
        <v>1300000</v>
      </c>
      <c r="G3184" s="173"/>
      <c r="H3184" s="173"/>
      <c r="I3184" s="173"/>
      <c r="J3184" s="173"/>
      <c r="K3184" s="174">
        <v>1300000</v>
      </c>
      <c r="L3184" s="6"/>
      <c r="M3184" s="71" t="s">
        <v>286</v>
      </c>
      <c r="N3184" s="176" t="s">
        <v>513</v>
      </c>
    </row>
    <row r="3185" spans="1:14" x14ac:dyDescent="0.2">
      <c r="A3185" s="38"/>
      <c r="B3185" s="5"/>
      <c r="C3185" s="172"/>
      <c r="D3185" s="173"/>
      <c r="E3185" s="173"/>
      <c r="F3185" s="173">
        <v>1500000</v>
      </c>
      <c r="G3185" s="173"/>
      <c r="H3185" s="173"/>
      <c r="I3185" s="173"/>
      <c r="J3185" s="173"/>
      <c r="K3185" s="174">
        <v>1500000</v>
      </c>
      <c r="L3185" s="6"/>
      <c r="M3185" s="71" t="s">
        <v>331</v>
      </c>
      <c r="N3185" s="176" t="s">
        <v>513</v>
      </c>
    </row>
    <row r="3186" spans="1:14" x14ac:dyDescent="0.2">
      <c r="A3186" s="38"/>
      <c r="B3186" s="5"/>
      <c r="C3186" s="172"/>
      <c r="D3186" s="173"/>
      <c r="E3186" s="173"/>
      <c r="F3186" s="173">
        <v>7800000</v>
      </c>
      <c r="G3186" s="173"/>
      <c r="H3186" s="173"/>
      <c r="I3186" s="173"/>
      <c r="J3186" s="173"/>
      <c r="K3186" s="174">
        <v>7800000</v>
      </c>
      <c r="L3186" s="6"/>
      <c r="M3186" s="71" t="s">
        <v>58</v>
      </c>
      <c r="N3186" s="176" t="s">
        <v>513</v>
      </c>
    </row>
    <row r="3187" spans="1:14" x14ac:dyDescent="0.2">
      <c r="A3187" s="38"/>
      <c r="B3187" s="5"/>
      <c r="C3187" s="172"/>
      <c r="D3187" s="173"/>
      <c r="E3187" s="173"/>
      <c r="F3187" s="173">
        <v>1500000</v>
      </c>
      <c r="G3187" s="173"/>
      <c r="H3187" s="173"/>
      <c r="I3187" s="173"/>
      <c r="J3187" s="173"/>
      <c r="K3187" s="174">
        <v>1500000</v>
      </c>
      <c r="L3187" s="6"/>
      <c r="M3187" s="71" t="s">
        <v>332</v>
      </c>
      <c r="N3187" s="176" t="s">
        <v>513</v>
      </c>
    </row>
    <row r="3188" spans="1:14" x14ac:dyDescent="0.2">
      <c r="A3188" s="38"/>
      <c r="B3188" s="5"/>
      <c r="C3188" s="172"/>
      <c r="D3188" s="173"/>
      <c r="E3188" s="173"/>
      <c r="F3188" s="173">
        <v>3000000</v>
      </c>
      <c r="G3188" s="173"/>
      <c r="H3188" s="173"/>
      <c r="I3188" s="173"/>
      <c r="J3188" s="173"/>
      <c r="K3188" s="174">
        <v>3000000</v>
      </c>
      <c r="L3188" s="6"/>
      <c r="M3188" s="71" t="s">
        <v>333</v>
      </c>
      <c r="N3188" s="176" t="s">
        <v>513</v>
      </c>
    </row>
    <row r="3189" spans="1:14" x14ac:dyDescent="0.2">
      <c r="A3189" s="38"/>
      <c r="B3189" s="5"/>
      <c r="C3189" s="172"/>
      <c r="D3189" s="173"/>
      <c r="E3189" s="173"/>
      <c r="F3189" s="173">
        <v>800000</v>
      </c>
      <c r="G3189" s="173"/>
      <c r="H3189" s="173"/>
      <c r="I3189" s="173"/>
      <c r="J3189" s="173"/>
      <c r="K3189" s="174">
        <v>800000</v>
      </c>
      <c r="L3189" s="6"/>
      <c r="M3189" s="71" t="s">
        <v>334</v>
      </c>
      <c r="N3189" s="176" t="s">
        <v>513</v>
      </c>
    </row>
    <row r="3190" spans="1:14" x14ac:dyDescent="0.2">
      <c r="A3190" s="38"/>
      <c r="B3190" s="5"/>
      <c r="C3190" s="172"/>
      <c r="D3190" s="173"/>
      <c r="E3190" s="173"/>
      <c r="F3190" s="173">
        <v>500000</v>
      </c>
      <c r="G3190" s="173"/>
      <c r="H3190" s="173"/>
      <c r="I3190" s="173"/>
      <c r="J3190" s="173"/>
      <c r="K3190" s="174">
        <v>500000</v>
      </c>
      <c r="L3190" s="6"/>
      <c r="M3190" s="71" t="s">
        <v>287</v>
      </c>
      <c r="N3190" s="176" t="s">
        <v>513</v>
      </c>
    </row>
    <row r="3191" spans="1:14" x14ac:dyDescent="0.2">
      <c r="A3191" s="38"/>
      <c r="B3191" s="5"/>
      <c r="C3191" s="172"/>
      <c r="D3191" s="173"/>
      <c r="E3191" s="173"/>
      <c r="F3191" s="173">
        <v>300000</v>
      </c>
      <c r="G3191" s="173"/>
      <c r="H3191" s="173"/>
      <c r="I3191" s="173"/>
      <c r="J3191" s="173"/>
      <c r="K3191" s="174">
        <v>300000</v>
      </c>
      <c r="L3191" s="6"/>
      <c r="M3191" s="71" t="s">
        <v>335</v>
      </c>
      <c r="N3191" s="176" t="s">
        <v>513</v>
      </c>
    </row>
    <row r="3192" spans="1:14" x14ac:dyDescent="0.2">
      <c r="A3192" s="38"/>
      <c r="B3192" s="5"/>
      <c r="C3192" s="172"/>
      <c r="D3192" s="173"/>
      <c r="E3192" s="173"/>
      <c r="F3192" s="173">
        <v>1000000</v>
      </c>
      <c r="G3192" s="173"/>
      <c r="H3192" s="173"/>
      <c r="I3192" s="173"/>
      <c r="J3192" s="173"/>
      <c r="K3192" s="174">
        <v>1000000</v>
      </c>
      <c r="L3192" s="6"/>
      <c r="M3192" s="71" t="s">
        <v>336</v>
      </c>
      <c r="N3192" s="176" t="s">
        <v>513</v>
      </c>
    </row>
    <row r="3193" spans="1:14" x14ac:dyDescent="0.2">
      <c r="A3193" s="38"/>
      <c r="B3193" s="5"/>
      <c r="C3193" s="172"/>
      <c r="D3193" s="173"/>
      <c r="E3193" s="173"/>
      <c r="F3193" s="173">
        <v>359000</v>
      </c>
      <c r="G3193" s="173"/>
      <c r="H3193" s="173"/>
      <c r="I3193" s="173"/>
      <c r="J3193" s="173"/>
      <c r="K3193" s="174">
        <v>359000</v>
      </c>
      <c r="L3193" s="6"/>
      <c r="M3193" s="71" t="s">
        <v>337</v>
      </c>
      <c r="N3193" s="176" t="s">
        <v>513</v>
      </c>
    </row>
    <row r="3194" spans="1:14" x14ac:dyDescent="0.2">
      <c r="A3194" s="38"/>
      <c r="B3194" s="5"/>
      <c r="C3194" s="172"/>
      <c r="D3194" s="173"/>
      <c r="E3194" s="173"/>
      <c r="F3194" s="173">
        <v>450000</v>
      </c>
      <c r="G3194" s="173"/>
      <c r="H3194" s="173"/>
      <c r="I3194" s="173"/>
      <c r="J3194" s="173"/>
      <c r="K3194" s="174">
        <v>450000</v>
      </c>
      <c r="L3194" s="6"/>
      <c r="M3194" s="71" t="s">
        <v>338</v>
      </c>
      <c r="N3194" s="176" t="s">
        <v>513</v>
      </c>
    </row>
    <row r="3195" spans="1:14" x14ac:dyDescent="0.2">
      <c r="A3195" s="38"/>
      <c r="B3195" s="5"/>
      <c r="C3195" s="172"/>
      <c r="D3195" s="173"/>
      <c r="E3195" s="173"/>
      <c r="F3195" s="173">
        <v>600000</v>
      </c>
      <c r="G3195" s="173"/>
      <c r="H3195" s="173"/>
      <c r="I3195" s="173"/>
      <c r="J3195" s="173"/>
      <c r="K3195" s="174">
        <v>600000</v>
      </c>
      <c r="L3195" s="6"/>
      <c r="M3195" s="71" t="s">
        <v>339</v>
      </c>
      <c r="N3195" s="176" t="s">
        <v>513</v>
      </c>
    </row>
    <row r="3196" spans="1:14" x14ac:dyDescent="0.2">
      <c r="A3196" s="38"/>
      <c r="B3196" s="5"/>
      <c r="C3196" s="172"/>
      <c r="D3196" s="173"/>
      <c r="E3196" s="173"/>
      <c r="F3196" s="173">
        <v>1500000</v>
      </c>
      <c r="G3196" s="173"/>
      <c r="H3196" s="173"/>
      <c r="I3196" s="173"/>
      <c r="J3196" s="173"/>
      <c r="K3196" s="174">
        <v>1500000</v>
      </c>
      <c r="L3196" s="6"/>
      <c r="M3196" s="71" t="s">
        <v>340</v>
      </c>
      <c r="N3196" s="176" t="s">
        <v>513</v>
      </c>
    </row>
    <row r="3197" spans="1:14" x14ac:dyDescent="0.2">
      <c r="A3197" s="38"/>
      <c r="B3197" s="5"/>
      <c r="C3197" s="172"/>
      <c r="D3197" s="173"/>
      <c r="E3197" s="173"/>
      <c r="F3197" s="173">
        <v>450000</v>
      </c>
      <c r="G3197" s="173"/>
      <c r="H3197" s="173"/>
      <c r="I3197" s="173"/>
      <c r="J3197" s="173"/>
      <c r="K3197" s="174">
        <v>450000</v>
      </c>
      <c r="L3197" s="6"/>
      <c r="M3197" s="71" t="s">
        <v>341</v>
      </c>
      <c r="N3197" s="176" t="s">
        <v>513</v>
      </c>
    </row>
    <row r="3198" spans="1:14" x14ac:dyDescent="0.2">
      <c r="A3198" s="38"/>
      <c r="B3198" s="5"/>
      <c r="C3198" s="172"/>
      <c r="D3198" s="173"/>
      <c r="E3198" s="173"/>
      <c r="F3198" s="173">
        <v>1550000</v>
      </c>
      <c r="G3198" s="173"/>
      <c r="H3198" s="173"/>
      <c r="I3198" s="173"/>
      <c r="J3198" s="173"/>
      <c r="K3198" s="174">
        <v>1550000</v>
      </c>
      <c r="L3198" s="6"/>
      <c r="M3198" s="71" t="s">
        <v>342</v>
      </c>
      <c r="N3198" s="176" t="s">
        <v>513</v>
      </c>
    </row>
    <row r="3199" spans="1:14" x14ac:dyDescent="0.2">
      <c r="A3199" s="38"/>
      <c r="B3199" s="5"/>
      <c r="C3199" s="172"/>
      <c r="D3199" s="173"/>
      <c r="E3199" s="173"/>
      <c r="F3199" s="173">
        <v>650000</v>
      </c>
      <c r="G3199" s="173"/>
      <c r="H3199" s="173"/>
      <c r="I3199" s="173"/>
      <c r="J3199" s="173"/>
      <c r="K3199" s="174">
        <v>650000</v>
      </c>
      <c r="L3199" s="6"/>
      <c r="M3199" s="71" t="s">
        <v>343</v>
      </c>
      <c r="N3199" s="176" t="s">
        <v>513</v>
      </c>
    </row>
    <row r="3200" spans="1:14" x14ac:dyDescent="0.2">
      <c r="A3200" s="38"/>
      <c r="B3200" s="5"/>
      <c r="C3200" s="172"/>
      <c r="D3200" s="173"/>
      <c r="E3200" s="173"/>
      <c r="F3200" s="173">
        <v>400000</v>
      </c>
      <c r="G3200" s="173"/>
      <c r="H3200" s="173"/>
      <c r="I3200" s="173"/>
      <c r="J3200" s="173"/>
      <c r="K3200" s="174">
        <v>400000</v>
      </c>
      <c r="L3200" s="6"/>
      <c r="M3200" s="71" t="s">
        <v>344</v>
      </c>
      <c r="N3200" s="176" t="s">
        <v>513</v>
      </c>
    </row>
    <row r="3201" spans="1:14" x14ac:dyDescent="0.2">
      <c r="A3201" s="38"/>
      <c r="B3201" s="5"/>
      <c r="C3201" s="172"/>
      <c r="D3201" s="173"/>
      <c r="E3201" s="173"/>
      <c r="F3201" s="173">
        <v>1500000</v>
      </c>
      <c r="G3201" s="173"/>
      <c r="H3201" s="173"/>
      <c r="I3201" s="173"/>
      <c r="J3201" s="173"/>
      <c r="K3201" s="174">
        <v>1500000</v>
      </c>
      <c r="L3201" s="6"/>
      <c r="M3201" s="71" t="s">
        <v>345</v>
      </c>
      <c r="N3201" s="176" t="s">
        <v>513</v>
      </c>
    </row>
    <row r="3202" spans="1:14" x14ac:dyDescent="0.2">
      <c r="A3202" s="38"/>
      <c r="B3202" s="5"/>
      <c r="C3202" s="172"/>
      <c r="D3202" s="173"/>
      <c r="E3202" s="173"/>
      <c r="F3202" s="173">
        <v>850000</v>
      </c>
      <c r="G3202" s="173"/>
      <c r="H3202" s="173"/>
      <c r="I3202" s="173"/>
      <c r="J3202" s="173"/>
      <c r="K3202" s="174">
        <v>850000</v>
      </c>
      <c r="L3202" s="6"/>
      <c r="M3202" s="71" t="s">
        <v>346</v>
      </c>
      <c r="N3202" s="176" t="s">
        <v>513</v>
      </c>
    </row>
    <row r="3203" spans="1:14" x14ac:dyDescent="0.2">
      <c r="A3203" s="38"/>
      <c r="B3203" s="5"/>
      <c r="C3203" s="172"/>
      <c r="D3203" s="173"/>
      <c r="E3203" s="173"/>
      <c r="F3203" s="173">
        <v>1202550</v>
      </c>
      <c r="G3203" s="173"/>
      <c r="H3203" s="173"/>
      <c r="I3203" s="173"/>
      <c r="J3203" s="173"/>
      <c r="K3203" s="174">
        <v>1202550</v>
      </c>
      <c r="L3203" s="6"/>
      <c r="M3203" s="71" t="s">
        <v>25</v>
      </c>
      <c r="N3203" s="176" t="s">
        <v>513</v>
      </c>
    </row>
    <row r="3204" spans="1:14" x14ac:dyDescent="0.2">
      <c r="A3204" s="38"/>
      <c r="B3204" s="5"/>
      <c r="C3204" s="172"/>
      <c r="D3204" s="173"/>
      <c r="E3204" s="173"/>
      <c r="F3204" s="173">
        <v>7500000</v>
      </c>
      <c r="G3204" s="173"/>
      <c r="H3204" s="173"/>
      <c r="I3204" s="173"/>
      <c r="J3204" s="173"/>
      <c r="K3204" s="174">
        <v>7500000</v>
      </c>
      <c r="L3204" s="6"/>
      <c r="M3204" s="71" t="s">
        <v>36</v>
      </c>
      <c r="N3204" s="176" t="s">
        <v>513</v>
      </c>
    </row>
    <row r="3205" spans="1:14" x14ac:dyDescent="0.2">
      <c r="A3205" s="38"/>
      <c r="B3205" s="5"/>
      <c r="C3205" s="172"/>
      <c r="D3205" s="173"/>
      <c r="E3205" s="173"/>
      <c r="F3205" s="173">
        <v>100000</v>
      </c>
      <c r="G3205" s="173"/>
      <c r="H3205" s="173"/>
      <c r="I3205" s="173"/>
      <c r="J3205" s="173"/>
      <c r="K3205" s="174">
        <v>100000</v>
      </c>
      <c r="L3205" s="6"/>
      <c r="M3205" s="71" t="s">
        <v>464</v>
      </c>
      <c r="N3205" s="176" t="s">
        <v>513</v>
      </c>
    </row>
    <row r="3206" spans="1:14" x14ac:dyDescent="0.2">
      <c r="A3206" s="38"/>
      <c r="B3206" s="5"/>
      <c r="C3206" s="172"/>
      <c r="D3206" s="173"/>
      <c r="E3206" s="173"/>
      <c r="F3206" s="173">
        <v>70000</v>
      </c>
      <c r="G3206" s="173"/>
      <c r="H3206" s="173"/>
      <c r="I3206" s="173"/>
      <c r="J3206" s="173"/>
      <c r="K3206" s="174">
        <v>70000</v>
      </c>
      <c r="L3206" s="6"/>
      <c r="M3206" s="71" t="s">
        <v>465</v>
      </c>
      <c r="N3206" s="176" t="s">
        <v>513</v>
      </c>
    </row>
    <row r="3207" spans="1:14" x14ac:dyDescent="0.2">
      <c r="A3207" s="38"/>
      <c r="B3207" s="5"/>
      <c r="C3207" s="172"/>
      <c r="D3207" s="173"/>
      <c r="E3207" s="173"/>
      <c r="F3207" s="173">
        <v>7115800</v>
      </c>
      <c r="G3207" s="173"/>
      <c r="H3207" s="173"/>
      <c r="I3207" s="173"/>
      <c r="J3207" s="173"/>
      <c r="K3207" s="174">
        <v>7115800</v>
      </c>
      <c r="L3207" s="6"/>
      <c r="M3207" s="71" t="s">
        <v>59</v>
      </c>
      <c r="N3207" s="176" t="s">
        <v>513</v>
      </c>
    </row>
    <row r="3208" spans="1:14" x14ac:dyDescent="0.2">
      <c r="A3208" s="38"/>
      <c r="B3208" s="5"/>
      <c r="C3208" s="172"/>
      <c r="D3208" s="173"/>
      <c r="E3208" s="173"/>
      <c r="F3208" s="173">
        <v>4900000</v>
      </c>
      <c r="G3208" s="173"/>
      <c r="H3208" s="173"/>
      <c r="I3208" s="173"/>
      <c r="J3208" s="173"/>
      <c r="K3208" s="174">
        <v>4900000</v>
      </c>
      <c r="L3208" s="6"/>
      <c r="M3208" s="71" t="s">
        <v>347</v>
      </c>
      <c r="N3208" s="176" t="s">
        <v>513</v>
      </c>
    </row>
    <row r="3209" spans="1:14" x14ac:dyDescent="0.2">
      <c r="A3209" s="38"/>
      <c r="B3209" s="5"/>
      <c r="C3209" s="172"/>
      <c r="D3209" s="173"/>
      <c r="E3209" s="173"/>
      <c r="F3209" s="173">
        <v>3800000</v>
      </c>
      <c r="G3209" s="173"/>
      <c r="H3209" s="173"/>
      <c r="I3209" s="173"/>
      <c r="J3209" s="173"/>
      <c r="K3209" s="174">
        <v>3800000</v>
      </c>
      <c r="L3209" s="6"/>
      <c r="M3209" s="71" t="s">
        <v>348</v>
      </c>
      <c r="N3209" s="176" t="s">
        <v>513</v>
      </c>
    </row>
    <row r="3210" spans="1:14" ht="15" thickBot="1" x14ac:dyDescent="0.25">
      <c r="A3210" s="38"/>
      <c r="B3210" s="5"/>
      <c r="C3210" s="172"/>
      <c r="D3210" s="173"/>
      <c r="E3210" s="173"/>
      <c r="F3210" s="173"/>
      <c r="G3210" s="173"/>
      <c r="H3210" s="173">
        <v>8200000</v>
      </c>
      <c r="I3210" s="173"/>
      <c r="J3210" s="173"/>
      <c r="K3210" s="174">
        <v>8200000</v>
      </c>
      <c r="L3210" s="6"/>
      <c r="M3210" s="71" t="s">
        <v>91</v>
      </c>
      <c r="N3210" s="176" t="s">
        <v>513</v>
      </c>
    </row>
    <row r="3211" spans="1:14" ht="15" x14ac:dyDescent="0.2">
      <c r="A3211" s="286" t="s">
        <v>0</v>
      </c>
      <c r="B3211" s="287"/>
      <c r="C3211" s="287"/>
      <c r="D3211" s="287"/>
      <c r="E3211" s="287"/>
      <c r="F3211" s="287"/>
      <c r="G3211" s="287"/>
      <c r="H3211" s="287"/>
      <c r="I3211" s="287"/>
      <c r="J3211" s="287"/>
      <c r="K3211" s="287"/>
      <c r="L3211" s="287"/>
      <c r="M3211" s="287"/>
      <c r="N3211" s="288"/>
    </row>
    <row r="3212" spans="1:14" ht="15" x14ac:dyDescent="0.2">
      <c r="A3212" s="279" t="s">
        <v>1</v>
      </c>
      <c r="B3212" s="280"/>
      <c r="C3212" s="280"/>
      <c r="D3212" s="280"/>
      <c r="E3212" s="280"/>
      <c r="F3212" s="280"/>
      <c r="G3212" s="280"/>
      <c r="H3212" s="280"/>
      <c r="I3212" s="280"/>
      <c r="J3212" s="280"/>
      <c r="K3212" s="280"/>
      <c r="L3212" s="280"/>
      <c r="M3212" s="280"/>
      <c r="N3212" s="281"/>
    </row>
    <row r="3213" spans="1:14" ht="15" x14ac:dyDescent="0.2">
      <c r="A3213" s="279" t="s">
        <v>2</v>
      </c>
      <c r="B3213" s="280"/>
      <c r="C3213" s="280"/>
      <c r="D3213" s="280"/>
      <c r="E3213" s="280"/>
      <c r="F3213" s="280"/>
      <c r="G3213" s="280"/>
      <c r="H3213" s="280"/>
      <c r="I3213" s="280"/>
      <c r="J3213" s="280"/>
      <c r="K3213" s="280"/>
      <c r="L3213" s="280"/>
      <c r="M3213" s="280"/>
      <c r="N3213" s="281"/>
    </row>
    <row r="3214" spans="1:14" ht="15" x14ac:dyDescent="0.2">
      <c r="A3214" s="279" t="s">
        <v>3</v>
      </c>
      <c r="B3214" s="280"/>
      <c r="C3214" s="280"/>
      <c r="D3214" s="280"/>
      <c r="E3214" s="280"/>
      <c r="F3214" s="280"/>
      <c r="G3214" s="280"/>
      <c r="H3214" s="280"/>
      <c r="I3214" s="280"/>
      <c r="J3214" s="280"/>
      <c r="K3214" s="280"/>
      <c r="L3214" s="280"/>
      <c r="M3214" s="280"/>
      <c r="N3214" s="281"/>
    </row>
    <row r="3215" spans="1:14" ht="15" x14ac:dyDescent="0.2">
      <c r="A3215" s="279" t="s">
        <v>4</v>
      </c>
      <c r="B3215" s="280"/>
      <c r="C3215" s="280"/>
      <c r="D3215" s="280"/>
      <c r="E3215" s="280"/>
      <c r="F3215" s="280"/>
      <c r="G3215" s="280"/>
      <c r="H3215" s="280"/>
      <c r="I3215" s="280"/>
      <c r="J3215" s="280"/>
      <c r="K3215" s="280"/>
      <c r="L3215" s="280"/>
      <c r="M3215" s="280"/>
      <c r="N3215" s="281"/>
    </row>
    <row r="3216" spans="1:14" ht="15.75" thickBot="1" x14ac:dyDescent="0.25">
      <c r="A3216" s="282">
        <v>2023</v>
      </c>
      <c r="B3216" s="283"/>
      <c r="C3216" s="283"/>
      <c r="D3216" s="283"/>
      <c r="E3216" s="283"/>
      <c r="F3216" s="283"/>
      <c r="G3216" s="283"/>
      <c r="H3216" s="283"/>
      <c r="I3216" s="283"/>
      <c r="J3216" s="283"/>
      <c r="K3216" s="283"/>
      <c r="L3216" s="283"/>
      <c r="M3216" s="283"/>
      <c r="N3216" s="284"/>
    </row>
    <row r="3217" spans="1:14" ht="43.5" x14ac:dyDescent="0.25">
      <c r="A3217" s="212" t="s">
        <v>5</v>
      </c>
      <c r="B3217" s="212" t="s">
        <v>6</v>
      </c>
      <c r="C3217" s="285" t="s">
        <v>7</v>
      </c>
      <c r="D3217" s="285"/>
      <c r="E3217" s="285"/>
      <c r="F3217" s="285"/>
      <c r="G3217" s="285"/>
      <c r="H3217" s="285"/>
      <c r="I3217" s="285"/>
      <c r="J3217" s="285"/>
      <c r="K3217" s="213" t="s">
        <v>8</v>
      </c>
      <c r="L3217" s="214" t="s">
        <v>10</v>
      </c>
      <c r="M3217" s="215" t="s">
        <v>11</v>
      </c>
      <c r="N3217" s="216" t="s">
        <v>9</v>
      </c>
    </row>
    <row r="3218" spans="1:14" ht="15" x14ac:dyDescent="0.25">
      <c r="A3218" s="5"/>
      <c r="B3218" s="5"/>
      <c r="C3218" s="2" t="s">
        <v>12</v>
      </c>
      <c r="D3218" s="2" t="s">
        <v>13</v>
      </c>
      <c r="E3218" s="2" t="s">
        <v>14</v>
      </c>
      <c r="F3218" s="2" t="s">
        <v>15</v>
      </c>
      <c r="G3218" s="2" t="s">
        <v>16</v>
      </c>
      <c r="H3218" s="2" t="s">
        <v>17</v>
      </c>
      <c r="I3218" s="2" t="s">
        <v>18</v>
      </c>
      <c r="J3218" s="2" t="s">
        <v>19</v>
      </c>
      <c r="K3218" s="4" t="s">
        <v>20</v>
      </c>
      <c r="L3218" s="6" t="s">
        <v>22</v>
      </c>
      <c r="M3218" s="5"/>
    </row>
    <row r="3219" spans="1:14" x14ac:dyDescent="0.2">
      <c r="A3219" s="38"/>
      <c r="B3219" s="5"/>
      <c r="C3219" s="172"/>
      <c r="D3219" s="173"/>
      <c r="E3219" s="173"/>
      <c r="F3219" s="173"/>
      <c r="G3219" s="173"/>
      <c r="H3219" s="173">
        <v>690000</v>
      </c>
      <c r="I3219" s="173"/>
      <c r="J3219" s="173"/>
      <c r="K3219" s="174">
        <v>690000</v>
      </c>
      <c r="L3219" s="6"/>
      <c r="M3219" s="71" t="s">
        <v>288</v>
      </c>
      <c r="N3219" s="176" t="s">
        <v>513</v>
      </c>
    </row>
    <row r="3220" spans="1:14" x14ac:dyDescent="0.2">
      <c r="A3220" s="38"/>
      <c r="B3220" s="5"/>
      <c r="C3220" s="172"/>
      <c r="D3220" s="173"/>
      <c r="E3220" s="173"/>
      <c r="F3220" s="173"/>
      <c r="G3220" s="173"/>
      <c r="H3220" s="173">
        <v>2500000</v>
      </c>
      <c r="I3220" s="173"/>
      <c r="J3220" s="173"/>
      <c r="K3220" s="174">
        <v>2500000</v>
      </c>
      <c r="L3220" s="6"/>
      <c r="M3220" s="71" t="s">
        <v>349</v>
      </c>
      <c r="N3220" s="176" t="s">
        <v>513</v>
      </c>
    </row>
    <row r="3221" spans="1:14" x14ac:dyDescent="0.2">
      <c r="A3221" s="38"/>
      <c r="B3221" s="5"/>
      <c r="C3221" s="172"/>
      <c r="D3221" s="173"/>
      <c r="E3221" s="173"/>
      <c r="F3221" s="173"/>
      <c r="G3221" s="173"/>
      <c r="H3221" s="173">
        <v>6900000</v>
      </c>
      <c r="I3221" s="173"/>
      <c r="J3221" s="173"/>
      <c r="K3221" s="174">
        <v>6900000</v>
      </c>
      <c r="L3221" s="6"/>
      <c r="M3221" s="71" t="s">
        <v>289</v>
      </c>
      <c r="N3221" s="176" t="s">
        <v>513</v>
      </c>
    </row>
    <row r="3222" spans="1:14" x14ac:dyDescent="0.2">
      <c r="A3222" s="38"/>
      <c r="B3222" s="5"/>
      <c r="C3222" s="172"/>
      <c r="D3222" s="173"/>
      <c r="E3222" s="173"/>
      <c r="F3222" s="173"/>
      <c r="G3222" s="173"/>
      <c r="H3222" s="173">
        <v>1000000</v>
      </c>
      <c r="I3222" s="173"/>
      <c r="J3222" s="173"/>
      <c r="K3222" s="174">
        <v>1000000</v>
      </c>
      <c r="L3222" s="6"/>
      <c r="M3222" s="71" t="s">
        <v>451</v>
      </c>
      <c r="N3222" s="176" t="s">
        <v>513</v>
      </c>
    </row>
    <row r="3223" spans="1:14" x14ac:dyDescent="0.2">
      <c r="A3223" s="38"/>
      <c r="B3223" s="5"/>
      <c r="C3223" s="172"/>
      <c r="D3223" s="173"/>
      <c r="E3223" s="173"/>
      <c r="F3223" s="173"/>
      <c r="G3223" s="173"/>
      <c r="H3223" s="173">
        <v>1200000</v>
      </c>
      <c r="I3223" s="173"/>
      <c r="J3223" s="173"/>
      <c r="K3223" s="174">
        <v>1200000</v>
      </c>
      <c r="L3223" s="6"/>
      <c r="M3223" s="71" t="s">
        <v>37</v>
      </c>
      <c r="N3223" s="176" t="s">
        <v>513</v>
      </c>
    </row>
    <row r="3224" spans="1:14" x14ac:dyDescent="0.2">
      <c r="A3224" s="38"/>
      <c r="B3224" s="5"/>
      <c r="C3224" s="172"/>
      <c r="D3224" s="173"/>
      <c r="E3224" s="173"/>
      <c r="F3224" s="173"/>
      <c r="G3224" s="173"/>
      <c r="H3224" s="173">
        <v>600473</v>
      </c>
      <c r="I3224" s="173"/>
      <c r="J3224" s="173"/>
      <c r="K3224" s="174">
        <v>600473</v>
      </c>
      <c r="L3224" s="6"/>
      <c r="M3224" s="71" t="s">
        <v>350</v>
      </c>
      <c r="N3224" s="176" t="s">
        <v>513</v>
      </c>
    </row>
    <row r="3225" spans="1:14" x14ac:dyDescent="0.2">
      <c r="A3225" s="38"/>
      <c r="B3225" s="5"/>
      <c r="C3225" s="172"/>
      <c r="D3225" s="173"/>
      <c r="E3225" s="173"/>
      <c r="F3225" s="173"/>
      <c r="G3225" s="173"/>
      <c r="H3225" s="173">
        <v>2615000</v>
      </c>
      <c r="I3225" s="173"/>
      <c r="J3225" s="173"/>
      <c r="K3225" s="174">
        <v>2615000</v>
      </c>
      <c r="L3225" s="6"/>
      <c r="M3225" s="71" t="s">
        <v>60</v>
      </c>
      <c r="N3225" s="176" t="s">
        <v>513</v>
      </c>
    </row>
    <row r="3226" spans="1:14" x14ac:dyDescent="0.2">
      <c r="A3226" s="38"/>
      <c r="B3226" s="5"/>
      <c r="C3226" s="172"/>
      <c r="D3226" s="173"/>
      <c r="E3226" s="173"/>
      <c r="F3226" s="173"/>
      <c r="G3226" s="173"/>
      <c r="H3226" s="173">
        <v>1000000</v>
      </c>
      <c r="I3226" s="173"/>
      <c r="J3226" s="173"/>
      <c r="K3226" s="174">
        <v>1000000</v>
      </c>
      <c r="L3226" s="6"/>
      <c r="M3226" s="71" t="s">
        <v>351</v>
      </c>
      <c r="N3226" s="176" t="s">
        <v>513</v>
      </c>
    </row>
    <row r="3227" spans="1:14" x14ac:dyDescent="0.2">
      <c r="A3227" s="38"/>
      <c r="B3227" s="5"/>
      <c r="C3227" s="172"/>
      <c r="D3227" s="173"/>
      <c r="E3227" s="173"/>
      <c r="F3227" s="173"/>
      <c r="G3227" s="173"/>
      <c r="H3227" s="173">
        <v>100000</v>
      </c>
      <c r="I3227" s="173"/>
      <c r="J3227" s="173"/>
      <c r="K3227" s="174">
        <v>100000</v>
      </c>
      <c r="L3227" s="6"/>
      <c r="M3227" s="71" t="s">
        <v>471</v>
      </c>
      <c r="N3227" s="176" t="s">
        <v>513</v>
      </c>
    </row>
    <row r="3228" spans="1:14" x14ac:dyDescent="0.2">
      <c r="A3228" s="38"/>
      <c r="B3228" s="5"/>
      <c r="C3228" s="172"/>
      <c r="D3228" s="173"/>
      <c r="E3228" s="173"/>
      <c r="F3228" s="173"/>
      <c r="G3228" s="173"/>
      <c r="H3228" s="173">
        <v>150000</v>
      </c>
      <c r="I3228" s="173"/>
      <c r="J3228" s="173"/>
      <c r="K3228" s="174">
        <v>150000</v>
      </c>
      <c r="L3228" s="6"/>
      <c r="M3228" s="71" t="s">
        <v>353</v>
      </c>
      <c r="N3228" s="176" t="s">
        <v>513</v>
      </c>
    </row>
    <row r="3229" spans="1:14" ht="28.5" x14ac:dyDescent="0.2">
      <c r="A3229" s="38"/>
      <c r="B3229" s="5"/>
      <c r="C3229" s="172"/>
      <c r="D3229" s="173"/>
      <c r="E3229" s="173"/>
      <c r="F3229" s="173"/>
      <c r="G3229" s="173"/>
      <c r="H3229" s="173">
        <v>300000</v>
      </c>
      <c r="I3229" s="173"/>
      <c r="J3229" s="173"/>
      <c r="K3229" s="174">
        <v>300000</v>
      </c>
      <c r="L3229" s="6"/>
      <c r="M3229" s="71" t="s">
        <v>83</v>
      </c>
      <c r="N3229" s="176" t="s">
        <v>513</v>
      </c>
    </row>
    <row r="3230" spans="1:14" x14ac:dyDescent="0.2">
      <c r="A3230" s="38"/>
      <c r="B3230" s="5"/>
      <c r="C3230" s="172"/>
      <c r="D3230" s="173"/>
      <c r="E3230" s="173"/>
      <c r="F3230" s="173"/>
      <c r="G3230" s="173"/>
      <c r="H3230" s="173">
        <v>100000</v>
      </c>
      <c r="I3230" s="173"/>
      <c r="J3230" s="173"/>
      <c r="K3230" s="174">
        <v>100000</v>
      </c>
      <c r="L3230" s="6"/>
      <c r="M3230" s="71" t="s">
        <v>354</v>
      </c>
      <c r="N3230" s="176" t="s">
        <v>513</v>
      </c>
    </row>
    <row r="3231" spans="1:14" x14ac:dyDescent="0.2">
      <c r="A3231" s="38"/>
      <c r="B3231" s="5"/>
      <c r="C3231" s="172"/>
      <c r="D3231" s="173"/>
      <c r="E3231" s="173"/>
      <c r="F3231" s="173"/>
      <c r="G3231" s="173"/>
      <c r="H3231" s="173">
        <v>300000</v>
      </c>
      <c r="I3231" s="173"/>
      <c r="J3231" s="173"/>
      <c r="K3231" s="174">
        <v>300000</v>
      </c>
      <c r="L3231" s="6"/>
      <c r="M3231" s="71" t="s">
        <v>38</v>
      </c>
      <c r="N3231" s="176" t="s">
        <v>513</v>
      </c>
    </row>
    <row r="3232" spans="1:14" x14ac:dyDescent="0.2">
      <c r="A3232" s="38"/>
      <c r="B3232" s="5"/>
      <c r="C3232" s="172"/>
      <c r="D3232" s="173"/>
      <c r="E3232" s="173"/>
      <c r="F3232" s="173"/>
      <c r="G3232" s="173"/>
      <c r="H3232" s="173">
        <v>250000</v>
      </c>
      <c r="I3232" s="173"/>
      <c r="J3232" s="173"/>
      <c r="K3232" s="174">
        <v>250000</v>
      </c>
      <c r="L3232" s="6"/>
      <c r="M3232" s="71" t="s">
        <v>150</v>
      </c>
      <c r="N3232" s="176" t="s">
        <v>513</v>
      </c>
    </row>
    <row r="3233" spans="1:14" x14ac:dyDescent="0.2">
      <c r="A3233" s="38"/>
      <c r="B3233" s="5"/>
      <c r="C3233" s="172"/>
      <c r="D3233" s="173"/>
      <c r="E3233" s="173"/>
      <c r="F3233" s="173"/>
      <c r="G3233" s="173"/>
      <c r="H3233" s="173">
        <v>300000</v>
      </c>
      <c r="I3233" s="173"/>
      <c r="J3233" s="173"/>
      <c r="K3233" s="174">
        <v>300000</v>
      </c>
      <c r="L3233" s="6"/>
      <c r="M3233" s="71" t="s">
        <v>357</v>
      </c>
      <c r="N3233" s="176" t="s">
        <v>513</v>
      </c>
    </row>
    <row r="3234" spans="1:14" x14ac:dyDescent="0.2">
      <c r="A3234" s="38"/>
      <c r="B3234" s="5"/>
      <c r="C3234" s="172"/>
      <c r="D3234" s="173"/>
      <c r="E3234" s="173"/>
      <c r="F3234" s="173"/>
      <c r="G3234" s="173"/>
      <c r="H3234" s="173">
        <v>459280</v>
      </c>
      <c r="I3234" s="173"/>
      <c r="J3234" s="173"/>
      <c r="K3234" s="174">
        <v>459280</v>
      </c>
      <c r="L3234" s="6"/>
      <c r="M3234" s="71" t="s">
        <v>473</v>
      </c>
      <c r="N3234" s="176" t="s">
        <v>513</v>
      </c>
    </row>
    <row r="3235" spans="1:14" x14ac:dyDescent="0.2">
      <c r="A3235" s="38"/>
      <c r="B3235" s="5"/>
      <c r="C3235" s="172"/>
      <c r="D3235" s="173"/>
      <c r="E3235" s="173"/>
      <c r="F3235" s="173"/>
      <c r="G3235" s="173"/>
      <c r="H3235" s="173">
        <v>600000</v>
      </c>
      <c r="I3235" s="173"/>
      <c r="J3235" s="173"/>
      <c r="K3235" s="174">
        <v>600000</v>
      </c>
      <c r="L3235" s="6"/>
      <c r="M3235" s="71" t="s">
        <v>358</v>
      </c>
      <c r="N3235" s="176" t="s">
        <v>513</v>
      </c>
    </row>
    <row r="3236" spans="1:14" x14ac:dyDescent="0.2">
      <c r="A3236" s="38"/>
      <c r="B3236" s="5"/>
      <c r="C3236" s="172"/>
      <c r="D3236" s="173"/>
      <c r="E3236" s="173"/>
      <c r="F3236" s="173"/>
      <c r="G3236" s="173"/>
      <c r="H3236" s="173">
        <v>200000</v>
      </c>
      <c r="I3236" s="173"/>
      <c r="J3236" s="173"/>
      <c r="K3236" s="174">
        <v>200000</v>
      </c>
      <c r="L3236" s="6"/>
      <c r="M3236" s="71" t="s">
        <v>359</v>
      </c>
      <c r="N3236" s="176" t="s">
        <v>513</v>
      </c>
    </row>
    <row r="3237" spans="1:14" x14ac:dyDescent="0.2">
      <c r="A3237" s="38"/>
      <c r="B3237" s="5"/>
      <c r="C3237" s="172"/>
      <c r="D3237" s="173"/>
      <c r="E3237" s="173"/>
      <c r="F3237" s="173"/>
      <c r="G3237" s="173"/>
      <c r="H3237" s="173">
        <v>250000</v>
      </c>
      <c r="I3237" s="173"/>
      <c r="J3237" s="173"/>
      <c r="K3237" s="174">
        <v>250000</v>
      </c>
      <c r="L3237" s="6"/>
      <c r="M3237" s="71" t="s">
        <v>475</v>
      </c>
      <c r="N3237" s="176" t="s">
        <v>513</v>
      </c>
    </row>
    <row r="3238" spans="1:14" x14ac:dyDescent="0.2">
      <c r="A3238" s="38"/>
      <c r="B3238" s="5"/>
      <c r="C3238" s="172"/>
      <c r="D3238" s="173"/>
      <c r="E3238" s="173"/>
      <c r="F3238" s="173"/>
      <c r="G3238" s="173"/>
      <c r="H3238" s="173">
        <v>350000</v>
      </c>
      <c r="I3238" s="173"/>
      <c r="J3238" s="173"/>
      <c r="K3238" s="174">
        <v>350000</v>
      </c>
      <c r="L3238" s="6"/>
      <c r="M3238" s="71" t="s">
        <v>361</v>
      </c>
      <c r="N3238" s="176" t="s">
        <v>513</v>
      </c>
    </row>
    <row r="3239" spans="1:14" x14ac:dyDescent="0.2">
      <c r="A3239" s="38"/>
      <c r="B3239" s="5"/>
      <c r="C3239" s="172"/>
      <c r="D3239" s="173"/>
      <c r="E3239" s="173"/>
      <c r="F3239" s="173"/>
      <c r="G3239" s="173"/>
      <c r="H3239" s="173">
        <v>400000</v>
      </c>
      <c r="I3239" s="173"/>
      <c r="J3239" s="173"/>
      <c r="K3239" s="174">
        <v>400000</v>
      </c>
      <c r="L3239" s="6"/>
      <c r="M3239" s="71" t="s">
        <v>362</v>
      </c>
      <c r="N3239" s="176" t="s">
        <v>513</v>
      </c>
    </row>
    <row r="3240" spans="1:14" x14ac:dyDescent="0.2">
      <c r="A3240" s="38"/>
      <c r="B3240" s="5"/>
      <c r="C3240" s="172"/>
      <c r="D3240" s="173"/>
      <c r="E3240" s="173"/>
      <c r="F3240" s="173"/>
      <c r="G3240" s="173"/>
      <c r="H3240" s="173">
        <v>300000</v>
      </c>
      <c r="I3240" s="173"/>
      <c r="J3240" s="173"/>
      <c r="K3240" s="174">
        <v>300000</v>
      </c>
      <c r="L3240" s="6"/>
      <c r="M3240" s="71" t="s">
        <v>363</v>
      </c>
      <c r="N3240" s="176" t="s">
        <v>513</v>
      </c>
    </row>
    <row r="3241" spans="1:14" x14ac:dyDescent="0.2">
      <c r="A3241" s="38"/>
      <c r="B3241" s="5"/>
      <c r="C3241" s="172"/>
      <c r="D3241" s="173"/>
      <c r="E3241" s="173"/>
      <c r="F3241" s="173"/>
      <c r="G3241" s="173"/>
      <c r="H3241" s="173">
        <v>450000</v>
      </c>
      <c r="I3241" s="173"/>
      <c r="J3241" s="173"/>
      <c r="K3241" s="174">
        <v>450000</v>
      </c>
      <c r="L3241" s="6"/>
      <c r="M3241" s="71" t="s">
        <v>364</v>
      </c>
      <c r="N3241" s="176" t="s">
        <v>513</v>
      </c>
    </row>
    <row r="3242" spans="1:14" x14ac:dyDescent="0.2">
      <c r="A3242" s="38"/>
      <c r="B3242" s="5"/>
      <c r="C3242" s="172"/>
      <c r="D3242" s="173"/>
      <c r="E3242" s="173"/>
      <c r="F3242" s="173"/>
      <c r="G3242" s="173"/>
      <c r="H3242" s="173">
        <v>2000000</v>
      </c>
      <c r="I3242" s="173"/>
      <c r="J3242" s="173"/>
      <c r="K3242" s="174">
        <v>2000000</v>
      </c>
      <c r="L3242" s="6"/>
      <c r="M3242" s="71" t="s">
        <v>291</v>
      </c>
      <c r="N3242" s="176" t="s">
        <v>513</v>
      </c>
    </row>
    <row r="3243" spans="1:14" x14ac:dyDescent="0.2">
      <c r="A3243" s="38"/>
      <c r="B3243" s="5"/>
      <c r="C3243" s="172"/>
      <c r="D3243" s="173"/>
      <c r="E3243" s="173"/>
      <c r="F3243" s="173"/>
      <c r="G3243" s="173"/>
      <c r="H3243" s="173">
        <v>250000</v>
      </c>
      <c r="I3243" s="173"/>
      <c r="J3243" s="173"/>
      <c r="K3243" s="174">
        <v>250000</v>
      </c>
      <c r="L3243" s="6"/>
      <c r="M3243" s="71" t="s">
        <v>292</v>
      </c>
      <c r="N3243" s="176" t="s">
        <v>513</v>
      </c>
    </row>
    <row r="3244" spans="1:14" x14ac:dyDescent="0.2">
      <c r="A3244" s="38"/>
      <c r="B3244" s="5"/>
      <c r="C3244" s="172"/>
      <c r="D3244" s="173"/>
      <c r="E3244" s="173"/>
      <c r="F3244" s="173"/>
      <c r="G3244" s="173"/>
      <c r="H3244" s="173">
        <v>751418</v>
      </c>
      <c r="I3244" s="173"/>
      <c r="J3244" s="173"/>
      <c r="K3244" s="174">
        <v>751418</v>
      </c>
      <c r="L3244" s="6"/>
      <c r="M3244" s="71" t="s">
        <v>365</v>
      </c>
      <c r="N3244" s="176" t="s">
        <v>513</v>
      </c>
    </row>
    <row r="3245" spans="1:14" x14ac:dyDescent="0.2">
      <c r="A3245" s="38"/>
      <c r="B3245" s="5"/>
      <c r="C3245" s="172"/>
      <c r="D3245" s="173"/>
      <c r="E3245" s="173"/>
      <c r="F3245" s="173"/>
      <c r="G3245" s="173"/>
      <c r="H3245" s="173">
        <v>600000</v>
      </c>
      <c r="I3245" s="173"/>
      <c r="J3245" s="173"/>
      <c r="K3245" s="174">
        <v>600000</v>
      </c>
      <c r="L3245" s="6"/>
      <c r="M3245" s="71" t="s">
        <v>366</v>
      </c>
      <c r="N3245" s="176" t="s">
        <v>513</v>
      </c>
    </row>
    <row r="3246" spans="1:14" x14ac:dyDescent="0.2">
      <c r="A3246" s="38"/>
      <c r="B3246" s="5"/>
      <c r="C3246" s="172"/>
      <c r="D3246" s="173"/>
      <c r="E3246" s="173"/>
      <c r="F3246" s="173"/>
      <c r="G3246" s="173"/>
      <c r="H3246" s="173">
        <v>350000</v>
      </c>
      <c r="I3246" s="173"/>
      <c r="J3246" s="173"/>
      <c r="K3246" s="174">
        <v>350000</v>
      </c>
      <c r="L3246" s="6"/>
      <c r="M3246" s="71" t="s">
        <v>367</v>
      </c>
      <c r="N3246" s="176" t="s">
        <v>513</v>
      </c>
    </row>
    <row r="3247" spans="1:14" x14ac:dyDescent="0.2">
      <c r="A3247" s="38"/>
      <c r="B3247" s="5"/>
      <c r="C3247" s="172"/>
      <c r="D3247" s="173"/>
      <c r="E3247" s="173"/>
      <c r="F3247" s="173"/>
      <c r="G3247" s="173"/>
      <c r="H3247" s="173">
        <v>250000</v>
      </c>
      <c r="I3247" s="173"/>
      <c r="J3247" s="173"/>
      <c r="K3247" s="174">
        <v>250000</v>
      </c>
      <c r="L3247" s="6"/>
      <c r="M3247" s="71" t="s">
        <v>368</v>
      </c>
      <c r="N3247" s="176" t="s">
        <v>513</v>
      </c>
    </row>
    <row r="3248" spans="1:14" x14ac:dyDescent="0.2">
      <c r="A3248" s="38"/>
      <c r="B3248" s="5"/>
      <c r="C3248" s="172"/>
      <c r="D3248" s="173"/>
      <c r="E3248" s="173"/>
      <c r="F3248" s="173"/>
      <c r="G3248" s="173"/>
      <c r="H3248" s="173">
        <v>100000</v>
      </c>
      <c r="I3248" s="173"/>
      <c r="J3248" s="173"/>
      <c r="K3248" s="174">
        <v>100000</v>
      </c>
      <c r="L3248" s="6"/>
      <c r="M3248" s="71" t="s">
        <v>369</v>
      </c>
      <c r="N3248" s="176" t="s">
        <v>513</v>
      </c>
    </row>
    <row r="3249" spans="1:14" x14ac:dyDescent="0.2">
      <c r="A3249" s="38"/>
      <c r="B3249" s="5"/>
      <c r="C3249" s="172"/>
      <c r="D3249" s="173"/>
      <c r="E3249" s="173"/>
      <c r="F3249" s="173"/>
      <c r="G3249" s="173"/>
      <c r="H3249" s="173">
        <v>400000</v>
      </c>
      <c r="I3249" s="173"/>
      <c r="J3249" s="173"/>
      <c r="K3249" s="174">
        <v>400000</v>
      </c>
      <c r="L3249" s="6"/>
      <c r="M3249" s="71" t="s">
        <v>93</v>
      </c>
      <c r="N3249" s="176" t="s">
        <v>513</v>
      </c>
    </row>
    <row r="3250" spans="1:14" x14ac:dyDescent="0.2">
      <c r="A3250" s="38"/>
      <c r="B3250" s="5"/>
      <c r="C3250" s="172"/>
      <c r="D3250" s="173"/>
      <c r="E3250" s="173"/>
      <c r="F3250" s="173"/>
      <c r="G3250" s="173"/>
      <c r="H3250" s="173">
        <v>50000</v>
      </c>
      <c r="I3250" s="173"/>
      <c r="J3250" s="173"/>
      <c r="K3250" s="174">
        <v>50000</v>
      </c>
      <c r="L3250" s="6"/>
      <c r="M3250" s="71" t="s">
        <v>371</v>
      </c>
      <c r="N3250" s="176" t="s">
        <v>513</v>
      </c>
    </row>
    <row r="3251" spans="1:14" x14ac:dyDescent="0.2">
      <c r="A3251" s="38"/>
      <c r="B3251" s="5"/>
      <c r="C3251" s="172"/>
      <c r="D3251" s="173"/>
      <c r="E3251" s="173"/>
      <c r="F3251" s="173"/>
      <c r="G3251" s="173"/>
      <c r="H3251" s="173">
        <v>400000</v>
      </c>
      <c r="I3251" s="173"/>
      <c r="J3251" s="173"/>
      <c r="K3251" s="174">
        <v>400000</v>
      </c>
      <c r="L3251" s="6"/>
      <c r="M3251" s="71" t="s">
        <v>477</v>
      </c>
      <c r="N3251" s="176" t="s">
        <v>513</v>
      </c>
    </row>
    <row r="3252" spans="1:14" x14ac:dyDescent="0.2">
      <c r="A3252" s="38"/>
      <c r="B3252" s="5"/>
      <c r="C3252" s="172"/>
      <c r="D3252" s="173"/>
      <c r="E3252" s="173"/>
      <c r="F3252" s="173"/>
      <c r="G3252" s="173"/>
      <c r="H3252" s="173">
        <v>1000000</v>
      </c>
      <c r="I3252" s="173"/>
      <c r="J3252" s="173"/>
      <c r="K3252" s="174">
        <v>1000000</v>
      </c>
      <c r="L3252" s="6"/>
      <c r="M3252" s="71" t="s">
        <v>372</v>
      </c>
      <c r="N3252" s="176" t="s">
        <v>513</v>
      </c>
    </row>
    <row r="3253" spans="1:14" x14ac:dyDescent="0.2">
      <c r="A3253" s="38"/>
      <c r="B3253" s="5"/>
      <c r="C3253" s="172"/>
      <c r="D3253" s="173"/>
      <c r="E3253" s="173"/>
      <c r="F3253" s="173"/>
      <c r="G3253" s="173"/>
      <c r="H3253" s="173">
        <v>200000</v>
      </c>
      <c r="I3253" s="173"/>
      <c r="J3253" s="173"/>
      <c r="K3253" s="174">
        <v>200000</v>
      </c>
      <c r="L3253" s="6"/>
      <c r="M3253" s="71" t="s">
        <v>481</v>
      </c>
      <c r="N3253" s="176" t="s">
        <v>513</v>
      </c>
    </row>
    <row r="3254" spans="1:14" x14ac:dyDescent="0.2">
      <c r="A3254" s="38"/>
      <c r="B3254" s="5"/>
      <c r="C3254" s="172"/>
      <c r="D3254" s="173"/>
      <c r="E3254" s="173"/>
      <c r="F3254" s="173"/>
      <c r="G3254" s="173"/>
      <c r="H3254" s="173">
        <v>800000</v>
      </c>
      <c r="I3254" s="173"/>
      <c r="J3254" s="173"/>
      <c r="K3254" s="174">
        <v>800000</v>
      </c>
      <c r="L3254" s="6"/>
      <c r="M3254" s="71" t="s">
        <v>373</v>
      </c>
      <c r="N3254" s="176" t="s">
        <v>513</v>
      </c>
    </row>
    <row r="3255" spans="1:14" x14ac:dyDescent="0.2">
      <c r="A3255" s="38"/>
      <c r="B3255" s="5"/>
      <c r="C3255" s="172"/>
      <c r="D3255" s="173"/>
      <c r="E3255" s="173"/>
      <c r="F3255" s="173"/>
      <c r="G3255" s="173"/>
      <c r="H3255" s="173">
        <v>700000</v>
      </c>
      <c r="I3255" s="173"/>
      <c r="J3255" s="173"/>
      <c r="K3255" s="174">
        <v>700000</v>
      </c>
      <c r="L3255" s="6"/>
      <c r="M3255" s="71" t="s">
        <v>374</v>
      </c>
      <c r="N3255" s="176" t="s">
        <v>513</v>
      </c>
    </row>
    <row r="3256" spans="1:14" x14ac:dyDescent="0.2">
      <c r="A3256" s="38"/>
      <c r="B3256" s="5"/>
      <c r="C3256" s="172"/>
      <c r="D3256" s="173"/>
      <c r="E3256" s="173"/>
      <c r="F3256" s="173"/>
      <c r="G3256" s="173"/>
      <c r="H3256" s="173">
        <v>350000</v>
      </c>
      <c r="I3256" s="173"/>
      <c r="J3256" s="173"/>
      <c r="K3256" s="174">
        <v>350000</v>
      </c>
      <c r="L3256" s="6"/>
      <c r="M3256" s="71" t="s">
        <v>375</v>
      </c>
      <c r="N3256" s="176" t="s">
        <v>513</v>
      </c>
    </row>
    <row r="3257" spans="1:14" x14ac:dyDescent="0.2">
      <c r="A3257" s="38"/>
      <c r="B3257" s="5"/>
      <c r="C3257" s="172"/>
      <c r="D3257" s="173"/>
      <c r="E3257" s="173"/>
      <c r="F3257" s="173"/>
      <c r="G3257" s="173"/>
      <c r="H3257" s="173">
        <v>400000</v>
      </c>
      <c r="I3257" s="173"/>
      <c r="J3257" s="173"/>
      <c r="K3257" s="174">
        <v>400000</v>
      </c>
      <c r="L3257" s="6"/>
      <c r="M3257" s="71" t="s">
        <v>376</v>
      </c>
      <c r="N3257" s="176" t="s">
        <v>513</v>
      </c>
    </row>
    <row r="3258" spans="1:14" x14ac:dyDescent="0.2">
      <c r="A3258" s="38"/>
      <c r="B3258" s="5"/>
      <c r="C3258" s="172"/>
      <c r="D3258" s="173"/>
      <c r="E3258" s="173"/>
      <c r="F3258" s="173"/>
      <c r="G3258" s="173"/>
      <c r="H3258" s="173">
        <v>200000</v>
      </c>
      <c r="I3258" s="173"/>
      <c r="J3258" s="173"/>
      <c r="K3258" s="174">
        <v>200000</v>
      </c>
      <c r="L3258" s="6"/>
      <c r="M3258" s="71" t="s">
        <v>457</v>
      </c>
      <c r="N3258" s="176" t="s">
        <v>513</v>
      </c>
    </row>
    <row r="3259" spans="1:14" x14ac:dyDescent="0.2">
      <c r="A3259" s="38"/>
      <c r="B3259" s="5"/>
      <c r="C3259" s="172"/>
      <c r="D3259" s="173"/>
      <c r="E3259" s="173"/>
      <c r="F3259" s="173"/>
      <c r="G3259" s="173"/>
      <c r="H3259" s="173">
        <v>350000</v>
      </c>
      <c r="I3259" s="173"/>
      <c r="J3259" s="173"/>
      <c r="K3259" s="174">
        <v>350000</v>
      </c>
      <c r="L3259" s="6"/>
      <c r="M3259" s="71" t="s">
        <v>453</v>
      </c>
      <c r="N3259" s="176" t="s">
        <v>513</v>
      </c>
    </row>
    <row r="3260" spans="1:14" x14ac:dyDescent="0.2">
      <c r="A3260" s="38"/>
      <c r="B3260" s="5"/>
      <c r="C3260" s="172"/>
      <c r="D3260" s="173"/>
      <c r="E3260" s="173"/>
      <c r="F3260" s="173"/>
      <c r="G3260" s="173"/>
      <c r="H3260" s="173">
        <v>238408</v>
      </c>
      <c r="I3260" s="173"/>
      <c r="J3260" s="173"/>
      <c r="K3260" s="174">
        <v>238408</v>
      </c>
      <c r="L3260" s="6"/>
      <c r="M3260" s="71" t="s">
        <v>377</v>
      </c>
      <c r="N3260" s="176" t="s">
        <v>513</v>
      </c>
    </row>
    <row r="3261" spans="1:14" x14ac:dyDescent="0.2">
      <c r="A3261" s="38"/>
      <c r="B3261" s="5"/>
      <c r="C3261" s="172"/>
      <c r="D3261" s="173"/>
      <c r="E3261" s="173"/>
      <c r="F3261" s="173"/>
      <c r="G3261" s="173"/>
      <c r="H3261" s="173">
        <v>700000</v>
      </c>
      <c r="I3261" s="173"/>
      <c r="J3261" s="173"/>
      <c r="K3261" s="174">
        <v>700000</v>
      </c>
      <c r="L3261" s="6"/>
      <c r="M3261" s="71" t="s">
        <v>378</v>
      </c>
      <c r="N3261" s="176" t="s">
        <v>513</v>
      </c>
    </row>
    <row r="3262" spans="1:14" x14ac:dyDescent="0.2">
      <c r="A3262" s="38"/>
      <c r="B3262" s="5"/>
      <c r="C3262" s="172"/>
      <c r="D3262" s="173"/>
      <c r="E3262" s="173"/>
      <c r="F3262" s="173"/>
      <c r="G3262" s="173"/>
      <c r="H3262" s="173">
        <v>300000</v>
      </c>
      <c r="I3262" s="173"/>
      <c r="J3262" s="173"/>
      <c r="K3262" s="174">
        <v>300000</v>
      </c>
      <c r="L3262" s="6"/>
      <c r="M3262" s="71" t="s">
        <v>293</v>
      </c>
      <c r="N3262" s="176" t="s">
        <v>513</v>
      </c>
    </row>
    <row r="3263" spans="1:14" x14ac:dyDescent="0.2">
      <c r="A3263" s="38"/>
      <c r="B3263" s="5"/>
      <c r="C3263" s="172"/>
      <c r="D3263" s="173"/>
      <c r="E3263" s="173"/>
      <c r="F3263" s="173"/>
      <c r="G3263" s="173"/>
      <c r="H3263" s="173">
        <v>100000</v>
      </c>
      <c r="I3263" s="173"/>
      <c r="J3263" s="173"/>
      <c r="K3263" s="174">
        <v>100000</v>
      </c>
      <c r="L3263" s="6"/>
      <c r="M3263" s="71" t="s">
        <v>379</v>
      </c>
      <c r="N3263" s="176" t="s">
        <v>513</v>
      </c>
    </row>
    <row r="3264" spans="1:14" x14ac:dyDescent="0.2">
      <c r="A3264" s="38"/>
      <c r="B3264" s="5"/>
      <c r="C3264" s="172"/>
      <c r="D3264" s="173"/>
      <c r="E3264" s="173"/>
      <c r="F3264" s="173"/>
      <c r="G3264" s="173"/>
      <c r="H3264" s="173">
        <v>300000</v>
      </c>
      <c r="I3264" s="173"/>
      <c r="J3264" s="173"/>
      <c r="K3264" s="174">
        <v>300000</v>
      </c>
      <c r="L3264" s="6"/>
      <c r="M3264" s="71" t="s">
        <v>380</v>
      </c>
      <c r="N3264" s="176" t="s">
        <v>513</v>
      </c>
    </row>
    <row r="3265" spans="1:14" x14ac:dyDescent="0.2">
      <c r="A3265" s="38"/>
      <c r="B3265" s="5"/>
      <c r="C3265" s="172"/>
      <c r="D3265" s="173"/>
      <c r="E3265" s="173"/>
      <c r="F3265" s="173"/>
      <c r="G3265" s="173"/>
      <c r="H3265" s="173">
        <v>380000</v>
      </c>
      <c r="I3265" s="173"/>
      <c r="J3265" s="173"/>
      <c r="K3265" s="174">
        <v>380000</v>
      </c>
      <c r="L3265" s="6"/>
      <c r="M3265" s="71" t="s">
        <v>381</v>
      </c>
      <c r="N3265" s="176" t="s">
        <v>513</v>
      </c>
    </row>
    <row r="3266" spans="1:14" x14ac:dyDescent="0.2">
      <c r="A3266" s="38"/>
      <c r="B3266" s="5"/>
      <c r="C3266" s="172"/>
      <c r="D3266" s="173"/>
      <c r="E3266" s="173"/>
      <c r="F3266" s="173"/>
      <c r="G3266" s="173"/>
      <c r="H3266" s="173">
        <v>600000</v>
      </c>
      <c r="I3266" s="173"/>
      <c r="J3266" s="173"/>
      <c r="K3266" s="174">
        <v>600000</v>
      </c>
      <c r="L3266" s="6"/>
      <c r="M3266" s="71" t="s">
        <v>383</v>
      </c>
      <c r="N3266" s="176" t="s">
        <v>513</v>
      </c>
    </row>
    <row r="3267" spans="1:14" x14ac:dyDescent="0.2">
      <c r="A3267" s="38"/>
      <c r="B3267" s="5"/>
      <c r="C3267" s="172"/>
      <c r="D3267" s="173"/>
      <c r="E3267" s="173"/>
      <c r="F3267" s="173"/>
      <c r="G3267" s="173"/>
      <c r="H3267" s="173">
        <v>700000</v>
      </c>
      <c r="I3267" s="173"/>
      <c r="J3267" s="173"/>
      <c r="K3267" s="174">
        <v>700000</v>
      </c>
      <c r="L3267" s="6"/>
      <c r="M3267" s="71" t="s">
        <v>384</v>
      </c>
      <c r="N3267" s="176" t="s">
        <v>513</v>
      </c>
    </row>
    <row r="3268" spans="1:14" x14ac:dyDescent="0.2">
      <c r="A3268" s="38"/>
      <c r="B3268" s="5"/>
      <c r="C3268" s="172"/>
      <c r="D3268" s="173"/>
      <c r="E3268" s="173"/>
      <c r="F3268" s="173"/>
      <c r="G3268" s="173"/>
      <c r="H3268" s="173">
        <v>50000</v>
      </c>
      <c r="I3268" s="173"/>
      <c r="J3268" s="173"/>
      <c r="K3268" s="174">
        <v>50000</v>
      </c>
      <c r="L3268" s="6"/>
      <c r="M3268" s="71" t="s">
        <v>386</v>
      </c>
      <c r="N3268" s="176" t="s">
        <v>513</v>
      </c>
    </row>
    <row r="3269" spans="1:14" x14ac:dyDescent="0.2">
      <c r="A3269" s="38"/>
      <c r="B3269" s="5"/>
      <c r="C3269" s="172"/>
      <c r="D3269" s="173"/>
      <c r="E3269" s="173"/>
      <c r="F3269" s="173"/>
      <c r="G3269" s="173"/>
      <c r="H3269" s="173">
        <v>1482298</v>
      </c>
      <c r="I3269" s="173"/>
      <c r="J3269" s="173"/>
      <c r="K3269" s="174">
        <v>1482298</v>
      </c>
      <c r="L3269" s="6"/>
      <c r="M3269" s="71" t="s">
        <v>482</v>
      </c>
      <c r="N3269" s="176" t="s">
        <v>513</v>
      </c>
    </row>
    <row r="3270" spans="1:14" x14ac:dyDescent="0.2">
      <c r="A3270" s="38"/>
      <c r="B3270" s="5"/>
      <c r="C3270" s="172"/>
      <c r="D3270" s="173"/>
      <c r="E3270" s="173"/>
      <c r="F3270" s="173"/>
      <c r="G3270" s="173"/>
      <c r="H3270" s="173">
        <v>114811.17</v>
      </c>
      <c r="I3270" s="173"/>
      <c r="J3270" s="173"/>
      <c r="K3270" s="174">
        <v>114811.17</v>
      </c>
      <c r="L3270" s="6"/>
      <c r="M3270" s="71" t="s">
        <v>39</v>
      </c>
      <c r="N3270" s="176" t="s">
        <v>513</v>
      </c>
    </row>
    <row r="3271" spans="1:14" x14ac:dyDescent="0.2">
      <c r="A3271" s="38"/>
      <c r="B3271" s="5"/>
      <c r="C3271" s="172"/>
      <c r="D3271" s="173"/>
      <c r="E3271" s="173"/>
      <c r="F3271" s="173"/>
      <c r="G3271" s="173"/>
      <c r="H3271" s="173">
        <v>350000</v>
      </c>
      <c r="I3271" s="173"/>
      <c r="J3271" s="173"/>
      <c r="K3271" s="174">
        <v>350000</v>
      </c>
      <c r="L3271" s="6"/>
      <c r="M3271" s="71" t="s">
        <v>40</v>
      </c>
      <c r="N3271" s="176" t="s">
        <v>513</v>
      </c>
    </row>
    <row r="3272" spans="1:14" x14ac:dyDescent="0.2">
      <c r="A3272" s="38"/>
      <c r="B3272" s="5"/>
      <c r="C3272" s="172"/>
      <c r="D3272" s="173"/>
      <c r="E3272" s="173"/>
      <c r="F3272" s="173"/>
      <c r="G3272" s="173"/>
      <c r="H3272" s="173">
        <v>3200000</v>
      </c>
      <c r="I3272" s="173"/>
      <c r="J3272" s="173"/>
      <c r="K3272" s="174">
        <v>3200000</v>
      </c>
      <c r="L3272" s="6"/>
      <c r="M3272" s="71" t="s">
        <v>294</v>
      </c>
      <c r="N3272" s="176" t="s">
        <v>513</v>
      </c>
    </row>
    <row r="3273" spans="1:14" x14ac:dyDescent="0.2">
      <c r="A3273" s="38"/>
      <c r="B3273" s="5"/>
      <c r="C3273" s="172"/>
      <c r="D3273" s="173"/>
      <c r="E3273" s="173"/>
      <c r="F3273" s="173"/>
      <c r="G3273" s="173"/>
      <c r="H3273" s="173">
        <v>34830000</v>
      </c>
      <c r="I3273" s="173"/>
      <c r="J3273" s="173"/>
      <c r="K3273" s="174">
        <v>34830000</v>
      </c>
      <c r="L3273" s="6"/>
      <c r="M3273" s="71" t="s">
        <v>95</v>
      </c>
      <c r="N3273" s="176" t="s">
        <v>513</v>
      </c>
    </row>
    <row r="3274" spans="1:14" x14ac:dyDescent="0.2">
      <c r="A3274" s="38"/>
      <c r="B3274" s="5"/>
      <c r="C3274" s="172">
        <v>2600000</v>
      </c>
      <c r="D3274" s="173"/>
      <c r="E3274" s="173"/>
      <c r="F3274" s="173"/>
      <c r="G3274" s="173"/>
      <c r="H3274" s="173"/>
      <c r="I3274" s="173"/>
      <c r="J3274" s="173"/>
      <c r="K3274" s="174">
        <v>2600000</v>
      </c>
      <c r="L3274" s="6"/>
      <c r="M3274" s="71" t="s">
        <v>62</v>
      </c>
      <c r="N3274" s="176" t="s">
        <v>513</v>
      </c>
    </row>
    <row r="3275" spans="1:14" x14ac:dyDescent="0.2">
      <c r="A3275" s="38"/>
      <c r="B3275" s="5"/>
      <c r="C3275" s="172">
        <v>1500000</v>
      </c>
      <c r="D3275" s="173"/>
      <c r="E3275" s="173"/>
      <c r="F3275" s="173"/>
      <c r="G3275" s="173"/>
      <c r="H3275" s="173"/>
      <c r="I3275" s="173"/>
      <c r="J3275" s="173"/>
      <c r="K3275" s="174">
        <v>1500000</v>
      </c>
      <c r="L3275" s="6"/>
      <c r="M3275" s="71" t="s">
        <v>388</v>
      </c>
      <c r="N3275" s="176" t="s">
        <v>513</v>
      </c>
    </row>
    <row r="3276" spans="1:14" x14ac:dyDescent="0.2">
      <c r="A3276" s="38"/>
      <c r="B3276" s="5"/>
      <c r="C3276" s="172">
        <v>2000000</v>
      </c>
      <c r="D3276" s="173"/>
      <c r="E3276" s="173"/>
      <c r="F3276" s="173"/>
      <c r="G3276" s="173"/>
      <c r="H3276" s="173"/>
      <c r="I3276" s="173"/>
      <c r="J3276" s="173"/>
      <c r="K3276" s="174">
        <v>2000000</v>
      </c>
      <c r="L3276" s="6"/>
      <c r="M3276" s="71" t="s">
        <v>84</v>
      </c>
      <c r="N3276" s="176" t="s">
        <v>513</v>
      </c>
    </row>
    <row r="3277" spans="1:14" x14ac:dyDescent="0.2">
      <c r="A3277" s="38"/>
      <c r="B3277" s="5"/>
      <c r="C3277" s="172">
        <v>500000</v>
      </c>
      <c r="D3277" s="173"/>
      <c r="E3277" s="173"/>
      <c r="F3277" s="173"/>
      <c r="G3277" s="173"/>
      <c r="H3277" s="173"/>
      <c r="I3277" s="173"/>
      <c r="J3277" s="173"/>
      <c r="K3277" s="174">
        <v>500000</v>
      </c>
      <c r="L3277" s="6"/>
      <c r="M3277" s="71" t="s">
        <v>389</v>
      </c>
      <c r="N3277" s="176" t="s">
        <v>513</v>
      </c>
    </row>
    <row r="3278" spans="1:14" x14ac:dyDescent="0.2">
      <c r="A3278" s="38"/>
      <c r="B3278" s="5"/>
      <c r="C3278" s="172">
        <v>9100000</v>
      </c>
      <c r="D3278" s="173"/>
      <c r="E3278" s="173"/>
      <c r="F3278" s="173"/>
      <c r="G3278" s="173"/>
      <c r="H3278" s="173"/>
      <c r="I3278" s="173"/>
      <c r="J3278" s="173"/>
      <c r="K3278" s="174">
        <v>9100000</v>
      </c>
      <c r="L3278" s="6"/>
      <c r="M3278" s="71" t="s">
        <v>63</v>
      </c>
      <c r="N3278" s="176" t="s">
        <v>513</v>
      </c>
    </row>
    <row r="3279" spans="1:14" x14ac:dyDescent="0.2">
      <c r="A3279" s="38"/>
      <c r="B3279" s="5"/>
      <c r="C3279" s="172">
        <v>1250000</v>
      </c>
      <c r="D3279" s="173"/>
      <c r="E3279" s="173"/>
      <c r="F3279" s="173"/>
      <c r="G3279" s="173"/>
      <c r="H3279" s="173"/>
      <c r="I3279" s="173"/>
      <c r="J3279" s="173"/>
      <c r="K3279" s="174">
        <v>1250000</v>
      </c>
      <c r="L3279" s="6"/>
      <c r="M3279" s="71" t="s">
        <v>51</v>
      </c>
      <c r="N3279" s="176" t="s">
        <v>513</v>
      </c>
    </row>
    <row r="3280" spans="1:14" x14ac:dyDescent="0.2">
      <c r="A3280" s="38"/>
      <c r="B3280" s="5"/>
      <c r="C3280" s="172">
        <v>4500000</v>
      </c>
      <c r="D3280" s="173"/>
      <c r="E3280" s="173"/>
      <c r="F3280" s="173"/>
      <c r="G3280" s="173"/>
      <c r="H3280" s="173"/>
      <c r="I3280" s="173"/>
      <c r="J3280" s="173"/>
      <c r="K3280" s="174">
        <v>4500000</v>
      </c>
      <c r="L3280" s="6"/>
      <c r="M3280" s="71" t="s">
        <v>390</v>
      </c>
      <c r="N3280" s="176" t="s">
        <v>513</v>
      </c>
    </row>
    <row r="3281" spans="1:14" x14ac:dyDescent="0.2">
      <c r="A3281" s="38"/>
      <c r="B3281" s="5"/>
      <c r="C3281" s="172">
        <v>12600517.75</v>
      </c>
      <c r="D3281" s="173"/>
      <c r="E3281" s="173"/>
      <c r="F3281" s="173"/>
      <c r="G3281" s="173"/>
      <c r="H3281" s="173"/>
      <c r="I3281" s="173"/>
      <c r="J3281" s="173"/>
      <c r="K3281" s="174">
        <v>12600517.75</v>
      </c>
      <c r="L3281" s="6"/>
      <c r="M3281" s="71" t="s">
        <v>41</v>
      </c>
      <c r="N3281" s="176" t="s">
        <v>513</v>
      </c>
    </row>
    <row r="3282" spans="1:14" x14ac:dyDescent="0.2">
      <c r="A3282" s="38"/>
      <c r="B3282" s="5"/>
      <c r="C3282" s="172">
        <v>400000</v>
      </c>
      <c r="D3282" s="173"/>
      <c r="E3282" s="173"/>
      <c r="F3282" s="173"/>
      <c r="G3282" s="173"/>
      <c r="H3282" s="173"/>
      <c r="I3282" s="173"/>
      <c r="J3282" s="173"/>
      <c r="K3282" s="174">
        <v>400000</v>
      </c>
      <c r="L3282" s="6"/>
      <c r="M3282" s="71" t="s">
        <v>64</v>
      </c>
      <c r="N3282" s="176" t="s">
        <v>513</v>
      </c>
    </row>
    <row r="3283" spans="1:14" x14ac:dyDescent="0.2">
      <c r="A3283" s="38"/>
      <c r="B3283" s="5"/>
      <c r="C3283" s="172">
        <v>400000</v>
      </c>
      <c r="D3283" s="173"/>
      <c r="E3283" s="173"/>
      <c r="F3283" s="173"/>
      <c r="G3283" s="173"/>
      <c r="H3283" s="173"/>
      <c r="I3283" s="173"/>
      <c r="J3283" s="173"/>
      <c r="K3283" s="174">
        <v>400000</v>
      </c>
      <c r="L3283" s="6"/>
      <c r="M3283" s="71" t="s">
        <v>26</v>
      </c>
      <c r="N3283" s="176" t="s">
        <v>513</v>
      </c>
    </row>
    <row r="3284" spans="1:14" x14ac:dyDescent="0.2">
      <c r="A3284" s="38"/>
      <c r="B3284" s="5"/>
      <c r="C3284" s="172">
        <v>40000</v>
      </c>
      <c r="D3284" s="173"/>
      <c r="E3284" s="173"/>
      <c r="F3284" s="173"/>
      <c r="G3284" s="173"/>
      <c r="H3284" s="173"/>
      <c r="I3284" s="173"/>
      <c r="J3284" s="173"/>
      <c r="K3284" s="174">
        <v>40000</v>
      </c>
      <c r="L3284" s="6"/>
      <c r="M3284" s="71" t="s">
        <v>27</v>
      </c>
      <c r="N3284" s="176" t="s">
        <v>513</v>
      </c>
    </row>
    <row r="3285" spans="1:14" x14ac:dyDescent="0.2">
      <c r="A3285" s="38"/>
      <c r="B3285" s="5"/>
      <c r="C3285" s="172">
        <v>4000000</v>
      </c>
      <c r="D3285" s="173"/>
      <c r="E3285" s="173"/>
      <c r="F3285" s="173"/>
      <c r="G3285" s="173"/>
      <c r="H3285" s="173"/>
      <c r="I3285" s="173"/>
      <c r="J3285" s="173"/>
      <c r="K3285" s="174">
        <v>4000000</v>
      </c>
      <c r="L3285" s="6"/>
      <c r="M3285" s="71" t="s">
        <v>97</v>
      </c>
      <c r="N3285" s="176" t="s">
        <v>513</v>
      </c>
    </row>
    <row r="3286" spans="1:14" x14ac:dyDescent="0.2">
      <c r="A3286" s="38"/>
      <c r="B3286" s="5"/>
      <c r="C3286" s="172">
        <v>10700000</v>
      </c>
      <c r="D3286" s="173"/>
      <c r="E3286" s="173"/>
      <c r="F3286" s="173"/>
      <c r="G3286" s="173"/>
      <c r="H3286" s="173"/>
      <c r="I3286" s="173"/>
      <c r="J3286" s="173"/>
      <c r="K3286" s="174">
        <v>10700000</v>
      </c>
      <c r="L3286" s="6"/>
      <c r="M3286" s="71" t="s">
        <v>103</v>
      </c>
      <c r="N3286" s="176" t="s">
        <v>513</v>
      </c>
    </row>
    <row r="3287" spans="1:14" x14ac:dyDescent="0.2">
      <c r="A3287" s="38"/>
      <c r="B3287" s="5"/>
      <c r="C3287" s="172"/>
      <c r="D3287" s="173"/>
      <c r="E3287" s="173"/>
      <c r="F3287" s="173"/>
      <c r="G3287" s="173"/>
      <c r="H3287" s="173"/>
      <c r="I3287" s="173"/>
      <c r="J3287" s="173">
        <v>300000</v>
      </c>
      <c r="K3287" s="174">
        <v>300000</v>
      </c>
      <c r="L3287" s="6"/>
      <c r="M3287" s="71" t="s">
        <v>391</v>
      </c>
      <c r="N3287" s="176" t="s">
        <v>513</v>
      </c>
    </row>
    <row r="3288" spans="1:14" x14ac:dyDescent="0.2">
      <c r="A3288" s="38"/>
      <c r="B3288" s="5"/>
      <c r="C3288" s="172"/>
      <c r="D3288" s="173"/>
      <c r="E3288" s="173"/>
      <c r="F3288" s="173"/>
      <c r="G3288" s="173"/>
      <c r="H3288" s="173"/>
      <c r="I3288" s="173"/>
      <c r="J3288" s="173">
        <v>1500000</v>
      </c>
      <c r="K3288" s="174">
        <v>1500000</v>
      </c>
      <c r="L3288" s="6"/>
      <c r="M3288" s="71" t="s">
        <v>65</v>
      </c>
      <c r="N3288" s="176" t="s">
        <v>513</v>
      </c>
    </row>
    <row r="3289" spans="1:14" x14ac:dyDescent="0.2">
      <c r="A3289" s="38"/>
      <c r="B3289" s="5"/>
      <c r="C3289" s="172"/>
      <c r="D3289" s="173"/>
      <c r="E3289" s="173"/>
      <c r="F3289" s="173"/>
      <c r="G3289" s="173"/>
      <c r="H3289" s="173"/>
      <c r="I3289" s="173"/>
      <c r="J3289" s="173">
        <v>100000</v>
      </c>
      <c r="K3289" s="174">
        <v>100000</v>
      </c>
      <c r="L3289" s="6"/>
      <c r="M3289" s="71" t="s">
        <v>459</v>
      </c>
      <c r="N3289" s="176" t="s">
        <v>513</v>
      </c>
    </row>
    <row r="3290" spans="1:14" x14ac:dyDescent="0.2">
      <c r="A3290" s="38"/>
      <c r="B3290" s="5"/>
      <c r="C3290" s="172"/>
      <c r="D3290" s="173"/>
      <c r="E3290" s="173"/>
      <c r="F3290" s="173"/>
      <c r="G3290" s="173"/>
      <c r="H3290" s="173"/>
      <c r="I3290" s="173"/>
      <c r="J3290" s="173">
        <v>730000</v>
      </c>
      <c r="K3290" s="174">
        <v>730000</v>
      </c>
      <c r="L3290" s="6"/>
      <c r="M3290" s="71" t="s">
        <v>392</v>
      </c>
      <c r="N3290" s="176" t="s">
        <v>513</v>
      </c>
    </row>
    <row r="3291" spans="1:14" x14ac:dyDescent="0.2">
      <c r="A3291" s="38"/>
      <c r="B3291" s="5"/>
      <c r="C3291" s="172"/>
      <c r="D3291" s="173"/>
      <c r="E3291" s="173"/>
      <c r="F3291" s="173"/>
      <c r="G3291" s="173"/>
      <c r="H3291" s="173"/>
      <c r="I3291" s="173"/>
      <c r="J3291" s="173">
        <v>10500000</v>
      </c>
      <c r="K3291" s="174">
        <v>10500000</v>
      </c>
      <c r="L3291" s="6"/>
      <c r="M3291" s="71" t="s">
        <v>393</v>
      </c>
      <c r="N3291" s="176" t="s">
        <v>513</v>
      </c>
    </row>
    <row r="3292" spans="1:14" x14ac:dyDescent="0.2">
      <c r="A3292" s="38"/>
      <c r="B3292" s="5"/>
      <c r="C3292" s="172"/>
      <c r="D3292" s="173"/>
      <c r="E3292" s="173"/>
      <c r="F3292" s="173"/>
      <c r="G3292" s="173"/>
      <c r="H3292" s="173"/>
      <c r="I3292" s="173"/>
      <c r="J3292" s="173">
        <v>500000</v>
      </c>
      <c r="K3292" s="174">
        <v>500000</v>
      </c>
      <c r="L3292" s="6"/>
      <c r="M3292" s="71" t="s">
        <v>394</v>
      </c>
      <c r="N3292" s="176" t="s">
        <v>513</v>
      </c>
    </row>
    <row r="3293" spans="1:14" x14ac:dyDescent="0.2">
      <c r="A3293" s="38"/>
      <c r="B3293" s="5"/>
      <c r="C3293" s="172"/>
      <c r="D3293" s="173"/>
      <c r="E3293" s="173"/>
      <c r="F3293" s="173"/>
      <c r="G3293" s="173"/>
      <c r="H3293" s="173"/>
      <c r="I3293" s="173"/>
      <c r="J3293" s="173">
        <v>3000000</v>
      </c>
      <c r="K3293" s="174">
        <v>3000000</v>
      </c>
      <c r="L3293" s="6"/>
      <c r="M3293" s="71" t="s">
        <v>85</v>
      </c>
      <c r="N3293" s="176" t="s">
        <v>513</v>
      </c>
    </row>
    <row r="3294" spans="1:14" x14ac:dyDescent="0.2">
      <c r="A3294" s="38"/>
      <c r="B3294" s="5"/>
      <c r="C3294" s="172"/>
      <c r="D3294" s="173"/>
      <c r="E3294" s="173"/>
      <c r="F3294" s="173"/>
      <c r="G3294" s="173"/>
      <c r="H3294" s="173"/>
      <c r="I3294" s="173"/>
      <c r="J3294" s="173">
        <v>4000000</v>
      </c>
      <c r="K3294" s="174">
        <v>4000000</v>
      </c>
      <c r="L3294" s="6"/>
      <c r="M3294" s="71" t="s">
        <v>395</v>
      </c>
      <c r="N3294" s="176" t="s">
        <v>513</v>
      </c>
    </row>
    <row r="3295" spans="1:14" x14ac:dyDescent="0.2">
      <c r="A3295" s="38"/>
      <c r="B3295" s="5"/>
      <c r="C3295" s="172"/>
      <c r="D3295" s="173"/>
      <c r="E3295" s="173"/>
      <c r="F3295" s="173"/>
      <c r="G3295" s="173"/>
      <c r="H3295" s="173"/>
      <c r="I3295" s="173"/>
      <c r="J3295" s="173">
        <v>5200000</v>
      </c>
      <c r="K3295" s="174">
        <v>5200000</v>
      </c>
      <c r="L3295" s="6"/>
      <c r="M3295" s="71" t="s">
        <v>66</v>
      </c>
      <c r="N3295" s="176" t="s">
        <v>513</v>
      </c>
    </row>
    <row r="3296" spans="1:14" x14ac:dyDescent="0.2">
      <c r="A3296" s="38"/>
      <c r="B3296" s="5"/>
      <c r="C3296" s="172"/>
      <c r="D3296" s="173"/>
      <c r="E3296" s="173"/>
      <c r="F3296" s="173"/>
      <c r="G3296" s="173"/>
      <c r="H3296" s="173"/>
      <c r="I3296" s="173"/>
      <c r="J3296" s="173">
        <v>200000</v>
      </c>
      <c r="K3296" s="174">
        <v>200000</v>
      </c>
      <c r="L3296" s="6"/>
      <c r="M3296" s="71" t="s">
        <v>67</v>
      </c>
      <c r="N3296" s="176" t="s">
        <v>513</v>
      </c>
    </row>
    <row r="3297" spans="1:14" x14ac:dyDescent="0.2">
      <c r="A3297" s="38"/>
      <c r="B3297" s="5"/>
      <c r="C3297" s="172"/>
      <c r="D3297" s="173">
        <v>1500000</v>
      </c>
      <c r="E3297" s="173"/>
      <c r="F3297" s="173"/>
      <c r="G3297" s="173"/>
      <c r="H3297" s="173"/>
      <c r="I3297" s="173"/>
      <c r="J3297" s="173"/>
      <c r="K3297" s="174">
        <v>1500000</v>
      </c>
      <c r="L3297" s="6"/>
      <c r="M3297" s="71" t="s">
        <v>42</v>
      </c>
      <c r="N3297" s="176" t="s">
        <v>513</v>
      </c>
    </row>
    <row r="3298" spans="1:14" x14ac:dyDescent="0.2">
      <c r="A3298" s="38"/>
      <c r="B3298" s="5"/>
      <c r="C3298" s="172"/>
      <c r="D3298" s="173">
        <v>3250000</v>
      </c>
      <c r="E3298" s="173"/>
      <c r="F3298" s="173"/>
      <c r="G3298" s="173"/>
      <c r="H3298" s="173"/>
      <c r="I3298" s="173"/>
      <c r="J3298" s="173"/>
      <c r="K3298" s="174">
        <v>3250000</v>
      </c>
      <c r="L3298" s="6"/>
      <c r="M3298" s="71" t="s">
        <v>398</v>
      </c>
      <c r="N3298" s="176" t="s">
        <v>513</v>
      </c>
    </row>
    <row r="3299" spans="1:14" x14ac:dyDescent="0.2">
      <c r="A3299" s="38"/>
      <c r="B3299" s="5"/>
      <c r="C3299" s="172"/>
      <c r="D3299" s="173">
        <v>350000</v>
      </c>
      <c r="E3299" s="173"/>
      <c r="F3299" s="173"/>
      <c r="G3299" s="173"/>
      <c r="H3299" s="173"/>
      <c r="I3299" s="173"/>
      <c r="J3299" s="173"/>
      <c r="K3299" s="174">
        <v>350000</v>
      </c>
      <c r="L3299" s="6"/>
      <c r="M3299" s="71" t="s">
        <v>43</v>
      </c>
      <c r="N3299" s="176" t="s">
        <v>513</v>
      </c>
    </row>
    <row r="3300" spans="1:14" x14ac:dyDescent="0.2">
      <c r="A3300" s="38"/>
      <c r="B3300" s="5"/>
      <c r="C3300" s="172"/>
      <c r="D3300" s="173">
        <v>5000000</v>
      </c>
      <c r="E3300" s="173"/>
      <c r="F3300" s="173"/>
      <c r="G3300" s="173"/>
      <c r="H3300" s="173"/>
      <c r="I3300" s="173"/>
      <c r="J3300" s="173"/>
      <c r="K3300" s="174">
        <v>5000000</v>
      </c>
      <c r="L3300" s="6"/>
      <c r="M3300" s="71" t="s">
        <v>399</v>
      </c>
      <c r="N3300" s="176" t="s">
        <v>513</v>
      </c>
    </row>
    <row r="3301" spans="1:14" x14ac:dyDescent="0.2">
      <c r="A3301" s="38"/>
      <c r="B3301" s="5"/>
      <c r="C3301" s="172"/>
      <c r="D3301" s="173">
        <v>1150000</v>
      </c>
      <c r="E3301" s="173"/>
      <c r="F3301" s="173"/>
      <c r="G3301" s="173"/>
      <c r="H3301" s="173"/>
      <c r="I3301" s="173"/>
      <c r="J3301" s="173"/>
      <c r="K3301" s="174">
        <v>1150000</v>
      </c>
      <c r="L3301" s="6"/>
      <c r="M3301" s="71" t="s">
        <v>400</v>
      </c>
      <c r="N3301" s="176" t="s">
        <v>513</v>
      </c>
    </row>
    <row r="3302" spans="1:14" x14ac:dyDescent="0.2">
      <c r="A3302" s="38"/>
      <c r="B3302" s="5"/>
      <c r="C3302" s="172"/>
      <c r="D3302" s="173">
        <v>400000</v>
      </c>
      <c r="E3302" s="173"/>
      <c r="F3302" s="173"/>
      <c r="G3302" s="173"/>
      <c r="H3302" s="173"/>
      <c r="I3302" s="173"/>
      <c r="J3302" s="173"/>
      <c r="K3302" s="174">
        <v>400000</v>
      </c>
      <c r="L3302" s="6"/>
      <c r="M3302" s="71" t="s">
        <v>401</v>
      </c>
      <c r="N3302" s="176" t="s">
        <v>513</v>
      </c>
    </row>
    <row r="3303" spans="1:14" x14ac:dyDescent="0.2">
      <c r="A3303" s="38"/>
      <c r="B3303" s="5"/>
      <c r="C3303" s="172"/>
      <c r="D3303" s="173">
        <v>350000</v>
      </c>
      <c r="E3303" s="173"/>
      <c r="F3303" s="173"/>
      <c r="G3303" s="173"/>
      <c r="H3303" s="173"/>
      <c r="I3303" s="173"/>
      <c r="J3303" s="173"/>
      <c r="K3303" s="174">
        <v>350000</v>
      </c>
      <c r="L3303" s="6"/>
      <c r="M3303" s="71" t="s">
        <v>402</v>
      </c>
      <c r="N3303" s="176" t="s">
        <v>513</v>
      </c>
    </row>
    <row r="3304" spans="1:14" x14ac:dyDescent="0.2">
      <c r="A3304" s="38"/>
      <c r="B3304" s="5"/>
      <c r="C3304" s="172"/>
      <c r="D3304" s="173">
        <v>2000000</v>
      </c>
      <c r="E3304" s="173"/>
      <c r="F3304" s="173"/>
      <c r="G3304" s="173"/>
      <c r="H3304" s="173"/>
      <c r="I3304" s="173"/>
      <c r="J3304" s="173"/>
      <c r="K3304" s="174">
        <v>2000000</v>
      </c>
      <c r="L3304" s="6"/>
      <c r="M3304" s="71" t="s">
        <v>403</v>
      </c>
      <c r="N3304" s="176" t="s">
        <v>513</v>
      </c>
    </row>
    <row r="3305" spans="1:14" x14ac:dyDescent="0.2">
      <c r="A3305" s="38"/>
      <c r="B3305" s="5"/>
      <c r="C3305" s="172"/>
      <c r="D3305" s="173">
        <v>500000</v>
      </c>
      <c r="E3305" s="173"/>
      <c r="F3305" s="173"/>
      <c r="G3305" s="173"/>
      <c r="H3305" s="173"/>
      <c r="I3305" s="173"/>
      <c r="J3305" s="173"/>
      <c r="K3305" s="174">
        <v>500000</v>
      </c>
      <c r="L3305" s="6"/>
      <c r="M3305" s="71" t="s">
        <v>44</v>
      </c>
      <c r="N3305" s="176" t="s">
        <v>513</v>
      </c>
    </row>
    <row r="3306" spans="1:14" x14ac:dyDescent="0.2">
      <c r="A3306" s="38"/>
      <c r="B3306" s="5"/>
      <c r="C3306" s="172"/>
      <c r="D3306" s="173">
        <v>200000</v>
      </c>
      <c r="E3306" s="173"/>
      <c r="F3306" s="173"/>
      <c r="G3306" s="173"/>
      <c r="H3306" s="173"/>
      <c r="I3306" s="173"/>
      <c r="J3306" s="173"/>
      <c r="K3306" s="174">
        <v>200000</v>
      </c>
      <c r="L3306" s="6"/>
      <c r="M3306" s="71" t="s">
        <v>404</v>
      </c>
      <c r="N3306" s="176" t="s">
        <v>513</v>
      </c>
    </row>
    <row r="3307" spans="1:14" x14ac:dyDescent="0.2">
      <c r="A3307" s="38"/>
      <c r="B3307" s="5"/>
      <c r="C3307" s="172"/>
      <c r="D3307" s="173">
        <v>3500000</v>
      </c>
      <c r="E3307" s="173"/>
      <c r="F3307" s="173"/>
      <c r="G3307" s="173"/>
      <c r="H3307" s="173"/>
      <c r="I3307" s="173"/>
      <c r="J3307" s="173"/>
      <c r="K3307" s="174">
        <v>3500000</v>
      </c>
      <c r="L3307" s="6"/>
      <c r="M3307" s="71" t="s">
        <v>28</v>
      </c>
      <c r="N3307" s="176" t="s">
        <v>513</v>
      </c>
    </row>
    <row r="3308" spans="1:14" x14ac:dyDescent="0.2">
      <c r="A3308" s="38"/>
      <c r="B3308" s="5"/>
      <c r="C3308" s="172"/>
      <c r="D3308" s="173">
        <v>545070</v>
      </c>
      <c r="E3308" s="173"/>
      <c r="F3308" s="173"/>
      <c r="G3308" s="173"/>
      <c r="H3308" s="173"/>
      <c r="I3308" s="173"/>
      <c r="J3308" s="173"/>
      <c r="K3308" s="174">
        <v>545070</v>
      </c>
      <c r="L3308" s="6"/>
      <c r="M3308" s="71" t="s">
        <v>123</v>
      </c>
      <c r="N3308" s="176" t="s">
        <v>513</v>
      </c>
    </row>
    <row r="3309" spans="1:14" x14ac:dyDescent="0.2">
      <c r="A3309" s="38"/>
      <c r="B3309" s="5"/>
      <c r="C3309" s="172"/>
      <c r="D3309" s="173">
        <v>2000000</v>
      </c>
      <c r="E3309" s="173"/>
      <c r="F3309" s="173"/>
      <c r="G3309" s="173"/>
      <c r="H3309" s="173"/>
      <c r="I3309" s="173"/>
      <c r="J3309" s="173"/>
      <c r="K3309" s="174">
        <v>2000000</v>
      </c>
      <c r="L3309" s="6"/>
      <c r="M3309" s="71" t="s">
        <v>69</v>
      </c>
      <c r="N3309" s="176" t="s">
        <v>513</v>
      </c>
    </row>
    <row r="3310" spans="1:14" x14ac:dyDescent="0.2">
      <c r="A3310" s="38"/>
      <c r="B3310" s="5"/>
      <c r="C3310" s="172"/>
      <c r="D3310" s="173"/>
      <c r="E3310" s="173">
        <v>2000000</v>
      </c>
      <c r="F3310" s="173"/>
      <c r="G3310" s="173"/>
      <c r="H3310" s="173"/>
      <c r="I3310" s="173"/>
      <c r="J3310" s="173"/>
      <c r="K3310" s="174">
        <v>2000000</v>
      </c>
      <c r="L3310" s="6"/>
      <c r="M3310" s="71" t="s">
        <v>70</v>
      </c>
      <c r="N3310" s="176" t="s">
        <v>513</v>
      </c>
    </row>
    <row r="3311" spans="1:14" x14ac:dyDescent="0.2">
      <c r="A3311" s="38"/>
      <c r="B3311" s="5"/>
      <c r="C3311" s="172"/>
      <c r="D3311" s="173"/>
      <c r="E3311" s="173">
        <v>3050000</v>
      </c>
      <c r="F3311" s="173"/>
      <c r="G3311" s="173"/>
      <c r="H3311" s="173"/>
      <c r="I3311" s="173"/>
      <c r="J3311" s="173"/>
      <c r="K3311" s="174">
        <v>3050000</v>
      </c>
      <c r="L3311" s="6"/>
      <c r="M3311" s="71" t="s">
        <v>71</v>
      </c>
      <c r="N3311" s="176" t="s">
        <v>513</v>
      </c>
    </row>
    <row r="3312" spans="1:14" x14ac:dyDescent="0.2">
      <c r="A3312" s="38"/>
      <c r="B3312" s="5"/>
      <c r="C3312" s="172"/>
      <c r="D3312" s="173"/>
      <c r="E3312" s="173">
        <v>400000</v>
      </c>
      <c r="F3312" s="173"/>
      <c r="G3312" s="173"/>
      <c r="H3312" s="173"/>
      <c r="I3312" s="173"/>
      <c r="J3312" s="173"/>
      <c r="K3312" s="174">
        <v>400000</v>
      </c>
      <c r="L3312" s="6"/>
      <c r="M3312" s="71" t="s">
        <v>405</v>
      </c>
      <c r="N3312" s="176" t="s">
        <v>513</v>
      </c>
    </row>
    <row r="3313" spans="1:14" x14ac:dyDescent="0.2">
      <c r="A3313" s="38"/>
      <c r="B3313" s="5"/>
      <c r="C3313" s="172"/>
      <c r="D3313" s="173"/>
      <c r="E3313" s="173">
        <v>1000000</v>
      </c>
      <c r="F3313" s="173"/>
      <c r="G3313" s="173"/>
      <c r="H3313" s="173"/>
      <c r="I3313" s="173"/>
      <c r="J3313" s="173"/>
      <c r="K3313" s="174">
        <v>1000000</v>
      </c>
      <c r="L3313" s="6"/>
      <c r="M3313" s="71" t="s">
        <v>406</v>
      </c>
      <c r="N3313" s="176" t="s">
        <v>513</v>
      </c>
    </row>
    <row r="3314" spans="1:14" x14ac:dyDescent="0.2">
      <c r="A3314" s="38"/>
      <c r="B3314" s="5"/>
      <c r="C3314" s="172"/>
      <c r="D3314" s="173"/>
      <c r="E3314" s="173">
        <v>1000000</v>
      </c>
      <c r="F3314" s="173"/>
      <c r="G3314" s="173"/>
      <c r="H3314" s="173"/>
      <c r="I3314" s="173"/>
      <c r="J3314" s="173"/>
      <c r="K3314" s="174">
        <v>1000000</v>
      </c>
      <c r="L3314" s="6"/>
      <c r="M3314" s="71" t="s">
        <v>407</v>
      </c>
      <c r="N3314" s="176" t="s">
        <v>513</v>
      </c>
    </row>
    <row r="3315" spans="1:14" x14ac:dyDescent="0.2">
      <c r="A3315" s="38"/>
      <c r="B3315" s="5"/>
      <c r="C3315" s="172"/>
      <c r="D3315" s="173"/>
      <c r="E3315" s="173">
        <v>2000000</v>
      </c>
      <c r="F3315" s="173"/>
      <c r="G3315" s="173"/>
      <c r="H3315" s="173"/>
      <c r="I3315" s="173"/>
      <c r="J3315" s="173"/>
      <c r="K3315" s="174">
        <v>2000000</v>
      </c>
      <c r="L3315" s="6"/>
      <c r="M3315" s="71" t="s">
        <v>98</v>
      </c>
      <c r="N3315" s="176" t="s">
        <v>513</v>
      </c>
    </row>
    <row r="3316" spans="1:14" x14ac:dyDescent="0.2">
      <c r="A3316" s="38"/>
      <c r="B3316" s="5"/>
      <c r="C3316" s="172"/>
      <c r="D3316" s="173"/>
      <c r="E3316" s="173">
        <v>2000000</v>
      </c>
      <c r="F3316" s="173"/>
      <c r="G3316" s="173"/>
      <c r="H3316" s="173"/>
      <c r="I3316" s="173"/>
      <c r="J3316" s="173"/>
      <c r="K3316" s="174">
        <v>2000000</v>
      </c>
      <c r="L3316" s="6"/>
      <c r="M3316" s="71" t="s">
        <v>295</v>
      </c>
      <c r="N3316" s="176" t="s">
        <v>513</v>
      </c>
    </row>
    <row r="3317" spans="1:14" x14ac:dyDescent="0.2">
      <c r="A3317" s="38"/>
      <c r="B3317" s="5"/>
      <c r="C3317" s="172"/>
      <c r="D3317" s="173"/>
      <c r="E3317" s="173">
        <v>700000</v>
      </c>
      <c r="F3317" s="173"/>
      <c r="G3317" s="173"/>
      <c r="H3317" s="173"/>
      <c r="I3317" s="173"/>
      <c r="J3317" s="173"/>
      <c r="K3317" s="174">
        <v>700000</v>
      </c>
      <c r="L3317" s="6"/>
      <c r="M3317" s="71" t="s">
        <v>408</v>
      </c>
      <c r="N3317" s="176" t="s">
        <v>513</v>
      </c>
    </row>
    <row r="3318" spans="1:14" x14ac:dyDescent="0.2">
      <c r="A3318" s="38"/>
      <c r="B3318" s="5"/>
      <c r="C3318" s="172"/>
      <c r="D3318" s="173"/>
      <c r="E3318" s="173">
        <v>50000</v>
      </c>
      <c r="F3318" s="173"/>
      <c r="G3318" s="173"/>
      <c r="H3318" s="173"/>
      <c r="I3318" s="173"/>
      <c r="J3318" s="173"/>
      <c r="K3318" s="174">
        <v>50000</v>
      </c>
      <c r="L3318" s="6"/>
      <c r="M3318" s="71" t="s">
        <v>409</v>
      </c>
      <c r="N3318" s="176" t="s">
        <v>513</v>
      </c>
    </row>
    <row r="3319" spans="1:14" x14ac:dyDescent="0.2">
      <c r="A3319" s="38"/>
      <c r="B3319" s="5"/>
      <c r="C3319" s="172"/>
      <c r="D3319" s="173"/>
      <c r="E3319" s="173">
        <v>120000</v>
      </c>
      <c r="F3319" s="173"/>
      <c r="G3319" s="173"/>
      <c r="H3319" s="173"/>
      <c r="I3319" s="173"/>
      <c r="J3319" s="173"/>
      <c r="K3319" s="174">
        <v>120000</v>
      </c>
      <c r="L3319" s="6"/>
      <c r="M3319" s="71" t="s">
        <v>410</v>
      </c>
      <c r="N3319" s="176" t="s">
        <v>513</v>
      </c>
    </row>
    <row r="3320" spans="1:14" x14ac:dyDescent="0.2">
      <c r="A3320" s="38"/>
      <c r="B3320" s="5"/>
      <c r="C3320" s="172"/>
      <c r="D3320" s="173"/>
      <c r="E3320" s="173">
        <v>200000</v>
      </c>
      <c r="F3320" s="173"/>
      <c r="G3320" s="173"/>
      <c r="H3320" s="173"/>
      <c r="I3320" s="173"/>
      <c r="J3320" s="173"/>
      <c r="K3320" s="174">
        <v>200000</v>
      </c>
      <c r="L3320" s="6"/>
      <c r="M3320" s="71" t="s">
        <v>411</v>
      </c>
      <c r="N3320" s="176" t="s">
        <v>513</v>
      </c>
    </row>
    <row r="3321" spans="1:14" x14ac:dyDescent="0.2">
      <c r="A3321" s="38"/>
      <c r="B3321" s="5"/>
      <c r="C3321" s="172"/>
      <c r="D3321" s="173"/>
      <c r="E3321" s="173">
        <v>1000000</v>
      </c>
      <c r="F3321" s="173"/>
      <c r="G3321" s="173"/>
      <c r="H3321" s="173"/>
      <c r="I3321" s="173"/>
      <c r="J3321" s="173"/>
      <c r="K3321" s="174">
        <v>1000000</v>
      </c>
      <c r="L3321" s="6"/>
      <c r="M3321" s="71" t="s">
        <v>412</v>
      </c>
      <c r="N3321" s="176" t="s">
        <v>513</v>
      </c>
    </row>
    <row r="3322" spans="1:14" ht="15" thickBot="1" x14ac:dyDescent="0.25">
      <c r="A3322" s="38"/>
      <c r="B3322" s="5"/>
      <c r="C3322" s="172"/>
      <c r="D3322" s="173"/>
      <c r="E3322" s="173">
        <v>100000</v>
      </c>
      <c r="F3322" s="173"/>
      <c r="G3322" s="173"/>
      <c r="H3322" s="173"/>
      <c r="I3322" s="173"/>
      <c r="J3322" s="173"/>
      <c r="K3322" s="174">
        <v>100000</v>
      </c>
      <c r="L3322" s="6"/>
      <c r="M3322" s="71" t="s">
        <v>413</v>
      </c>
      <c r="N3322" s="176" t="s">
        <v>513</v>
      </c>
    </row>
    <row r="3323" spans="1:14" ht="15" x14ac:dyDescent="0.2">
      <c r="A3323" s="286" t="s">
        <v>0</v>
      </c>
      <c r="B3323" s="287"/>
      <c r="C3323" s="287"/>
      <c r="D3323" s="287"/>
      <c r="E3323" s="287"/>
      <c r="F3323" s="287"/>
      <c r="G3323" s="287"/>
      <c r="H3323" s="287"/>
      <c r="I3323" s="287"/>
      <c r="J3323" s="287"/>
      <c r="K3323" s="287"/>
      <c r="L3323" s="287"/>
      <c r="M3323" s="287"/>
      <c r="N3323" s="288"/>
    </row>
    <row r="3324" spans="1:14" ht="15" x14ac:dyDescent="0.2">
      <c r="A3324" s="279" t="s">
        <v>1</v>
      </c>
      <c r="B3324" s="280"/>
      <c r="C3324" s="280"/>
      <c r="D3324" s="280"/>
      <c r="E3324" s="280"/>
      <c r="F3324" s="280"/>
      <c r="G3324" s="280"/>
      <c r="H3324" s="280"/>
      <c r="I3324" s="280"/>
      <c r="J3324" s="280"/>
      <c r="K3324" s="280"/>
      <c r="L3324" s="280"/>
      <c r="M3324" s="280"/>
      <c r="N3324" s="281"/>
    </row>
    <row r="3325" spans="1:14" ht="15" x14ac:dyDescent="0.2">
      <c r="A3325" s="279" t="s">
        <v>2</v>
      </c>
      <c r="B3325" s="280"/>
      <c r="C3325" s="280"/>
      <c r="D3325" s="280"/>
      <c r="E3325" s="280"/>
      <c r="F3325" s="280"/>
      <c r="G3325" s="280"/>
      <c r="H3325" s="280"/>
      <c r="I3325" s="280"/>
      <c r="J3325" s="280"/>
      <c r="K3325" s="280"/>
      <c r="L3325" s="280"/>
      <c r="M3325" s="280"/>
      <c r="N3325" s="281"/>
    </row>
    <row r="3326" spans="1:14" ht="15" x14ac:dyDescent="0.2">
      <c r="A3326" s="279" t="s">
        <v>3</v>
      </c>
      <c r="B3326" s="280"/>
      <c r="C3326" s="280"/>
      <c r="D3326" s="280"/>
      <c r="E3326" s="280"/>
      <c r="F3326" s="280"/>
      <c r="G3326" s="280"/>
      <c r="H3326" s="280"/>
      <c r="I3326" s="280"/>
      <c r="J3326" s="280"/>
      <c r="K3326" s="280"/>
      <c r="L3326" s="280"/>
      <c r="M3326" s="280"/>
      <c r="N3326" s="281"/>
    </row>
    <row r="3327" spans="1:14" ht="15" x14ac:dyDescent="0.2">
      <c r="A3327" s="279" t="s">
        <v>4</v>
      </c>
      <c r="B3327" s="280"/>
      <c r="C3327" s="280"/>
      <c r="D3327" s="280"/>
      <c r="E3327" s="280"/>
      <c r="F3327" s="280"/>
      <c r="G3327" s="280"/>
      <c r="H3327" s="280"/>
      <c r="I3327" s="280"/>
      <c r="J3327" s="280"/>
      <c r="K3327" s="280"/>
      <c r="L3327" s="280"/>
      <c r="M3327" s="280"/>
      <c r="N3327" s="281"/>
    </row>
    <row r="3328" spans="1:14" ht="15.75" thickBot="1" x14ac:dyDescent="0.25">
      <c r="A3328" s="282">
        <v>2023</v>
      </c>
      <c r="B3328" s="283"/>
      <c r="C3328" s="283"/>
      <c r="D3328" s="283"/>
      <c r="E3328" s="283"/>
      <c r="F3328" s="283"/>
      <c r="G3328" s="283"/>
      <c r="H3328" s="283"/>
      <c r="I3328" s="283"/>
      <c r="J3328" s="283"/>
      <c r="K3328" s="283"/>
      <c r="L3328" s="283"/>
      <c r="M3328" s="283"/>
      <c r="N3328" s="284"/>
    </row>
    <row r="3329" spans="1:14" ht="43.5" x14ac:dyDescent="0.25">
      <c r="A3329" s="212" t="s">
        <v>5</v>
      </c>
      <c r="B3329" s="212" t="s">
        <v>6</v>
      </c>
      <c r="C3329" s="285" t="s">
        <v>7</v>
      </c>
      <c r="D3329" s="285"/>
      <c r="E3329" s="285"/>
      <c r="F3329" s="285"/>
      <c r="G3329" s="285"/>
      <c r="H3329" s="285"/>
      <c r="I3329" s="285"/>
      <c r="J3329" s="285"/>
      <c r="K3329" s="213" t="s">
        <v>8</v>
      </c>
      <c r="L3329" s="214" t="s">
        <v>10</v>
      </c>
      <c r="M3329" s="215" t="s">
        <v>11</v>
      </c>
      <c r="N3329" s="216" t="s">
        <v>9</v>
      </c>
    </row>
    <row r="3330" spans="1:14" ht="15" x14ac:dyDescent="0.25">
      <c r="A3330" s="5"/>
      <c r="B3330" s="5"/>
      <c r="C3330" s="2" t="s">
        <v>12</v>
      </c>
      <c r="D3330" s="2" t="s">
        <v>13</v>
      </c>
      <c r="E3330" s="2" t="s">
        <v>14</v>
      </c>
      <c r="F3330" s="2" t="s">
        <v>15</v>
      </c>
      <c r="G3330" s="2" t="s">
        <v>16</v>
      </c>
      <c r="H3330" s="2" t="s">
        <v>17</v>
      </c>
      <c r="I3330" s="2" t="s">
        <v>18</v>
      </c>
      <c r="J3330" s="2" t="s">
        <v>19</v>
      </c>
      <c r="K3330" s="4" t="s">
        <v>20</v>
      </c>
      <c r="L3330" s="6" t="s">
        <v>22</v>
      </c>
      <c r="M3330" s="5"/>
    </row>
    <row r="3331" spans="1:14" x14ac:dyDescent="0.2">
      <c r="A3331" s="38"/>
      <c r="B3331" s="5"/>
      <c r="C3331" s="172"/>
      <c r="D3331" s="173"/>
      <c r="E3331" s="173">
        <v>1000000</v>
      </c>
      <c r="F3331" s="173"/>
      <c r="G3331" s="173"/>
      <c r="H3331" s="173"/>
      <c r="I3331" s="173"/>
      <c r="J3331" s="173"/>
      <c r="K3331" s="174">
        <v>1000000</v>
      </c>
      <c r="L3331" s="6"/>
      <c r="M3331" s="71" t="s">
        <v>414</v>
      </c>
      <c r="N3331" s="176" t="s">
        <v>513</v>
      </c>
    </row>
    <row r="3332" spans="1:14" x14ac:dyDescent="0.2">
      <c r="A3332" s="38"/>
      <c r="B3332" s="5"/>
      <c r="C3332" s="172"/>
      <c r="D3332" s="173"/>
      <c r="E3332" s="173">
        <v>400000</v>
      </c>
      <c r="F3332" s="173"/>
      <c r="G3332" s="173"/>
      <c r="H3332" s="173"/>
      <c r="I3332" s="173"/>
      <c r="J3332" s="173"/>
      <c r="K3332" s="174">
        <v>400000</v>
      </c>
      <c r="L3332" s="6"/>
      <c r="M3332" s="71" t="s">
        <v>415</v>
      </c>
      <c r="N3332" s="176" t="s">
        <v>513</v>
      </c>
    </row>
    <row r="3333" spans="1:14" x14ac:dyDescent="0.2">
      <c r="A3333" s="38"/>
      <c r="B3333" s="5"/>
      <c r="C3333" s="172"/>
      <c r="D3333" s="173"/>
      <c r="E3333" s="173">
        <v>350000</v>
      </c>
      <c r="F3333" s="173"/>
      <c r="G3333" s="173"/>
      <c r="H3333" s="173"/>
      <c r="I3333" s="173"/>
      <c r="J3333" s="173"/>
      <c r="K3333" s="174">
        <v>350000</v>
      </c>
      <c r="L3333" s="6"/>
      <c r="M3333" s="71" t="s">
        <v>416</v>
      </c>
      <c r="N3333" s="176" t="s">
        <v>513</v>
      </c>
    </row>
    <row r="3334" spans="1:14" x14ac:dyDescent="0.2">
      <c r="A3334" s="38"/>
      <c r="B3334" s="5"/>
      <c r="C3334" s="172"/>
      <c r="D3334" s="173"/>
      <c r="E3334" s="173">
        <v>547635</v>
      </c>
      <c r="F3334" s="173"/>
      <c r="G3334" s="173"/>
      <c r="H3334" s="173"/>
      <c r="I3334" s="173"/>
      <c r="J3334" s="173"/>
      <c r="K3334" s="174">
        <v>547635</v>
      </c>
      <c r="L3334" s="6"/>
      <c r="M3334" s="71" t="s">
        <v>417</v>
      </c>
      <c r="N3334" s="176" t="s">
        <v>513</v>
      </c>
    </row>
    <row r="3335" spans="1:14" x14ac:dyDescent="0.2">
      <c r="A3335" s="38"/>
      <c r="B3335" s="5"/>
      <c r="C3335" s="172"/>
      <c r="D3335" s="173"/>
      <c r="E3335" s="173">
        <v>1184515</v>
      </c>
      <c r="F3335" s="173"/>
      <c r="G3335" s="173"/>
      <c r="H3335" s="173"/>
      <c r="I3335" s="173"/>
      <c r="J3335" s="173"/>
      <c r="K3335" s="174">
        <v>1184515</v>
      </c>
      <c r="L3335" s="6"/>
      <c r="M3335" s="71" t="s">
        <v>418</v>
      </c>
      <c r="N3335" s="176" t="s">
        <v>513</v>
      </c>
    </row>
    <row r="3336" spans="1:14" x14ac:dyDescent="0.2">
      <c r="A3336" s="38"/>
      <c r="B3336" s="5"/>
      <c r="C3336" s="172"/>
      <c r="D3336" s="173"/>
      <c r="E3336" s="173">
        <v>315000</v>
      </c>
      <c r="F3336" s="173"/>
      <c r="G3336" s="173"/>
      <c r="H3336" s="173"/>
      <c r="I3336" s="173"/>
      <c r="J3336" s="173"/>
      <c r="K3336" s="174">
        <v>315000</v>
      </c>
      <c r="L3336" s="6"/>
      <c r="M3336" s="71" t="s">
        <v>419</v>
      </c>
      <c r="N3336" s="176" t="s">
        <v>513</v>
      </c>
    </row>
    <row r="3337" spans="1:14" x14ac:dyDescent="0.2">
      <c r="A3337" s="38"/>
      <c r="B3337" s="5"/>
      <c r="C3337" s="172"/>
      <c r="D3337" s="173"/>
      <c r="E3337" s="173">
        <v>500000</v>
      </c>
      <c r="F3337" s="173"/>
      <c r="G3337" s="173"/>
      <c r="H3337" s="173"/>
      <c r="I3337" s="173"/>
      <c r="J3337" s="173"/>
      <c r="K3337" s="174">
        <v>500000</v>
      </c>
      <c r="L3337" s="6"/>
      <c r="M3337" s="71" t="s">
        <v>420</v>
      </c>
      <c r="N3337" s="176" t="s">
        <v>513</v>
      </c>
    </row>
    <row r="3338" spans="1:14" x14ac:dyDescent="0.2">
      <c r="A3338" s="38"/>
      <c r="B3338" s="5"/>
      <c r="C3338" s="172"/>
      <c r="D3338" s="173"/>
      <c r="E3338" s="173">
        <v>1100000</v>
      </c>
      <c r="F3338" s="173"/>
      <c r="G3338" s="173"/>
      <c r="H3338" s="173"/>
      <c r="I3338" s="173"/>
      <c r="J3338" s="173"/>
      <c r="K3338" s="174">
        <v>1100000</v>
      </c>
      <c r="L3338" s="6"/>
      <c r="M3338" s="71" t="s">
        <v>421</v>
      </c>
      <c r="N3338" s="176" t="s">
        <v>513</v>
      </c>
    </row>
    <row r="3339" spans="1:14" x14ac:dyDescent="0.2">
      <c r="A3339" s="38"/>
      <c r="B3339" s="5"/>
      <c r="C3339" s="172"/>
      <c r="D3339" s="173"/>
      <c r="E3339" s="173">
        <v>2122000</v>
      </c>
      <c r="F3339" s="173"/>
      <c r="G3339" s="173"/>
      <c r="H3339" s="173"/>
      <c r="I3339" s="173"/>
      <c r="J3339" s="173"/>
      <c r="K3339" s="174">
        <v>2122000</v>
      </c>
      <c r="L3339" s="6"/>
      <c r="M3339" s="71" t="s">
        <v>422</v>
      </c>
      <c r="N3339" s="176" t="s">
        <v>513</v>
      </c>
    </row>
    <row r="3340" spans="1:14" x14ac:dyDescent="0.2">
      <c r="A3340" s="38"/>
      <c r="B3340" s="5"/>
      <c r="C3340" s="172"/>
      <c r="D3340" s="173"/>
      <c r="E3340" s="173">
        <v>2300000</v>
      </c>
      <c r="F3340" s="173"/>
      <c r="G3340" s="173"/>
      <c r="H3340" s="173"/>
      <c r="I3340" s="173"/>
      <c r="J3340" s="173"/>
      <c r="K3340" s="174">
        <v>2300000</v>
      </c>
      <c r="L3340" s="6"/>
      <c r="M3340" s="71" t="s">
        <v>423</v>
      </c>
      <c r="N3340" s="176" t="s">
        <v>513</v>
      </c>
    </row>
    <row r="3341" spans="1:14" x14ac:dyDescent="0.2">
      <c r="A3341" s="38"/>
      <c r="B3341" s="5"/>
      <c r="C3341" s="172"/>
      <c r="D3341" s="173"/>
      <c r="E3341" s="173">
        <v>300000</v>
      </c>
      <c r="F3341" s="173"/>
      <c r="G3341" s="173"/>
      <c r="H3341" s="173"/>
      <c r="I3341" s="173"/>
      <c r="J3341" s="173"/>
      <c r="K3341" s="174">
        <v>300000</v>
      </c>
      <c r="L3341" s="6"/>
      <c r="M3341" s="71" t="s">
        <v>73</v>
      </c>
      <c r="N3341" s="176" t="s">
        <v>513</v>
      </c>
    </row>
    <row r="3342" spans="1:14" x14ac:dyDescent="0.2">
      <c r="A3342" s="38"/>
      <c r="B3342" s="5"/>
      <c r="C3342" s="172"/>
      <c r="D3342" s="173"/>
      <c r="E3342" s="173">
        <v>6462.85</v>
      </c>
      <c r="F3342" s="173"/>
      <c r="G3342" s="173"/>
      <c r="H3342" s="173"/>
      <c r="I3342" s="173"/>
      <c r="J3342" s="173"/>
      <c r="K3342" s="174">
        <v>6462.85</v>
      </c>
      <c r="L3342" s="6"/>
      <c r="M3342" s="71" t="s">
        <v>124</v>
      </c>
      <c r="N3342" s="176" t="s">
        <v>513</v>
      </c>
    </row>
    <row r="3343" spans="1:14" x14ac:dyDescent="0.2">
      <c r="A3343" s="38"/>
      <c r="B3343" s="5"/>
      <c r="C3343" s="172"/>
      <c r="D3343" s="173"/>
      <c r="E3343" s="173">
        <v>3000000</v>
      </c>
      <c r="F3343" s="173"/>
      <c r="G3343" s="173"/>
      <c r="H3343" s="173"/>
      <c r="I3343" s="173"/>
      <c r="J3343" s="173"/>
      <c r="K3343" s="174">
        <v>3000000</v>
      </c>
      <c r="L3343" s="6"/>
      <c r="M3343" s="71" t="s">
        <v>455</v>
      </c>
      <c r="N3343" s="176" t="s">
        <v>513</v>
      </c>
    </row>
    <row r="3344" spans="1:14" x14ac:dyDescent="0.2">
      <c r="A3344" s="38"/>
      <c r="B3344" s="5"/>
      <c r="C3344" s="172"/>
      <c r="D3344" s="173"/>
      <c r="E3344" s="173">
        <v>8689200</v>
      </c>
      <c r="F3344" s="173"/>
      <c r="G3344" s="173"/>
      <c r="H3344" s="173"/>
      <c r="I3344" s="173"/>
      <c r="J3344" s="173"/>
      <c r="K3344" s="174">
        <v>8689200</v>
      </c>
      <c r="L3344" s="6"/>
      <c r="M3344" s="71" t="s">
        <v>449</v>
      </c>
      <c r="N3344" s="176" t="s">
        <v>513</v>
      </c>
    </row>
    <row r="3345" spans="1:14" x14ac:dyDescent="0.2">
      <c r="A3345" s="38"/>
      <c r="B3345" s="5"/>
      <c r="C3345" s="172"/>
      <c r="D3345" s="173"/>
      <c r="E3345" s="173"/>
      <c r="F3345" s="173"/>
      <c r="G3345" s="173"/>
      <c r="H3345" s="173"/>
      <c r="I3345" s="173">
        <v>10000000</v>
      </c>
      <c r="J3345" s="173"/>
      <c r="K3345" s="174">
        <v>10000000</v>
      </c>
      <c r="L3345" s="6"/>
      <c r="M3345" s="71" t="s">
        <v>425</v>
      </c>
      <c r="N3345" s="176" t="s">
        <v>513</v>
      </c>
    </row>
    <row r="3346" spans="1:14" x14ac:dyDescent="0.2">
      <c r="A3346" s="38"/>
      <c r="B3346" s="5"/>
      <c r="C3346" s="172"/>
      <c r="D3346" s="173"/>
      <c r="E3346" s="173"/>
      <c r="F3346" s="173"/>
      <c r="G3346" s="173"/>
      <c r="H3346" s="173"/>
      <c r="I3346" s="173">
        <v>349909.08</v>
      </c>
      <c r="J3346" s="173"/>
      <c r="K3346" s="174">
        <v>349909.08</v>
      </c>
      <c r="L3346" s="6"/>
      <c r="M3346" s="71" t="s">
        <v>52</v>
      </c>
      <c r="N3346" s="176" t="s">
        <v>513</v>
      </c>
    </row>
    <row r="3347" spans="1:14" x14ac:dyDescent="0.2">
      <c r="A3347" s="38"/>
      <c r="B3347" s="5"/>
      <c r="C3347" s="172"/>
      <c r="D3347" s="173"/>
      <c r="E3347" s="173"/>
      <c r="F3347" s="173"/>
      <c r="G3347" s="173"/>
      <c r="H3347" s="173"/>
      <c r="I3347" s="173">
        <v>500000</v>
      </c>
      <c r="J3347" s="173"/>
      <c r="K3347" s="174">
        <v>500000</v>
      </c>
      <c r="L3347" s="6"/>
      <c r="M3347" s="71" t="s">
        <v>74</v>
      </c>
      <c r="N3347" s="176" t="s">
        <v>513</v>
      </c>
    </row>
    <row r="3348" spans="1:14" x14ac:dyDescent="0.2">
      <c r="A3348" s="38"/>
      <c r="B3348" s="5"/>
      <c r="C3348" s="172"/>
      <c r="D3348" s="173"/>
      <c r="E3348" s="173"/>
      <c r="F3348" s="173"/>
      <c r="G3348" s="173"/>
      <c r="H3348" s="173"/>
      <c r="I3348" s="173">
        <v>2000000</v>
      </c>
      <c r="J3348" s="173"/>
      <c r="K3348" s="174">
        <v>2000000</v>
      </c>
      <c r="L3348" s="6"/>
      <c r="M3348" s="71" t="s">
        <v>45</v>
      </c>
      <c r="N3348" s="176" t="s">
        <v>513</v>
      </c>
    </row>
    <row r="3349" spans="1:14" x14ac:dyDescent="0.2">
      <c r="A3349" s="38"/>
      <c r="B3349" s="5"/>
      <c r="C3349" s="172"/>
      <c r="D3349" s="173"/>
      <c r="E3349" s="173"/>
      <c r="F3349" s="173"/>
      <c r="G3349" s="173"/>
      <c r="H3349" s="173"/>
      <c r="I3349" s="173">
        <v>1000000</v>
      </c>
      <c r="J3349" s="173"/>
      <c r="K3349" s="174">
        <v>1000000</v>
      </c>
      <c r="L3349" s="6"/>
      <c r="M3349" s="71" t="s">
        <v>75</v>
      </c>
      <c r="N3349" s="176" t="s">
        <v>513</v>
      </c>
    </row>
    <row r="3350" spans="1:14" x14ac:dyDescent="0.2">
      <c r="A3350" s="38"/>
      <c r="B3350" s="5"/>
      <c r="C3350" s="172"/>
      <c r="D3350" s="173"/>
      <c r="E3350" s="173"/>
      <c r="F3350" s="173"/>
      <c r="G3350" s="173"/>
      <c r="H3350" s="173"/>
      <c r="I3350" s="173">
        <v>2000000</v>
      </c>
      <c r="J3350" s="173"/>
      <c r="K3350" s="174">
        <v>2000000</v>
      </c>
      <c r="L3350" s="6"/>
      <c r="M3350" s="71" t="s">
        <v>76</v>
      </c>
      <c r="N3350" s="176" t="s">
        <v>513</v>
      </c>
    </row>
    <row r="3351" spans="1:14" x14ac:dyDescent="0.2">
      <c r="A3351" s="38"/>
      <c r="B3351" s="5"/>
      <c r="C3351" s="172"/>
      <c r="D3351" s="173"/>
      <c r="E3351" s="173"/>
      <c r="F3351" s="173"/>
      <c r="G3351" s="173"/>
      <c r="H3351" s="173"/>
      <c r="I3351" s="173">
        <v>800000</v>
      </c>
      <c r="J3351" s="173"/>
      <c r="K3351" s="174">
        <v>800000</v>
      </c>
      <c r="L3351" s="6"/>
      <c r="M3351" s="71" t="s">
        <v>426</v>
      </c>
      <c r="N3351" s="176" t="s">
        <v>513</v>
      </c>
    </row>
    <row r="3352" spans="1:14" x14ac:dyDescent="0.2">
      <c r="A3352" s="38"/>
      <c r="B3352" s="5"/>
      <c r="C3352" s="172"/>
      <c r="D3352" s="173"/>
      <c r="E3352" s="173"/>
      <c r="F3352" s="173"/>
      <c r="G3352" s="173"/>
      <c r="H3352" s="173"/>
      <c r="I3352" s="173">
        <v>3500000</v>
      </c>
      <c r="J3352" s="173"/>
      <c r="K3352" s="174">
        <v>3500000</v>
      </c>
      <c r="L3352" s="6"/>
      <c r="M3352" s="71" t="s">
        <v>427</v>
      </c>
      <c r="N3352" s="176" t="s">
        <v>513</v>
      </c>
    </row>
    <row r="3353" spans="1:14" x14ac:dyDescent="0.2">
      <c r="A3353" s="38"/>
      <c r="B3353" s="5"/>
      <c r="C3353" s="172"/>
      <c r="D3353" s="173"/>
      <c r="E3353" s="173"/>
      <c r="F3353" s="173"/>
      <c r="G3353" s="173"/>
      <c r="H3353" s="173"/>
      <c r="I3353" s="173">
        <v>1500000</v>
      </c>
      <c r="J3353" s="173"/>
      <c r="K3353" s="174">
        <v>1500000</v>
      </c>
      <c r="L3353" s="6"/>
      <c r="M3353" s="71" t="s">
        <v>428</v>
      </c>
      <c r="N3353" s="176" t="s">
        <v>513</v>
      </c>
    </row>
    <row r="3354" spans="1:14" x14ac:dyDescent="0.2">
      <c r="A3354" s="38"/>
      <c r="B3354" s="5"/>
      <c r="C3354" s="172"/>
      <c r="D3354" s="173"/>
      <c r="E3354" s="173"/>
      <c r="F3354" s="173"/>
      <c r="G3354" s="173"/>
      <c r="H3354" s="173"/>
      <c r="I3354" s="173">
        <v>2200000</v>
      </c>
      <c r="J3354" s="173"/>
      <c r="K3354" s="174">
        <v>2200000</v>
      </c>
      <c r="L3354" s="6"/>
      <c r="M3354" s="71" t="s">
        <v>86</v>
      </c>
      <c r="N3354" s="176" t="s">
        <v>513</v>
      </c>
    </row>
    <row r="3355" spans="1:14" x14ac:dyDescent="0.2">
      <c r="A3355" s="38"/>
      <c r="B3355" s="5"/>
      <c r="C3355" s="172"/>
      <c r="D3355" s="173"/>
      <c r="E3355" s="173"/>
      <c r="F3355" s="173"/>
      <c r="G3355" s="173"/>
      <c r="H3355" s="173"/>
      <c r="I3355" s="173">
        <v>6000000</v>
      </c>
      <c r="J3355" s="173"/>
      <c r="K3355" s="174">
        <v>6000000</v>
      </c>
      <c r="L3355" s="6"/>
      <c r="M3355" s="71" t="s">
        <v>296</v>
      </c>
      <c r="N3355" s="176" t="s">
        <v>513</v>
      </c>
    </row>
    <row r="3356" spans="1:14" x14ac:dyDescent="0.2">
      <c r="A3356" s="38"/>
      <c r="B3356" s="5"/>
      <c r="C3356" s="172"/>
      <c r="D3356" s="173"/>
      <c r="E3356" s="173"/>
      <c r="F3356" s="173"/>
      <c r="G3356" s="173"/>
      <c r="H3356" s="173"/>
      <c r="I3356" s="173">
        <v>930000</v>
      </c>
      <c r="J3356" s="173"/>
      <c r="K3356" s="174">
        <v>930000</v>
      </c>
      <c r="L3356" s="6"/>
      <c r="M3356" s="71" t="s">
        <v>46</v>
      </c>
      <c r="N3356" s="176" t="s">
        <v>513</v>
      </c>
    </row>
    <row r="3357" spans="1:14" x14ac:dyDescent="0.2">
      <c r="A3357" s="38"/>
      <c r="B3357" s="5"/>
      <c r="C3357" s="172"/>
      <c r="D3357" s="173"/>
      <c r="E3357" s="173"/>
      <c r="F3357" s="173"/>
      <c r="G3357" s="173"/>
      <c r="H3357" s="173"/>
      <c r="I3357" s="173">
        <v>350000</v>
      </c>
      <c r="J3357" s="173"/>
      <c r="K3357" s="174">
        <v>350000</v>
      </c>
      <c r="L3357" s="6"/>
      <c r="M3357" s="71" t="s">
        <v>429</v>
      </c>
      <c r="N3357" s="176" t="s">
        <v>513</v>
      </c>
    </row>
    <row r="3358" spans="1:14" x14ac:dyDescent="0.2">
      <c r="A3358" s="38"/>
      <c r="B3358" s="5"/>
      <c r="C3358" s="172"/>
      <c r="D3358" s="173"/>
      <c r="E3358" s="173"/>
      <c r="F3358" s="173"/>
      <c r="G3358" s="173"/>
      <c r="H3358" s="173"/>
      <c r="I3358" s="173">
        <v>256000</v>
      </c>
      <c r="J3358" s="173"/>
      <c r="K3358" s="174">
        <v>256000</v>
      </c>
      <c r="L3358" s="6"/>
      <c r="M3358" s="71" t="s">
        <v>47</v>
      </c>
      <c r="N3358" s="176" t="s">
        <v>513</v>
      </c>
    </row>
    <row r="3359" spans="1:14" x14ac:dyDescent="0.2">
      <c r="A3359" s="38"/>
      <c r="B3359" s="5"/>
      <c r="C3359" s="172"/>
      <c r="D3359" s="173"/>
      <c r="E3359" s="173"/>
      <c r="F3359" s="173"/>
      <c r="G3359" s="173"/>
      <c r="H3359" s="173"/>
      <c r="I3359" s="173">
        <v>150000</v>
      </c>
      <c r="J3359" s="173"/>
      <c r="K3359" s="174">
        <v>150000</v>
      </c>
      <c r="L3359" s="6"/>
      <c r="M3359" s="71" t="s">
        <v>430</v>
      </c>
      <c r="N3359" s="176" t="s">
        <v>513</v>
      </c>
    </row>
    <row r="3360" spans="1:14" x14ac:dyDescent="0.2">
      <c r="A3360" s="38"/>
      <c r="B3360" s="5"/>
      <c r="C3360" s="172"/>
      <c r="D3360" s="173"/>
      <c r="E3360" s="173"/>
      <c r="F3360" s="173"/>
      <c r="G3360" s="173"/>
      <c r="H3360" s="173"/>
      <c r="I3360" s="173">
        <v>1800000</v>
      </c>
      <c r="J3360" s="173"/>
      <c r="K3360" s="174">
        <v>1800000</v>
      </c>
      <c r="L3360" s="6"/>
      <c r="M3360" s="71" t="s">
        <v>77</v>
      </c>
      <c r="N3360" s="176" t="s">
        <v>513</v>
      </c>
    </row>
    <row r="3361" spans="1:14" x14ac:dyDescent="0.2">
      <c r="A3361" s="38"/>
      <c r="B3361" s="5"/>
      <c r="C3361" s="172"/>
      <c r="D3361" s="173"/>
      <c r="E3361" s="173"/>
      <c r="F3361" s="173"/>
      <c r="G3361" s="173"/>
      <c r="H3361" s="173"/>
      <c r="I3361" s="173">
        <v>700000</v>
      </c>
      <c r="J3361" s="173"/>
      <c r="K3361" s="174">
        <v>700000</v>
      </c>
      <c r="L3361" s="6"/>
      <c r="M3361" s="71" t="s">
        <v>431</v>
      </c>
      <c r="N3361" s="176" t="s">
        <v>513</v>
      </c>
    </row>
    <row r="3362" spans="1:14" x14ac:dyDescent="0.2">
      <c r="A3362" s="38"/>
      <c r="B3362" s="5"/>
      <c r="C3362" s="172"/>
      <c r="D3362" s="173"/>
      <c r="E3362" s="173"/>
      <c r="F3362" s="173"/>
      <c r="G3362" s="173"/>
      <c r="H3362" s="173"/>
      <c r="I3362" s="173">
        <v>400000</v>
      </c>
      <c r="J3362" s="173"/>
      <c r="K3362" s="174">
        <v>400000</v>
      </c>
      <c r="L3362" s="6"/>
      <c r="M3362" s="71" t="s">
        <v>432</v>
      </c>
      <c r="N3362" s="176" t="s">
        <v>513</v>
      </c>
    </row>
    <row r="3363" spans="1:14" x14ac:dyDescent="0.2">
      <c r="A3363" s="38"/>
      <c r="B3363" s="5"/>
      <c r="C3363" s="172"/>
      <c r="D3363" s="173"/>
      <c r="E3363" s="173"/>
      <c r="F3363" s="173"/>
      <c r="G3363" s="173"/>
      <c r="H3363" s="173"/>
      <c r="I3363" s="173">
        <v>3000000</v>
      </c>
      <c r="J3363" s="173"/>
      <c r="K3363" s="174">
        <v>3000000</v>
      </c>
      <c r="L3363" s="6"/>
      <c r="M3363" s="71" t="s">
        <v>433</v>
      </c>
      <c r="N3363" s="176" t="s">
        <v>513</v>
      </c>
    </row>
    <row r="3364" spans="1:14" x14ac:dyDescent="0.2">
      <c r="A3364" s="38"/>
      <c r="B3364" s="5"/>
      <c r="C3364" s="172"/>
      <c r="D3364" s="173"/>
      <c r="E3364" s="173"/>
      <c r="F3364" s="173"/>
      <c r="G3364" s="173"/>
      <c r="H3364" s="173"/>
      <c r="I3364" s="173">
        <v>1000000</v>
      </c>
      <c r="J3364" s="173"/>
      <c r="K3364" s="174">
        <v>1000000</v>
      </c>
      <c r="L3364" s="6"/>
      <c r="M3364" s="71" t="s">
        <v>87</v>
      </c>
      <c r="N3364" s="176" t="s">
        <v>513</v>
      </c>
    </row>
    <row r="3365" spans="1:14" x14ac:dyDescent="0.2">
      <c r="A3365" s="38"/>
      <c r="B3365" s="5"/>
      <c r="C3365" s="172"/>
      <c r="D3365" s="173"/>
      <c r="E3365" s="173"/>
      <c r="F3365" s="173"/>
      <c r="G3365" s="173"/>
      <c r="H3365" s="173"/>
      <c r="I3365" s="173">
        <v>300000</v>
      </c>
      <c r="J3365" s="173"/>
      <c r="K3365" s="174">
        <v>300000</v>
      </c>
      <c r="L3365" s="6"/>
      <c r="M3365" s="71" t="s">
        <v>99</v>
      </c>
      <c r="N3365" s="176" t="s">
        <v>513</v>
      </c>
    </row>
    <row r="3366" spans="1:14" x14ac:dyDescent="0.2">
      <c r="A3366" s="38"/>
      <c r="B3366" s="5"/>
      <c r="C3366" s="172"/>
      <c r="D3366" s="173"/>
      <c r="E3366" s="173"/>
      <c r="F3366" s="173"/>
      <c r="G3366" s="173"/>
      <c r="H3366" s="173"/>
      <c r="I3366" s="173">
        <v>550000</v>
      </c>
      <c r="J3366" s="173"/>
      <c r="K3366" s="174">
        <v>550000</v>
      </c>
      <c r="L3366" s="6"/>
      <c r="M3366" s="71" t="s">
        <v>434</v>
      </c>
      <c r="N3366" s="176" t="s">
        <v>513</v>
      </c>
    </row>
    <row r="3367" spans="1:14" x14ac:dyDescent="0.2">
      <c r="A3367" s="38"/>
      <c r="B3367" s="5"/>
      <c r="C3367" s="172"/>
      <c r="D3367" s="173"/>
      <c r="E3367" s="173"/>
      <c r="F3367" s="173"/>
      <c r="G3367" s="173"/>
      <c r="H3367" s="173"/>
      <c r="I3367" s="173">
        <v>500000</v>
      </c>
      <c r="J3367" s="173"/>
      <c r="K3367" s="174">
        <v>500000</v>
      </c>
      <c r="L3367" s="6"/>
      <c r="M3367" s="71" t="s">
        <v>435</v>
      </c>
      <c r="N3367" s="176" t="s">
        <v>513</v>
      </c>
    </row>
    <row r="3368" spans="1:14" x14ac:dyDescent="0.2">
      <c r="A3368" s="38"/>
      <c r="B3368" s="5"/>
      <c r="C3368" s="172"/>
      <c r="D3368" s="173"/>
      <c r="E3368" s="173"/>
      <c r="F3368" s="173"/>
      <c r="G3368" s="173"/>
      <c r="H3368" s="173"/>
      <c r="I3368" s="173">
        <v>1000000</v>
      </c>
      <c r="J3368" s="173"/>
      <c r="K3368" s="174">
        <v>1000000</v>
      </c>
      <c r="L3368" s="6"/>
      <c r="M3368" s="71" t="s">
        <v>436</v>
      </c>
      <c r="N3368" s="176" t="s">
        <v>513</v>
      </c>
    </row>
    <row r="3369" spans="1:14" x14ac:dyDescent="0.2">
      <c r="A3369" s="38"/>
      <c r="B3369" s="5"/>
      <c r="C3369" s="172"/>
      <c r="D3369" s="173"/>
      <c r="E3369" s="173"/>
      <c r="F3369" s="173"/>
      <c r="G3369" s="173"/>
      <c r="H3369" s="173"/>
      <c r="I3369" s="173">
        <v>800000</v>
      </c>
      <c r="J3369" s="173"/>
      <c r="K3369" s="174">
        <v>800000</v>
      </c>
      <c r="L3369" s="6"/>
      <c r="M3369" s="71" t="s">
        <v>437</v>
      </c>
      <c r="N3369" s="176" t="s">
        <v>513</v>
      </c>
    </row>
    <row r="3370" spans="1:14" x14ac:dyDescent="0.2">
      <c r="A3370" s="38"/>
      <c r="B3370" s="5"/>
      <c r="C3370" s="172"/>
      <c r="D3370" s="173"/>
      <c r="E3370" s="173"/>
      <c r="F3370" s="173"/>
      <c r="G3370" s="173"/>
      <c r="H3370" s="173"/>
      <c r="I3370" s="173">
        <v>750000</v>
      </c>
      <c r="J3370" s="173"/>
      <c r="K3370" s="174">
        <v>750000</v>
      </c>
      <c r="L3370" s="6"/>
      <c r="M3370" s="71" t="s">
        <v>88</v>
      </c>
      <c r="N3370" s="176" t="s">
        <v>513</v>
      </c>
    </row>
    <row r="3371" spans="1:14" x14ac:dyDescent="0.2">
      <c r="A3371" s="38"/>
      <c r="B3371" s="5"/>
      <c r="C3371" s="172"/>
      <c r="D3371" s="173"/>
      <c r="E3371" s="173"/>
      <c r="F3371" s="173"/>
      <c r="G3371" s="173"/>
      <c r="H3371" s="173"/>
      <c r="I3371" s="173">
        <v>1000000</v>
      </c>
      <c r="J3371" s="173"/>
      <c r="K3371" s="174">
        <v>1000000</v>
      </c>
      <c r="L3371" s="6"/>
      <c r="M3371" s="71" t="s">
        <v>438</v>
      </c>
      <c r="N3371" s="176" t="s">
        <v>513</v>
      </c>
    </row>
    <row r="3372" spans="1:14" x14ac:dyDescent="0.2">
      <c r="A3372" s="38"/>
      <c r="B3372" s="5"/>
      <c r="C3372" s="172"/>
      <c r="D3372" s="173"/>
      <c r="E3372" s="173"/>
      <c r="F3372" s="173"/>
      <c r="G3372" s="173"/>
      <c r="H3372" s="173"/>
      <c r="I3372" s="173">
        <v>2000000</v>
      </c>
      <c r="J3372" s="173"/>
      <c r="K3372" s="174">
        <v>2000000</v>
      </c>
      <c r="L3372" s="6"/>
      <c r="M3372" s="71" t="s">
        <v>439</v>
      </c>
      <c r="N3372" s="176" t="s">
        <v>513</v>
      </c>
    </row>
    <row r="3373" spans="1:14" x14ac:dyDescent="0.2">
      <c r="A3373" s="38"/>
      <c r="B3373" s="5"/>
      <c r="C3373" s="172"/>
      <c r="D3373" s="173"/>
      <c r="E3373" s="173"/>
      <c r="F3373" s="173"/>
      <c r="G3373" s="173"/>
      <c r="H3373" s="173"/>
      <c r="I3373" s="173">
        <v>6000000</v>
      </c>
      <c r="J3373" s="173"/>
      <c r="K3373" s="174">
        <v>6000000</v>
      </c>
      <c r="L3373" s="6"/>
      <c r="M3373" s="71" t="s">
        <v>440</v>
      </c>
      <c r="N3373" s="176" t="s">
        <v>513</v>
      </c>
    </row>
    <row r="3374" spans="1:14" x14ac:dyDescent="0.2">
      <c r="A3374" s="38"/>
      <c r="B3374" s="5"/>
      <c r="C3374" s="172"/>
      <c r="D3374" s="173"/>
      <c r="E3374" s="173"/>
      <c r="F3374" s="173"/>
      <c r="G3374" s="173"/>
      <c r="H3374" s="173"/>
      <c r="I3374" s="173">
        <v>300000</v>
      </c>
      <c r="J3374" s="173"/>
      <c r="K3374" s="174">
        <v>300000</v>
      </c>
      <c r="L3374" s="6"/>
      <c r="M3374" s="71" t="s">
        <v>78</v>
      </c>
      <c r="N3374" s="176" t="s">
        <v>513</v>
      </c>
    </row>
    <row r="3375" spans="1:14" x14ac:dyDescent="0.2">
      <c r="A3375" s="38"/>
      <c r="B3375" s="5"/>
      <c r="C3375" s="172"/>
      <c r="D3375" s="173"/>
      <c r="E3375" s="173"/>
      <c r="F3375" s="173"/>
      <c r="G3375" s="173"/>
      <c r="H3375" s="173"/>
      <c r="I3375" s="173">
        <v>1800000</v>
      </c>
      <c r="J3375" s="173"/>
      <c r="K3375" s="174">
        <v>1800000</v>
      </c>
      <c r="L3375" s="6"/>
      <c r="M3375" s="71" t="s">
        <v>48</v>
      </c>
      <c r="N3375" s="176" t="s">
        <v>513</v>
      </c>
    </row>
    <row r="3376" spans="1:14" x14ac:dyDescent="0.2">
      <c r="A3376" s="38"/>
      <c r="B3376" s="5"/>
      <c r="C3376" s="172"/>
      <c r="D3376" s="173"/>
      <c r="E3376" s="173"/>
      <c r="F3376" s="173"/>
      <c r="G3376" s="173"/>
      <c r="H3376" s="173"/>
      <c r="I3376" s="173">
        <v>1500000</v>
      </c>
      <c r="J3376" s="173"/>
      <c r="K3376" s="174">
        <v>1500000</v>
      </c>
      <c r="L3376" s="6"/>
      <c r="M3376" s="71" t="s">
        <v>442</v>
      </c>
      <c r="N3376" s="176" t="s">
        <v>513</v>
      </c>
    </row>
    <row r="3377" spans="1:14" x14ac:dyDescent="0.2">
      <c r="A3377" s="38"/>
      <c r="B3377" s="5"/>
      <c r="C3377" s="172"/>
      <c r="D3377" s="173"/>
      <c r="E3377" s="173"/>
      <c r="F3377" s="173"/>
      <c r="G3377" s="173"/>
      <c r="H3377" s="173"/>
      <c r="I3377" s="173">
        <v>600000</v>
      </c>
      <c r="J3377" s="173"/>
      <c r="K3377" s="174">
        <v>600000</v>
      </c>
      <c r="L3377" s="6"/>
      <c r="M3377" s="71" t="s">
        <v>444</v>
      </c>
      <c r="N3377" s="176" t="s">
        <v>513</v>
      </c>
    </row>
    <row r="3378" spans="1:14" x14ac:dyDescent="0.2">
      <c r="A3378" s="38"/>
      <c r="B3378" s="5"/>
      <c r="C3378" s="172"/>
      <c r="D3378" s="173"/>
      <c r="E3378" s="173"/>
      <c r="F3378" s="173"/>
      <c r="G3378" s="173"/>
      <c r="H3378" s="173"/>
      <c r="I3378" s="173">
        <v>500000</v>
      </c>
      <c r="J3378" s="173"/>
      <c r="K3378" s="174">
        <v>500000</v>
      </c>
      <c r="L3378" s="6"/>
      <c r="M3378" s="71" t="s">
        <v>462</v>
      </c>
      <c r="N3378" s="176" t="s">
        <v>513</v>
      </c>
    </row>
    <row r="3379" spans="1:14" x14ac:dyDescent="0.2">
      <c r="A3379" s="38"/>
      <c r="B3379" s="5"/>
      <c r="C3379" s="172"/>
      <c r="D3379" s="173"/>
      <c r="E3379" s="173"/>
      <c r="F3379" s="173"/>
      <c r="G3379" s="173"/>
      <c r="H3379" s="173"/>
      <c r="I3379" s="173">
        <v>300000</v>
      </c>
      <c r="J3379" s="173"/>
      <c r="K3379" s="174">
        <v>300000</v>
      </c>
      <c r="L3379" s="6"/>
      <c r="M3379" s="71" t="s">
        <v>445</v>
      </c>
      <c r="N3379" s="176" t="s">
        <v>513</v>
      </c>
    </row>
    <row r="3380" spans="1:14" x14ac:dyDescent="0.2">
      <c r="A3380" s="38"/>
      <c r="B3380" s="5"/>
      <c r="C3380" s="172"/>
      <c r="D3380" s="173"/>
      <c r="E3380" s="173"/>
      <c r="F3380" s="173"/>
      <c r="G3380" s="173"/>
      <c r="H3380" s="173"/>
      <c r="I3380" s="173">
        <v>200000</v>
      </c>
      <c r="J3380" s="173"/>
      <c r="K3380" s="174">
        <v>200000</v>
      </c>
      <c r="L3380" s="6"/>
      <c r="M3380" s="71" t="s">
        <v>31</v>
      </c>
      <c r="N3380" s="176" t="s">
        <v>513</v>
      </c>
    </row>
    <row r="3381" spans="1:14" x14ac:dyDescent="0.2">
      <c r="A3381" s="38"/>
      <c r="B3381" s="5"/>
      <c r="C3381" s="172"/>
      <c r="D3381" s="173"/>
      <c r="E3381" s="173"/>
      <c r="F3381" s="173"/>
      <c r="G3381" s="173"/>
      <c r="H3381" s="173"/>
      <c r="I3381" s="173">
        <v>3265185</v>
      </c>
      <c r="J3381" s="173"/>
      <c r="K3381" s="174">
        <v>3265185</v>
      </c>
      <c r="L3381" s="6"/>
      <c r="M3381" s="71" t="s">
        <v>125</v>
      </c>
      <c r="N3381" s="176" t="s">
        <v>513</v>
      </c>
    </row>
    <row r="3382" spans="1:14" x14ac:dyDescent="0.2">
      <c r="A3382" s="38"/>
      <c r="B3382" s="5"/>
      <c r="C3382" s="172"/>
      <c r="D3382" s="173"/>
      <c r="E3382" s="173"/>
      <c r="F3382" s="173"/>
      <c r="G3382" s="173"/>
      <c r="H3382" s="173"/>
      <c r="I3382" s="173">
        <v>150000</v>
      </c>
      <c r="J3382" s="173"/>
      <c r="K3382" s="174">
        <v>150000</v>
      </c>
      <c r="L3382" s="6"/>
      <c r="M3382" s="71" t="s">
        <v>32</v>
      </c>
      <c r="N3382" s="176" t="s">
        <v>513</v>
      </c>
    </row>
    <row r="3383" spans="1:14" x14ac:dyDescent="0.2">
      <c r="A3383" s="38"/>
      <c r="B3383" s="5"/>
      <c r="C3383" s="172"/>
      <c r="D3383" s="173"/>
      <c r="E3383" s="173"/>
      <c r="F3383" s="173"/>
      <c r="G3383" s="173"/>
      <c r="H3383" s="173"/>
      <c r="I3383" s="173">
        <v>575000</v>
      </c>
      <c r="J3383" s="173"/>
      <c r="K3383" s="174">
        <v>575000</v>
      </c>
      <c r="L3383" s="6"/>
      <c r="M3383" s="71" t="s">
        <v>33</v>
      </c>
      <c r="N3383" s="176" t="s">
        <v>513</v>
      </c>
    </row>
    <row r="3384" spans="1:14" x14ac:dyDescent="0.2">
      <c r="A3384" s="38"/>
      <c r="B3384" s="5"/>
      <c r="C3384" s="172"/>
      <c r="D3384" s="173"/>
      <c r="E3384" s="173"/>
      <c r="F3384" s="173"/>
      <c r="G3384" s="173"/>
      <c r="H3384" s="173">
        <v>700000</v>
      </c>
      <c r="I3384" s="173"/>
      <c r="J3384" s="173"/>
      <c r="K3384" s="174">
        <v>700000</v>
      </c>
      <c r="L3384" s="6"/>
      <c r="M3384" s="175" t="s">
        <v>509</v>
      </c>
      <c r="N3384" s="176" t="s">
        <v>513</v>
      </c>
    </row>
    <row r="3385" spans="1:14" x14ac:dyDescent="0.2">
      <c r="A3385" s="38"/>
      <c r="B3385" s="5"/>
      <c r="C3385" s="172"/>
      <c r="D3385" s="173"/>
      <c r="E3385" s="173"/>
      <c r="F3385" s="173"/>
      <c r="G3385" s="173"/>
      <c r="H3385" s="173">
        <v>6900000</v>
      </c>
      <c r="I3385" s="173"/>
      <c r="J3385" s="173"/>
      <c r="K3385" s="174">
        <v>6900000</v>
      </c>
      <c r="L3385" s="6"/>
      <c r="M3385" s="175" t="s">
        <v>510</v>
      </c>
      <c r="N3385" s="176" t="s">
        <v>513</v>
      </c>
    </row>
    <row r="3386" spans="1:14" x14ac:dyDescent="0.2">
      <c r="A3386" s="38"/>
      <c r="B3386" s="5"/>
      <c r="C3386" s="172"/>
      <c r="D3386" s="173"/>
      <c r="E3386" s="173"/>
      <c r="F3386" s="173"/>
      <c r="G3386" s="173"/>
      <c r="H3386" s="173">
        <v>200000</v>
      </c>
      <c r="I3386" s="173"/>
      <c r="J3386" s="173"/>
      <c r="K3386" s="174">
        <v>200000</v>
      </c>
      <c r="L3386" s="6"/>
      <c r="M3386" s="175" t="s">
        <v>511</v>
      </c>
      <c r="N3386" s="176" t="s">
        <v>513</v>
      </c>
    </row>
    <row r="3387" spans="1:14" x14ac:dyDescent="0.2">
      <c r="A3387" s="38"/>
      <c r="B3387" s="5"/>
      <c r="C3387" s="72"/>
      <c r="K3387" s="44"/>
      <c r="L3387" s="6"/>
      <c r="M3387" s="71"/>
      <c r="N3387" s="176" t="s">
        <v>513</v>
      </c>
    </row>
    <row r="3388" spans="1:14" x14ac:dyDescent="0.2">
      <c r="A3388" s="38"/>
      <c r="B3388" s="5"/>
      <c r="C3388" s="72"/>
      <c r="K3388" s="44"/>
      <c r="L3388" s="6"/>
      <c r="M3388" s="71"/>
      <c r="N3388" s="176" t="s">
        <v>513</v>
      </c>
    </row>
    <row r="3389" spans="1:14" ht="15" x14ac:dyDescent="0.25">
      <c r="A3389" s="49" t="s">
        <v>220</v>
      </c>
      <c r="B3389" s="26" t="s">
        <v>222</v>
      </c>
      <c r="C3389" s="22">
        <f t="shared" ref="C3389:J3389" si="44">SUM(C3148:C3388)</f>
        <v>49590517.75</v>
      </c>
      <c r="D3389" s="22">
        <f t="shared" si="44"/>
        <v>20745070</v>
      </c>
      <c r="E3389" s="22">
        <f t="shared" si="44"/>
        <v>35434812.850000001</v>
      </c>
      <c r="F3389" s="22">
        <f t="shared" si="44"/>
        <v>89886002</v>
      </c>
      <c r="G3389" s="22">
        <f t="shared" si="44"/>
        <v>0</v>
      </c>
      <c r="H3389" s="22">
        <f t="shared" si="44"/>
        <v>89511688.170000002</v>
      </c>
      <c r="I3389" s="22">
        <f t="shared" si="44"/>
        <v>60526094.079999998</v>
      </c>
      <c r="J3389" s="22">
        <f t="shared" si="44"/>
        <v>26030000</v>
      </c>
      <c r="K3389" s="22">
        <f>SUM(C3389:J3389)</f>
        <v>371724184.84999996</v>
      </c>
      <c r="L3389" s="22">
        <f>+K3389</f>
        <v>371724184.84999996</v>
      </c>
      <c r="M3389" s="39"/>
      <c r="N3389" s="14" t="s">
        <v>22</v>
      </c>
    </row>
    <row r="3390" spans="1:14" ht="15" x14ac:dyDescent="0.25">
      <c r="A3390" s="7" t="s">
        <v>223</v>
      </c>
      <c r="B3390" s="8" t="s">
        <v>224</v>
      </c>
      <c r="C3390" s="169"/>
      <c r="D3390" s="170"/>
      <c r="E3390" s="170"/>
      <c r="F3390" s="170">
        <v>3100000</v>
      </c>
      <c r="G3390" s="170"/>
      <c r="H3390" s="170"/>
      <c r="I3390" s="170"/>
      <c r="J3390" s="170"/>
      <c r="K3390" s="171">
        <v>3100000</v>
      </c>
      <c r="L3390" s="6"/>
      <c r="M3390" s="70" t="s">
        <v>298</v>
      </c>
      <c r="N3390" s="176" t="s">
        <v>513</v>
      </c>
    </row>
    <row r="3391" spans="1:14" ht="15" x14ac:dyDescent="0.25">
      <c r="A3391" s="7"/>
      <c r="B3391" s="8"/>
      <c r="C3391" s="172"/>
      <c r="D3391" s="173"/>
      <c r="E3391" s="173"/>
      <c r="F3391" s="173">
        <v>100000</v>
      </c>
      <c r="G3391" s="173"/>
      <c r="H3391" s="173"/>
      <c r="I3391" s="173"/>
      <c r="J3391" s="173"/>
      <c r="K3391" s="174">
        <v>100000</v>
      </c>
      <c r="L3391" s="6"/>
      <c r="M3391" s="71" t="s">
        <v>300</v>
      </c>
      <c r="N3391" s="176" t="s">
        <v>513</v>
      </c>
    </row>
    <row r="3392" spans="1:14" ht="15" x14ac:dyDescent="0.25">
      <c r="A3392" s="7"/>
      <c r="B3392" s="8"/>
      <c r="C3392" s="172"/>
      <c r="D3392" s="173"/>
      <c r="E3392" s="173"/>
      <c r="F3392" s="173">
        <v>1200000</v>
      </c>
      <c r="G3392" s="173"/>
      <c r="H3392" s="173"/>
      <c r="I3392" s="173"/>
      <c r="J3392" s="173"/>
      <c r="K3392" s="174">
        <v>1200000</v>
      </c>
      <c r="L3392" s="6"/>
      <c r="M3392" s="71" t="s">
        <v>306</v>
      </c>
      <c r="N3392" s="176" t="s">
        <v>513</v>
      </c>
    </row>
    <row r="3393" spans="1:14" ht="15" x14ac:dyDescent="0.25">
      <c r="A3393" s="7"/>
      <c r="B3393" s="8"/>
      <c r="C3393" s="172"/>
      <c r="D3393" s="173"/>
      <c r="E3393" s="173"/>
      <c r="F3393" s="173">
        <v>546230</v>
      </c>
      <c r="G3393" s="173"/>
      <c r="H3393" s="173"/>
      <c r="I3393" s="173"/>
      <c r="J3393" s="173"/>
      <c r="K3393" s="174">
        <v>546230</v>
      </c>
      <c r="L3393" s="6"/>
      <c r="M3393" s="71" t="s">
        <v>57</v>
      </c>
      <c r="N3393" s="176" t="s">
        <v>513</v>
      </c>
    </row>
    <row r="3394" spans="1:14" ht="15" x14ac:dyDescent="0.25">
      <c r="A3394" s="7"/>
      <c r="B3394" s="8"/>
      <c r="C3394" s="172"/>
      <c r="D3394" s="173"/>
      <c r="E3394" s="173"/>
      <c r="F3394" s="173">
        <v>100000</v>
      </c>
      <c r="G3394" s="173"/>
      <c r="H3394" s="173"/>
      <c r="I3394" s="173"/>
      <c r="J3394" s="173"/>
      <c r="K3394" s="174">
        <v>100000</v>
      </c>
      <c r="L3394" s="6"/>
      <c r="M3394" s="71" t="s">
        <v>308</v>
      </c>
      <c r="N3394" s="176" t="s">
        <v>513</v>
      </c>
    </row>
    <row r="3395" spans="1:14" ht="15" x14ac:dyDescent="0.25">
      <c r="A3395" s="7"/>
      <c r="B3395" s="8"/>
      <c r="C3395" s="172"/>
      <c r="D3395" s="173"/>
      <c r="E3395" s="173"/>
      <c r="F3395" s="173">
        <v>250000</v>
      </c>
      <c r="G3395" s="173"/>
      <c r="H3395" s="173"/>
      <c r="I3395" s="173"/>
      <c r="J3395" s="173"/>
      <c r="K3395" s="174">
        <v>250000</v>
      </c>
      <c r="L3395" s="6"/>
      <c r="M3395" s="71" t="s">
        <v>310</v>
      </c>
      <c r="N3395" s="176" t="s">
        <v>513</v>
      </c>
    </row>
    <row r="3396" spans="1:14" ht="15" x14ac:dyDescent="0.25">
      <c r="A3396" s="7"/>
      <c r="B3396" s="8"/>
      <c r="C3396" s="172"/>
      <c r="D3396" s="173"/>
      <c r="E3396" s="173"/>
      <c r="F3396" s="173">
        <v>5000000</v>
      </c>
      <c r="G3396" s="173"/>
      <c r="H3396" s="173"/>
      <c r="I3396" s="173"/>
      <c r="J3396" s="173"/>
      <c r="K3396" s="174">
        <v>5000000</v>
      </c>
      <c r="L3396" s="6"/>
      <c r="M3396" s="71" t="s">
        <v>328</v>
      </c>
      <c r="N3396" s="176" t="s">
        <v>513</v>
      </c>
    </row>
    <row r="3397" spans="1:14" ht="15" x14ac:dyDescent="0.25">
      <c r="A3397" s="7"/>
      <c r="B3397" s="8"/>
      <c r="C3397" s="172"/>
      <c r="D3397" s="173"/>
      <c r="E3397" s="173"/>
      <c r="F3397" s="173">
        <v>2700000</v>
      </c>
      <c r="G3397" s="173"/>
      <c r="H3397" s="173"/>
      <c r="I3397" s="173"/>
      <c r="J3397" s="173"/>
      <c r="K3397" s="174">
        <v>2700000</v>
      </c>
      <c r="L3397" s="6"/>
      <c r="M3397" s="71" t="s">
        <v>329</v>
      </c>
      <c r="N3397" s="176" t="s">
        <v>513</v>
      </c>
    </row>
    <row r="3398" spans="1:14" ht="15" x14ac:dyDescent="0.25">
      <c r="A3398" s="7"/>
      <c r="B3398" s="8"/>
      <c r="C3398" s="172"/>
      <c r="D3398" s="173"/>
      <c r="E3398" s="173"/>
      <c r="F3398" s="173">
        <v>900000</v>
      </c>
      <c r="G3398" s="173"/>
      <c r="H3398" s="173"/>
      <c r="I3398" s="173"/>
      <c r="J3398" s="173"/>
      <c r="K3398" s="174">
        <v>900000</v>
      </c>
      <c r="L3398" s="6"/>
      <c r="M3398" s="71" t="s">
        <v>286</v>
      </c>
      <c r="N3398" s="176" t="s">
        <v>513</v>
      </c>
    </row>
    <row r="3399" spans="1:14" ht="15" x14ac:dyDescent="0.25">
      <c r="A3399" s="7"/>
      <c r="B3399" s="8"/>
      <c r="C3399" s="172"/>
      <c r="D3399" s="173"/>
      <c r="E3399" s="173"/>
      <c r="F3399" s="173">
        <v>1300000</v>
      </c>
      <c r="G3399" s="173"/>
      <c r="H3399" s="173"/>
      <c r="I3399" s="173"/>
      <c r="J3399" s="173"/>
      <c r="K3399" s="174">
        <v>1300000</v>
      </c>
      <c r="L3399" s="6"/>
      <c r="M3399" s="71" t="s">
        <v>331</v>
      </c>
      <c r="N3399" s="176" t="s">
        <v>513</v>
      </c>
    </row>
    <row r="3400" spans="1:14" ht="15" x14ac:dyDescent="0.25">
      <c r="A3400" s="7"/>
      <c r="B3400" s="8"/>
      <c r="C3400" s="172"/>
      <c r="D3400" s="173"/>
      <c r="E3400" s="173"/>
      <c r="F3400" s="173">
        <v>187153679</v>
      </c>
      <c r="G3400" s="173"/>
      <c r="H3400" s="173"/>
      <c r="I3400" s="173"/>
      <c r="J3400" s="173"/>
      <c r="K3400" s="174">
        <v>187153679</v>
      </c>
      <c r="L3400" s="6"/>
      <c r="M3400" s="71" t="s">
        <v>58</v>
      </c>
      <c r="N3400" s="176" t="s">
        <v>513</v>
      </c>
    </row>
    <row r="3401" spans="1:14" ht="15" x14ac:dyDescent="0.25">
      <c r="A3401" s="7"/>
      <c r="B3401" s="8"/>
      <c r="C3401" s="172"/>
      <c r="D3401" s="173"/>
      <c r="E3401" s="173"/>
      <c r="F3401" s="173">
        <v>500000</v>
      </c>
      <c r="G3401" s="173"/>
      <c r="H3401" s="173"/>
      <c r="I3401" s="173"/>
      <c r="J3401" s="173"/>
      <c r="K3401" s="174">
        <v>500000</v>
      </c>
      <c r="L3401" s="6"/>
      <c r="M3401" s="71" t="s">
        <v>333</v>
      </c>
      <c r="N3401" s="176" t="s">
        <v>513</v>
      </c>
    </row>
    <row r="3402" spans="1:14" ht="15" x14ac:dyDescent="0.25">
      <c r="A3402" s="7"/>
      <c r="B3402" s="8"/>
      <c r="C3402" s="172"/>
      <c r="D3402" s="173"/>
      <c r="E3402" s="173"/>
      <c r="F3402" s="173">
        <v>1000000</v>
      </c>
      <c r="G3402" s="173"/>
      <c r="H3402" s="173"/>
      <c r="I3402" s="173"/>
      <c r="J3402" s="173"/>
      <c r="K3402" s="174">
        <v>1000000</v>
      </c>
      <c r="L3402" s="6"/>
      <c r="M3402" s="71" t="s">
        <v>340</v>
      </c>
      <c r="N3402" s="176" t="s">
        <v>513</v>
      </c>
    </row>
    <row r="3403" spans="1:14" ht="15" x14ac:dyDescent="0.25">
      <c r="A3403" s="7"/>
      <c r="B3403" s="8"/>
      <c r="C3403" s="172"/>
      <c r="D3403" s="173"/>
      <c r="E3403" s="173"/>
      <c r="F3403" s="173">
        <v>1100000</v>
      </c>
      <c r="G3403" s="173"/>
      <c r="H3403" s="173"/>
      <c r="I3403" s="173"/>
      <c r="J3403" s="173"/>
      <c r="K3403" s="174">
        <v>1100000</v>
      </c>
      <c r="L3403" s="6"/>
      <c r="M3403" s="71" t="s">
        <v>346</v>
      </c>
      <c r="N3403" s="176" t="s">
        <v>513</v>
      </c>
    </row>
    <row r="3404" spans="1:14" ht="15" x14ac:dyDescent="0.25">
      <c r="A3404" s="7"/>
      <c r="B3404" s="8"/>
      <c r="C3404" s="172"/>
      <c r="D3404" s="173"/>
      <c r="E3404" s="173"/>
      <c r="F3404" s="173">
        <v>6855000</v>
      </c>
      <c r="G3404" s="173"/>
      <c r="H3404" s="173"/>
      <c r="I3404" s="173"/>
      <c r="J3404" s="173"/>
      <c r="K3404" s="174">
        <v>6855000</v>
      </c>
      <c r="L3404" s="6"/>
      <c r="M3404" s="71" t="s">
        <v>25</v>
      </c>
      <c r="N3404" s="176" t="s">
        <v>513</v>
      </c>
    </row>
    <row r="3405" spans="1:14" ht="15" x14ac:dyDescent="0.25">
      <c r="A3405" s="7"/>
      <c r="B3405" s="8"/>
      <c r="C3405" s="172"/>
      <c r="D3405" s="173"/>
      <c r="E3405" s="173"/>
      <c r="F3405" s="173">
        <v>500000</v>
      </c>
      <c r="G3405" s="173"/>
      <c r="H3405" s="173"/>
      <c r="I3405" s="173"/>
      <c r="J3405" s="173"/>
      <c r="K3405" s="174">
        <v>500000</v>
      </c>
      <c r="L3405" s="6"/>
      <c r="M3405" s="71" t="s">
        <v>36</v>
      </c>
      <c r="N3405" s="176" t="s">
        <v>513</v>
      </c>
    </row>
    <row r="3406" spans="1:14" ht="15" x14ac:dyDescent="0.25">
      <c r="A3406" s="7"/>
      <c r="B3406" s="8"/>
      <c r="C3406" s="172"/>
      <c r="D3406" s="173"/>
      <c r="E3406" s="173"/>
      <c r="F3406" s="173">
        <v>450000</v>
      </c>
      <c r="G3406" s="173"/>
      <c r="H3406" s="173"/>
      <c r="I3406" s="173"/>
      <c r="J3406" s="173"/>
      <c r="K3406" s="174">
        <v>450000</v>
      </c>
      <c r="L3406" s="6"/>
      <c r="M3406" s="71" t="s">
        <v>464</v>
      </c>
      <c r="N3406" s="176" t="s">
        <v>513</v>
      </c>
    </row>
    <row r="3407" spans="1:14" ht="15" x14ac:dyDescent="0.25">
      <c r="A3407" s="7"/>
      <c r="B3407" s="8"/>
      <c r="C3407" s="172"/>
      <c r="D3407" s="173"/>
      <c r="E3407" s="173"/>
      <c r="F3407" s="173">
        <v>40000</v>
      </c>
      <c r="G3407" s="173"/>
      <c r="H3407" s="173"/>
      <c r="I3407" s="173"/>
      <c r="J3407" s="173"/>
      <c r="K3407" s="174">
        <v>40000</v>
      </c>
      <c r="L3407" s="6"/>
      <c r="M3407" s="71" t="s">
        <v>59</v>
      </c>
      <c r="N3407" s="176" t="s">
        <v>513</v>
      </c>
    </row>
    <row r="3408" spans="1:14" ht="15" x14ac:dyDescent="0.25">
      <c r="A3408" s="7"/>
      <c r="B3408" s="8"/>
      <c r="C3408" s="172"/>
      <c r="D3408" s="173"/>
      <c r="E3408" s="173"/>
      <c r="F3408" s="173">
        <v>3300000</v>
      </c>
      <c r="G3408" s="173"/>
      <c r="H3408" s="173"/>
      <c r="I3408" s="173"/>
      <c r="J3408" s="173"/>
      <c r="K3408" s="174">
        <v>3300000</v>
      </c>
      <c r="L3408" s="6"/>
      <c r="M3408" s="71" t="s">
        <v>347</v>
      </c>
      <c r="N3408" s="176" t="s">
        <v>513</v>
      </c>
    </row>
    <row r="3409" spans="1:14" ht="15" x14ac:dyDescent="0.25">
      <c r="A3409" s="7"/>
      <c r="B3409" s="8"/>
      <c r="C3409" s="172"/>
      <c r="D3409" s="173"/>
      <c r="E3409" s="173"/>
      <c r="F3409" s="173"/>
      <c r="G3409" s="173"/>
      <c r="H3409" s="173">
        <v>17500000</v>
      </c>
      <c r="I3409" s="173"/>
      <c r="J3409" s="173"/>
      <c r="K3409" s="174">
        <v>17500000</v>
      </c>
      <c r="L3409" s="6"/>
      <c r="M3409" s="71" t="s">
        <v>91</v>
      </c>
      <c r="N3409" s="176" t="s">
        <v>513</v>
      </c>
    </row>
    <row r="3410" spans="1:14" ht="15" x14ac:dyDescent="0.25">
      <c r="A3410" s="7"/>
      <c r="B3410" s="8"/>
      <c r="C3410" s="172"/>
      <c r="D3410" s="173"/>
      <c r="E3410" s="173"/>
      <c r="F3410" s="173"/>
      <c r="G3410" s="173"/>
      <c r="H3410" s="173">
        <v>100000</v>
      </c>
      <c r="I3410" s="173"/>
      <c r="J3410" s="173"/>
      <c r="K3410" s="174">
        <v>100000</v>
      </c>
      <c r="L3410" s="6"/>
      <c r="M3410" s="71" t="s">
        <v>288</v>
      </c>
      <c r="N3410" s="176" t="s">
        <v>513</v>
      </c>
    </row>
    <row r="3411" spans="1:14" ht="15" x14ac:dyDescent="0.25">
      <c r="A3411" s="7"/>
      <c r="B3411" s="8"/>
      <c r="C3411" s="172"/>
      <c r="D3411" s="173"/>
      <c r="E3411" s="173"/>
      <c r="F3411" s="173"/>
      <c r="G3411" s="173"/>
      <c r="H3411" s="173">
        <v>18000000</v>
      </c>
      <c r="I3411" s="173"/>
      <c r="J3411" s="173"/>
      <c r="K3411" s="174">
        <v>18000000</v>
      </c>
      <c r="L3411" s="6"/>
      <c r="M3411" s="71" t="s">
        <v>349</v>
      </c>
      <c r="N3411" s="176" t="s">
        <v>513</v>
      </c>
    </row>
    <row r="3412" spans="1:14" ht="15" x14ac:dyDescent="0.25">
      <c r="A3412" s="7"/>
      <c r="B3412" s="8"/>
      <c r="C3412" s="172"/>
      <c r="D3412" s="173"/>
      <c r="E3412" s="173"/>
      <c r="F3412" s="173"/>
      <c r="G3412" s="173"/>
      <c r="H3412" s="173">
        <v>11700000</v>
      </c>
      <c r="I3412" s="173"/>
      <c r="J3412" s="173"/>
      <c r="K3412" s="174">
        <v>11700000</v>
      </c>
      <c r="L3412" s="6"/>
      <c r="M3412" s="71" t="s">
        <v>289</v>
      </c>
      <c r="N3412" s="176" t="s">
        <v>513</v>
      </c>
    </row>
    <row r="3413" spans="1:14" ht="15" x14ac:dyDescent="0.25">
      <c r="A3413" s="7"/>
      <c r="B3413" s="8"/>
      <c r="C3413" s="172"/>
      <c r="D3413" s="173"/>
      <c r="E3413" s="173"/>
      <c r="F3413" s="173"/>
      <c r="G3413" s="173"/>
      <c r="H3413" s="173">
        <v>500000</v>
      </c>
      <c r="I3413" s="173"/>
      <c r="J3413" s="173"/>
      <c r="K3413" s="174">
        <v>500000</v>
      </c>
      <c r="L3413" s="6"/>
      <c r="M3413" s="71" t="s">
        <v>37</v>
      </c>
      <c r="N3413" s="176" t="s">
        <v>513</v>
      </c>
    </row>
    <row r="3414" spans="1:14" ht="15" x14ac:dyDescent="0.25">
      <c r="A3414" s="7"/>
      <c r="B3414" s="8"/>
      <c r="C3414" s="172"/>
      <c r="D3414" s="173"/>
      <c r="E3414" s="173"/>
      <c r="F3414" s="173"/>
      <c r="G3414" s="173"/>
      <c r="H3414" s="173">
        <v>7900000</v>
      </c>
      <c r="I3414" s="173"/>
      <c r="J3414" s="173"/>
      <c r="K3414" s="174">
        <v>7900000</v>
      </c>
      <c r="L3414" s="6"/>
      <c r="M3414" s="71" t="s">
        <v>60</v>
      </c>
      <c r="N3414" s="176" t="s">
        <v>513</v>
      </c>
    </row>
    <row r="3415" spans="1:14" ht="15" x14ac:dyDescent="0.25">
      <c r="A3415" s="7"/>
      <c r="B3415" s="8"/>
      <c r="C3415" s="172"/>
      <c r="D3415" s="173"/>
      <c r="E3415" s="173"/>
      <c r="F3415" s="173"/>
      <c r="G3415" s="173"/>
      <c r="H3415" s="173">
        <v>2000000</v>
      </c>
      <c r="I3415" s="173"/>
      <c r="J3415" s="173"/>
      <c r="K3415" s="174">
        <v>2000000</v>
      </c>
      <c r="L3415" s="6"/>
      <c r="M3415" s="71" t="s">
        <v>351</v>
      </c>
      <c r="N3415" s="176" t="s">
        <v>513</v>
      </c>
    </row>
    <row r="3416" spans="1:14" ht="15" x14ac:dyDescent="0.25">
      <c r="A3416" s="7"/>
      <c r="B3416" s="8"/>
      <c r="C3416" s="172"/>
      <c r="D3416" s="173"/>
      <c r="E3416" s="173"/>
      <c r="F3416" s="173"/>
      <c r="G3416" s="173"/>
      <c r="H3416" s="173">
        <v>300000</v>
      </c>
      <c r="I3416" s="173"/>
      <c r="J3416" s="173"/>
      <c r="K3416" s="174">
        <v>300000</v>
      </c>
      <c r="L3416" s="6"/>
      <c r="M3416" s="71" t="s">
        <v>471</v>
      </c>
      <c r="N3416" s="176" t="s">
        <v>513</v>
      </c>
    </row>
    <row r="3417" spans="1:14" ht="15" x14ac:dyDescent="0.25">
      <c r="A3417" s="7"/>
      <c r="B3417" s="8"/>
      <c r="C3417" s="172"/>
      <c r="D3417" s="173"/>
      <c r="E3417" s="173"/>
      <c r="F3417" s="173"/>
      <c r="G3417" s="173"/>
      <c r="H3417" s="173">
        <v>160000</v>
      </c>
      <c r="I3417" s="173"/>
      <c r="J3417" s="173"/>
      <c r="K3417" s="174">
        <v>160000</v>
      </c>
      <c r="L3417" s="6"/>
      <c r="M3417" s="71" t="s">
        <v>38</v>
      </c>
      <c r="N3417" s="176" t="s">
        <v>513</v>
      </c>
    </row>
    <row r="3418" spans="1:14" ht="15" x14ac:dyDescent="0.25">
      <c r="A3418" s="7"/>
      <c r="B3418" s="8"/>
      <c r="C3418" s="172"/>
      <c r="D3418" s="173"/>
      <c r="E3418" s="173"/>
      <c r="F3418" s="173"/>
      <c r="G3418" s="173"/>
      <c r="H3418" s="173">
        <v>600000</v>
      </c>
      <c r="I3418" s="173"/>
      <c r="J3418" s="173"/>
      <c r="K3418" s="174">
        <v>600000</v>
      </c>
      <c r="L3418" s="6"/>
      <c r="M3418" s="71" t="s">
        <v>355</v>
      </c>
      <c r="N3418" s="176" t="s">
        <v>513</v>
      </c>
    </row>
    <row r="3419" spans="1:14" ht="15" x14ac:dyDescent="0.25">
      <c r="A3419" s="7"/>
      <c r="B3419" s="8"/>
      <c r="C3419" s="172"/>
      <c r="D3419" s="173"/>
      <c r="E3419" s="173"/>
      <c r="F3419" s="173"/>
      <c r="G3419" s="173"/>
      <c r="H3419" s="173">
        <v>150000</v>
      </c>
      <c r="I3419" s="173"/>
      <c r="J3419" s="173"/>
      <c r="K3419" s="174">
        <v>150000</v>
      </c>
      <c r="L3419" s="6"/>
      <c r="M3419" s="71" t="s">
        <v>150</v>
      </c>
      <c r="N3419" s="176" t="s">
        <v>513</v>
      </c>
    </row>
    <row r="3420" spans="1:14" ht="15" x14ac:dyDescent="0.25">
      <c r="A3420" s="7"/>
      <c r="B3420" s="8"/>
      <c r="C3420" s="172"/>
      <c r="D3420" s="173"/>
      <c r="E3420" s="173"/>
      <c r="F3420" s="173"/>
      <c r="G3420" s="173"/>
      <c r="H3420" s="173">
        <v>880125</v>
      </c>
      <c r="I3420" s="173"/>
      <c r="J3420" s="173"/>
      <c r="K3420" s="174">
        <v>880125</v>
      </c>
      <c r="L3420" s="6"/>
      <c r="M3420" s="71" t="s">
        <v>473</v>
      </c>
      <c r="N3420" s="176" t="s">
        <v>513</v>
      </c>
    </row>
    <row r="3421" spans="1:14" ht="15" x14ac:dyDescent="0.25">
      <c r="A3421" s="7"/>
      <c r="B3421" s="8"/>
      <c r="C3421" s="172"/>
      <c r="D3421" s="173"/>
      <c r="E3421" s="173"/>
      <c r="F3421" s="173"/>
      <c r="G3421" s="173"/>
      <c r="H3421" s="173">
        <v>1000000</v>
      </c>
      <c r="I3421" s="173"/>
      <c r="J3421" s="173"/>
      <c r="K3421" s="174">
        <v>1000000</v>
      </c>
      <c r="L3421" s="6"/>
      <c r="M3421" s="71" t="s">
        <v>359</v>
      </c>
      <c r="N3421" s="176" t="s">
        <v>513</v>
      </c>
    </row>
    <row r="3422" spans="1:14" ht="15" x14ac:dyDescent="0.25">
      <c r="A3422" s="7"/>
      <c r="B3422" s="8"/>
      <c r="C3422" s="172"/>
      <c r="D3422" s="173"/>
      <c r="E3422" s="173"/>
      <c r="F3422" s="173"/>
      <c r="G3422" s="173"/>
      <c r="H3422" s="173">
        <v>2200000</v>
      </c>
      <c r="I3422" s="173"/>
      <c r="J3422" s="173"/>
      <c r="K3422" s="174">
        <v>2200000</v>
      </c>
      <c r="L3422" s="6"/>
      <c r="M3422" s="71" t="s">
        <v>360</v>
      </c>
      <c r="N3422" s="176" t="s">
        <v>513</v>
      </c>
    </row>
    <row r="3423" spans="1:14" ht="15" x14ac:dyDescent="0.25">
      <c r="A3423" s="7"/>
      <c r="B3423" s="8"/>
      <c r="C3423" s="172"/>
      <c r="D3423" s="173"/>
      <c r="E3423" s="173"/>
      <c r="F3423" s="173"/>
      <c r="G3423" s="173"/>
      <c r="H3423" s="173">
        <v>151724</v>
      </c>
      <c r="I3423" s="173"/>
      <c r="J3423" s="173"/>
      <c r="K3423" s="174">
        <v>151724</v>
      </c>
      <c r="L3423" s="6"/>
      <c r="M3423" s="71" t="s">
        <v>290</v>
      </c>
      <c r="N3423" s="176" t="s">
        <v>513</v>
      </c>
    </row>
    <row r="3424" spans="1:14" ht="15" x14ac:dyDescent="0.25">
      <c r="A3424" s="7"/>
      <c r="B3424" s="8"/>
      <c r="C3424" s="172"/>
      <c r="D3424" s="173"/>
      <c r="E3424" s="173"/>
      <c r="F3424" s="173"/>
      <c r="G3424" s="173"/>
      <c r="H3424" s="173">
        <v>100000</v>
      </c>
      <c r="I3424" s="173"/>
      <c r="J3424" s="173"/>
      <c r="K3424" s="174">
        <v>100000</v>
      </c>
      <c r="L3424" s="6"/>
      <c r="M3424" s="71" t="s">
        <v>362</v>
      </c>
      <c r="N3424" s="176" t="s">
        <v>513</v>
      </c>
    </row>
    <row r="3425" spans="1:14" ht="15" x14ac:dyDescent="0.25">
      <c r="A3425" s="7"/>
      <c r="B3425" s="8"/>
      <c r="C3425" s="172"/>
      <c r="D3425" s="173"/>
      <c r="E3425" s="173"/>
      <c r="F3425" s="173"/>
      <c r="G3425" s="173"/>
      <c r="H3425" s="173">
        <v>160000</v>
      </c>
      <c r="I3425" s="173"/>
      <c r="J3425" s="173"/>
      <c r="K3425" s="174">
        <v>160000</v>
      </c>
      <c r="L3425" s="6"/>
      <c r="M3425" s="71" t="s">
        <v>364</v>
      </c>
      <c r="N3425" s="176" t="s">
        <v>513</v>
      </c>
    </row>
    <row r="3426" spans="1:14" ht="15" x14ac:dyDescent="0.25">
      <c r="A3426" s="7"/>
      <c r="B3426" s="8"/>
      <c r="C3426" s="172"/>
      <c r="D3426" s="173"/>
      <c r="E3426" s="173"/>
      <c r="F3426" s="173"/>
      <c r="G3426" s="173"/>
      <c r="H3426" s="173">
        <v>1832610</v>
      </c>
      <c r="I3426" s="173"/>
      <c r="J3426" s="173"/>
      <c r="K3426" s="174">
        <v>1832610</v>
      </c>
      <c r="L3426" s="6"/>
      <c r="M3426" s="71" t="s">
        <v>291</v>
      </c>
      <c r="N3426" s="176" t="s">
        <v>513</v>
      </c>
    </row>
    <row r="3427" spans="1:14" ht="15" x14ac:dyDescent="0.25">
      <c r="A3427" s="7"/>
      <c r="B3427" s="8"/>
      <c r="C3427" s="172"/>
      <c r="D3427" s="173"/>
      <c r="E3427" s="173"/>
      <c r="F3427" s="173"/>
      <c r="G3427" s="173"/>
      <c r="H3427" s="173">
        <v>200000</v>
      </c>
      <c r="I3427" s="173"/>
      <c r="J3427" s="173"/>
      <c r="K3427" s="174">
        <v>200000</v>
      </c>
      <c r="L3427" s="6"/>
      <c r="M3427" s="71" t="s">
        <v>365</v>
      </c>
      <c r="N3427" s="176" t="s">
        <v>513</v>
      </c>
    </row>
    <row r="3428" spans="1:14" ht="15" x14ac:dyDescent="0.25">
      <c r="A3428" s="7"/>
      <c r="B3428" s="8"/>
      <c r="C3428" s="172"/>
      <c r="D3428" s="173"/>
      <c r="E3428" s="173"/>
      <c r="F3428" s="173"/>
      <c r="G3428" s="173"/>
      <c r="H3428" s="173">
        <v>322227</v>
      </c>
      <c r="I3428" s="173"/>
      <c r="J3428" s="173"/>
      <c r="K3428" s="174">
        <v>322227</v>
      </c>
      <c r="L3428" s="6"/>
      <c r="M3428" s="71" t="s">
        <v>366</v>
      </c>
      <c r="N3428" s="176" t="s">
        <v>513</v>
      </c>
    </row>
    <row r="3429" spans="1:14" ht="15" x14ac:dyDescent="0.25">
      <c r="A3429" s="7"/>
      <c r="B3429" s="8"/>
      <c r="C3429" s="172"/>
      <c r="D3429" s="173"/>
      <c r="E3429" s="173"/>
      <c r="F3429" s="173"/>
      <c r="G3429" s="173"/>
      <c r="H3429" s="173">
        <v>180000</v>
      </c>
      <c r="I3429" s="173"/>
      <c r="J3429" s="173"/>
      <c r="K3429" s="174">
        <v>180000</v>
      </c>
      <c r="L3429" s="6"/>
      <c r="M3429" s="71" t="s">
        <v>93</v>
      </c>
      <c r="N3429" s="176" t="s">
        <v>513</v>
      </c>
    </row>
    <row r="3430" spans="1:14" ht="15" x14ac:dyDescent="0.25">
      <c r="A3430" s="7"/>
      <c r="B3430" s="8"/>
      <c r="C3430" s="172"/>
      <c r="D3430" s="173"/>
      <c r="E3430" s="173"/>
      <c r="F3430" s="173"/>
      <c r="G3430" s="173"/>
      <c r="H3430" s="173">
        <v>100000</v>
      </c>
      <c r="I3430" s="173"/>
      <c r="J3430" s="173"/>
      <c r="K3430" s="174">
        <v>100000</v>
      </c>
      <c r="L3430" s="6"/>
      <c r="M3430" s="71" t="s">
        <v>371</v>
      </c>
      <c r="N3430" s="176" t="s">
        <v>513</v>
      </c>
    </row>
    <row r="3431" spans="1:14" ht="15" x14ac:dyDescent="0.25">
      <c r="A3431" s="7"/>
      <c r="B3431" s="8"/>
      <c r="C3431" s="172"/>
      <c r="D3431" s="173"/>
      <c r="E3431" s="173"/>
      <c r="F3431" s="173"/>
      <c r="G3431" s="173"/>
      <c r="H3431" s="173">
        <v>60000</v>
      </c>
      <c r="I3431" s="173"/>
      <c r="J3431" s="173"/>
      <c r="K3431" s="174">
        <v>60000</v>
      </c>
      <c r="L3431" s="6"/>
      <c r="M3431" s="71" t="s">
        <v>477</v>
      </c>
      <c r="N3431" s="176" t="s">
        <v>513</v>
      </c>
    </row>
    <row r="3432" spans="1:14" ht="15.75" thickBot="1" x14ac:dyDescent="0.3">
      <c r="A3432" s="7"/>
      <c r="B3432" s="8"/>
      <c r="C3432" s="172"/>
      <c r="D3432" s="173"/>
      <c r="E3432" s="173"/>
      <c r="F3432" s="173"/>
      <c r="G3432" s="173"/>
      <c r="H3432" s="173">
        <v>50000</v>
      </c>
      <c r="I3432" s="173"/>
      <c r="J3432" s="173"/>
      <c r="K3432" s="174">
        <v>50000</v>
      </c>
      <c r="L3432" s="6"/>
      <c r="M3432" s="71" t="s">
        <v>373</v>
      </c>
      <c r="N3432" s="176" t="s">
        <v>513</v>
      </c>
    </row>
    <row r="3433" spans="1:14" ht="15" x14ac:dyDescent="0.2">
      <c r="A3433" s="286" t="s">
        <v>0</v>
      </c>
      <c r="B3433" s="287"/>
      <c r="C3433" s="287"/>
      <c r="D3433" s="287"/>
      <c r="E3433" s="287"/>
      <c r="F3433" s="287"/>
      <c r="G3433" s="287"/>
      <c r="H3433" s="287"/>
      <c r="I3433" s="287"/>
      <c r="J3433" s="287"/>
      <c r="K3433" s="287"/>
      <c r="L3433" s="287"/>
      <c r="M3433" s="287"/>
      <c r="N3433" s="288"/>
    </row>
    <row r="3434" spans="1:14" ht="15" x14ac:dyDescent="0.2">
      <c r="A3434" s="279" t="s">
        <v>1</v>
      </c>
      <c r="B3434" s="280"/>
      <c r="C3434" s="280"/>
      <c r="D3434" s="280"/>
      <c r="E3434" s="280"/>
      <c r="F3434" s="280"/>
      <c r="G3434" s="280"/>
      <c r="H3434" s="280"/>
      <c r="I3434" s="280"/>
      <c r="J3434" s="280"/>
      <c r="K3434" s="280"/>
      <c r="L3434" s="280"/>
      <c r="M3434" s="280"/>
      <c r="N3434" s="281"/>
    </row>
    <row r="3435" spans="1:14" ht="15" x14ac:dyDescent="0.2">
      <c r="A3435" s="279" t="s">
        <v>2</v>
      </c>
      <c r="B3435" s="280"/>
      <c r="C3435" s="280"/>
      <c r="D3435" s="280"/>
      <c r="E3435" s="280"/>
      <c r="F3435" s="280"/>
      <c r="G3435" s="280"/>
      <c r="H3435" s="280"/>
      <c r="I3435" s="280"/>
      <c r="J3435" s="280"/>
      <c r="K3435" s="280"/>
      <c r="L3435" s="280"/>
      <c r="M3435" s="280"/>
      <c r="N3435" s="281"/>
    </row>
    <row r="3436" spans="1:14" ht="15" x14ac:dyDescent="0.2">
      <c r="A3436" s="279" t="s">
        <v>3</v>
      </c>
      <c r="B3436" s="280"/>
      <c r="C3436" s="280"/>
      <c r="D3436" s="280"/>
      <c r="E3436" s="280"/>
      <c r="F3436" s="280"/>
      <c r="G3436" s="280"/>
      <c r="H3436" s="280"/>
      <c r="I3436" s="280"/>
      <c r="J3436" s="280"/>
      <c r="K3436" s="280"/>
      <c r="L3436" s="280"/>
      <c r="M3436" s="280"/>
      <c r="N3436" s="281"/>
    </row>
    <row r="3437" spans="1:14" ht="15" x14ac:dyDescent="0.2">
      <c r="A3437" s="279" t="s">
        <v>4</v>
      </c>
      <c r="B3437" s="280"/>
      <c r="C3437" s="280"/>
      <c r="D3437" s="280"/>
      <c r="E3437" s="280"/>
      <c r="F3437" s="280"/>
      <c r="G3437" s="280"/>
      <c r="H3437" s="280"/>
      <c r="I3437" s="280"/>
      <c r="J3437" s="280"/>
      <c r="K3437" s="280"/>
      <c r="L3437" s="280"/>
      <c r="M3437" s="280"/>
      <c r="N3437" s="281"/>
    </row>
    <row r="3438" spans="1:14" ht="15.75" thickBot="1" x14ac:dyDescent="0.25">
      <c r="A3438" s="282">
        <v>2023</v>
      </c>
      <c r="B3438" s="283"/>
      <c r="C3438" s="283"/>
      <c r="D3438" s="283"/>
      <c r="E3438" s="283"/>
      <c r="F3438" s="283"/>
      <c r="G3438" s="283"/>
      <c r="H3438" s="283"/>
      <c r="I3438" s="283"/>
      <c r="J3438" s="283"/>
      <c r="K3438" s="283"/>
      <c r="L3438" s="283"/>
      <c r="M3438" s="283"/>
      <c r="N3438" s="284"/>
    </row>
    <row r="3439" spans="1:14" ht="43.5" x14ac:dyDescent="0.25">
      <c r="A3439" s="212" t="s">
        <v>5</v>
      </c>
      <c r="B3439" s="212" t="s">
        <v>6</v>
      </c>
      <c r="C3439" s="285" t="s">
        <v>7</v>
      </c>
      <c r="D3439" s="285"/>
      <c r="E3439" s="285"/>
      <c r="F3439" s="285"/>
      <c r="G3439" s="285"/>
      <c r="H3439" s="285"/>
      <c r="I3439" s="285"/>
      <c r="J3439" s="285"/>
      <c r="K3439" s="213" t="s">
        <v>8</v>
      </c>
      <c r="L3439" s="214" t="s">
        <v>10</v>
      </c>
      <c r="M3439" s="215" t="s">
        <v>11</v>
      </c>
      <c r="N3439" s="216" t="s">
        <v>9</v>
      </c>
    </row>
    <row r="3440" spans="1:14" ht="15" x14ac:dyDescent="0.25">
      <c r="A3440" s="5"/>
      <c r="B3440" s="5"/>
      <c r="C3440" s="2" t="s">
        <v>12</v>
      </c>
      <c r="D3440" s="2" t="s">
        <v>13</v>
      </c>
      <c r="E3440" s="2" t="s">
        <v>14</v>
      </c>
      <c r="F3440" s="2" t="s">
        <v>15</v>
      </c>
      <c r="G3440" s="2" t="s">
        <v>16</v>
      </c>
      <c r="H3440" s="2" t="s">
        <v>17</v>
      </c>
      <c r="I3440" s="2" t="s">
        <v>18</v>
      </c>
      <c r="J3440" s="2" t="s">
        <v>19</v>
      </c>
      <c r="K3440" s="4" t="s">
        <v>20</v>
      </c>
      <c r="L3440" s="6" t="s">
        <v>22</v>
      </c>
      <c r="M3440" s="5"/>
    </row>
    <row r="3441" spans="1:14" ht="15" x14ac:dyDescent="0.25">
      <c r="A3441" s="7"/>
      <c r="B3441" s="8"/>
      <c r="C3441" s="172"/>
      <c r="D3441" s="173"/>
      <c r="E3441" s="173"/>
      <c r="F3441" s="173"/>
      <c r="G3441" s="173"/>
      <c r="H3441" s="173">
        <v>600000</v>
      </c>
      <c r="I3441" s="173"/>
      <c r="J3441" s="173"/>
      <c r="K3441" s="174">
        <v>600000</v>
      </c>
      <c r="L3441" s="6"/>
      <c r="M3441" s="71" t="s">
        <v>457</v>
      </c>
      <c r="N3441" s="176" t="s">
        <v>513</v>
      </c>
    </row>
    <row r="3442" spans="1:14" ht="15" x14ac:dyDescent="0.25">
      <c r="A3442" s="7"/>
      <c r="B3442" s="8"/>
      <c r="C3442" s="172"/>
      <c r="D3442" s="173"/>
      <c r="E3442" s="173"/>
      <c r="F3442" s="173"/>
      <c r="G3442" s="173"/>
      <c r="H3442" s="173">
        <v>194244</v>
      </c>
      <c r="I3442" s="173"/>
      <c r="J3442" s="173"/>
      <c r="K3442" s="174">
        <v>194244</v>
      </c>
      <c r="L3442" s="6"/>
      <c r="M3442" s="71" t="s">
        <v>378</v>
      </c>
      <c r="N3442" s="176" t="s">
        <v>513</v>
      </c>
    </row>
    <row r="3443" spans="1:14" ht="15" x14ac:dyDescent="0.25">
      <c r="A3443" s="7"/>
      <c r="B3443" s="8"/>
      <c r="C3443" s="172"/>
      <c r="D3443" s="173"/>
      <c r="E3443" s="173"/>
      <c r="F3443" s="173"/>
      <c r="G3443" s="173"/>
      <c r="H3443" s="173">
        <v>110000</v>
      </c>
      <c r="I3443" s="173"/>
      <c r="J3443" s="173"/>
      <c r="K3443" s="174">
        <v>110000</v>
      </c>
      <c r="L3443" s="6"/>
      <c r="M3443" s="71" t="s">
        <v>476</v>
      </c>
      <c r="N3443" s="176" t="s">
        <v>513</v>
      </c>
    </row>
    <row r="3444" spans="1:14" ht="15" x14ac:dyDescent="0.25">
      <c r="A3444" s="7"/>
      <c r="B3444" s="8"/>
      <c r="C3444" s="172"/>
      <c r="D3444" s="173"/>
      <c r="E3444" s="173"/>
      <c r="F3444" s="173"/>
      <c r="G3444" s="173"/>
      <c r="H3444" s="173">
        <v>450000</v>
      </c>
      <c r="I3444" s="173"/>
      <c r="J3444" s="173"/>
      <c r="K3444" s="174">
        <v>450000</v>
      </c>
      <c r="L3444" s="6"/>
      <c r="M3444" s="71" t="s">
        <v>385</v>
      </c>
      <c r="N3444" s="176" t="s">
        <v>513</v>
      </c>
    </row>
    <row r="3445" spans="1:14" ht="15" x14ac:dyDescent="0.25">
      <c r="A3445" s="7"/>
      <c r="B3445" s="8"/>
      <c r="C3445" s="172"/>
      <c r="D3445" s="173"/>
      <c r="E3445" s="173"/>
      <c r="F3445" s="173"/>
      <c r="G3445" s="173"/>
      <c r="H3445" s="173">
        <v>529000</v>
      </c>
      <c r="I3445" s="173"/>
      <c r="J3445" s="173"/>
      <c r="K3445" s="174">
        <v>529000</v>
      </c>
      <c r="L3445" s="6"/>
      <c r="M3445" s="71" t="s">
        <v>39</v>
      </c>
      <c r="N3445" s="176" t="s">
        <v>513</v>
      </c>
    </row>
    <row r="3446" spans="1:14" ht="15" x14ac:dyDescent="0.25">
      <c r="A3446" s="7"/>
      <c r="B3446" s="8"/>
      <c r="C3446" s="172"/>
      <c r="D3446" s="173"/>
      <c r="E3446" s="173"/>
      <c r="F3446" s="173"/>
      <c r="G3446" s="173"/>
      <c r="H3446" s="173">
        <v>900000</v>
      </c>
      <c r="I3446" s="173"/>
      <c r="J3446" s="173"/>
      <c r="K3446" s="174">
        <v>900000</v>
      </c>
      <c r="L3446" s="6"/>
      <c r="M3446" s="71" t="s">
        <v>40</v>
      </c>
      <c r="N3446" s="176" t="s">
        <v>513</v>
      </c>
    </row>
    <row r="3447" spans="1:14" ht="15" x14ac:dyDescent="0.25">
      <c r="A3447" s="7"/>
      <c r="B3447" s="8"/>
      <c r="C3447" s="172"/>
      <c r="D3447" s="173"/>
      <c r="E3447" s="173"/>
      <c r="F3447" s="173"/>
      <c r="G3447" s="173"/>
      <c r="H3447" s="173">
        <v>4868848</v>
      </c>
      <c r="I3447" s="173"/>
      <c r="J3447" s="173"/>
      <c r="K3447" s="174">
        <v>4868848</v>
      </c>
      <c r="L3447" s="6"/>
      <c r="M3447" s="71" t="s">
        <v>94</v>
      </c>
      <c r="N3447" s="176" t="s">
        <v>513</v>
      </c>
    </row>
    <row r="3448" spans="1:14" ht="15" x14ac:dyDescent="0.25">
      <c r="A3448" s="7"/>
      <c r="B3448" s="8"/>
      <c r="C3448" s="172"/>
      <c r="D3448" s="173"/>
      <c r="E3448" s="173"/>
      <c r="F3448" s="173"/>
      <c r="G3448" s="173"/>
      <c r="H3448" s="173">
        <v>2350000</v>
      </c>
      <c r="I3448" s="173"/>
      <c r="J3448" s="173"/>
      <c r="K3448" s="174">
        <v>2350000</v>
      </c>
      <c r="L3448" s="6"/>
      <c r="M3448" s="71" t="s">
        <v>294</v>
      </c>
      <c r="N3448" s="176" t="s">
        <v>513</v>
      </c>
    </row>
    <row r="3449" spans="1:14" ht="15" x14ac:dyDescent="0.25">
      <c r="A3449" s="7"/>
      <c r="B3449" s="8"/>
      <c r="C3449" s="172"/>
      <c r="D3449" s="173"/>
      <c r="E3449" s="173"/>
      <c r="F3449" s="173"/>
      <c r="G3449" s="173"/>
      <c r="H3449" s="173">
        <v>2000000</v>
      </c>
      <c r="I3449" s="173"/>
      <c r="J3449" s="173"/>
      <c r="K3449" s="174">
        <v>2000000</v>
      </c>
      <c r="L3449" s="6"/>
      <c r="M3449" s="71" t="s">
        <v>95</v>
      </c>
      <c r="N3449" s="176" t="s">
        <v>513</v>
      </c>
    </row>
    <row r="3450" spans="1:14" ht="15" x14ac:dyDescent="0.25">
      <c r="A3450" s="7"/>
      <c r="B3450" s="8"/>
      <c r="C3450" s="172">
        <v>300000</v>
      </c>
      <c r="D3450" s="173"/>
      <c r="E3450" s="173"/>
      <c r="F3450" s="173"/>
      <c r="G3450" s="173"/>
      <c r="H3450" s="173"/>
      <c r="I3450" s="173"/>
      <c r="J3450" s="173"/>
      <c r="K3450" s="174">
        <v>300000</v>
      </c>
      <c r="L3450" s="6"/>
      <c r="M3450" s="71" t="s">
        <v>387</v>
      </c>
      <c r="N3450" s="176" t="s">
        <v>513</v>
      </c>
    </row>
    <row r="3451" spans="1:14" ht="15" x14ac:dyDescent="0.25">
      <c r="A3451" s="7"/>
      <c r="B3451" s="8"/>
      <c r="C3451" s="172">
        <v>2000000</v>
      </c>
      <c r="D3451" s="173"/>
      <c r="E3451" s="173"/>
      <c r="F3451" s="173"/>
      <c r="G3451" s="173"/>
      <c r="H3451" s="173"/>
      <c r="I3451" s="173"/>
      <c r="J3451" s="173"/>
      <c r="K3451" s="174">
        <v>2000000</v>
      </c>
      <c r="L3451" s="6"/>
      <c r="M3451" s="71" t="s">
        <v>63</v>
      </c>
      <c r="N3451" s="176" t="s">
        <v>513</v>
      </c>
    </row>
    <row r="3452" spans="1:14" ht="15" x14ac:dyDescent="0.25">
      <c r="A3452" s="7"/>
      <c r="B3452" s="8"/>
      <c r="C3452" s="172">
        <v>167000</v>
      </c>
      <c r="D3452" s="173"/>
      <c r="E3452" s="173"/>
      <c r="F3452" s="173"/>
      <c r="G3452" s="173"/>
      <c r="H3452" s="173"/>
      <c r="I3452" s="173"/>
      <c r="J3452" s="173"/>
      <c r="K3452" s="174">
        <v>167000</v>
      </c>
      <c r="L3452" s="6"/>
      <c r="M3452" s="71" t="s">
        <v>51</v>
      </c>
      <c r="N3452" s="176" t="s">
        <v>513</v>
      </c>
    </row>
    <row r="3453" spans="1:14" ht="15" x14ac:dyDescent="0.25">
      <c r="A3453" s="7"/>
      <c r="B3453" s="8"/>
      <c r="C3453" s="172">
        <v>2115000</v>
      </c>
      <c r="D3453" s="173"/>
      <c r="E3453" s="173"/>
      <c r="F3453" s="173"/>
      <c r="G3453" s="173"/>
      <c r="H3453" s="173"/>
      <c r="I3453" s="173"/>
      <c r="J3453" s="173"/>
      <c r="K3453" s="174">
        <v>2115000</v>
      </c>
      <c r="L3453" s="6"/>
      <c r="M3453" s="71" t="s">
        <v>41</v>
      </c>
      <c r="N3453" s="176" t="s">
        <v>513</v>
      </c>
    </row>
    <row r="3454" spans="1:14" ht="15" x14ac:dyDescent="0.25">
      <c r="A3454" s="7"/>
      <c r="B3454" s="8"/>
      <c r="C3454" s="172">
        <v>2000000</v>
      </c>
      <c r="D3454" s="173"/>
      <c r="E3454" s="173"/>
      <c r="F3454" s="173"/>
      <c r="G3454" s="173"/>
      <c r="H3454" s="173"/>
      <c r="I3454" s="173"/>
      <c r="J3454" s="173"/>
      <c r="K3454" s="174">
        <v>2000000</v>
      </c>
      <c r="L3454" s="6"/>
      <c r="M3454" s="71" t="s">
        <v>64</v>
      </c>
      <c r="N3454" s="176" t="s">
        <v>513</v>
      </c>
    </row>
    <row r="3455" spans="1:14" ht="15" x14ac:dyDescent="0.25">
      <c r="A3455" s="7"/>
      <c r="B3455" s="8"/>
      <c r="C3455" s="172">
        <v>2000000</v>
      </c>
      <c r="D3455" s="173"/>
      <c r="E3455" s="173"/>
      <c r="F3455" s="173"/>
      <c r="G3455" s="173"/>
      <c r="H3455" s="173"/>
      <c r="I3455" s="173"/>
      <c r="J3455" s="173"/>
      <c r="K3455" s="174">
        <v>2000000</v>
      </c>
      <c r="L3455" s="6"/>
      <c r="M3455" s="71" t="s">
        <v>27</v>
      </c>
      <c r="N3455" s="176" t="s">
        <v>513</v>
      </c>
    </row>
    <row r="3456" spans="1:14" ht="15" x14ac:dyDescent="0.25">
      <c r="A3456" s="7"/>
      <c r="B3456" s="8"/>
      <c r="C3456" s="172">
        <v>385000</v>
      </c>
      <c r="D3456" s="173"/>
      <c r="E3456" s="173"/>
      <c r="F3456" s="173"/>
      <c r="G3456" s="173"/>
      <c r="H3456" s="173"/>
      <c r="I3456" s="173"/>
      <c r="J3456" s="173"/>
      <c r="K3456" s="174">
        <v>385000</v>
      </c>
      <c r="L3456" s="6"/>
      <c r="M3456" s="71" t="s">
        <v>97</v>
      </c>
      <c r="N3456" s="176" t="s">
        <v>513</v>
      </c>
    </row>
    <row r="3457" spans="1:14" x14ac:dyDescent="0.2">
      <c r="A3457" s="38"/>
      <c r="B3457" s="5"/>
      <c r="C3457" s="172"/>
      <c r="D3457" s="173"/>
      <c r="E3457" s="173"/>
      <c r="F3457" s="173"/>
      <c r="G3457" s="173"/>
      <c r="H3457" s="173"/>
      <c r="I3457" s="173"/>
      <c r="J3457" s="173">
        <v>70000000</v>
      </c>
      <c r="K3457" s="174">
        <v>70000000</v>
      </c>
      <c r="L3457" s="6"/>
      <c r="M3457" s="71" t="s">
        <v>391</v>
      </c>
      <c r="N3457" s="176" t="s">
        <v>513</v>
      </c>
    </row>
    <row r="3458" spans="1:14" x14ac:dyDescent="0.2">
      <c r="A3458" s="38"/>
      <c r="B3458" s="5"/>
      <c r="C3458" s="172"/>
      <c r="D3458" s="173"/>
      <c r="E3458" s="173"/>
      <c r="F3458" s="173"/>
      <c r="G3458" s="173"/>
      <c r="H3458" s="173"/>
      <c r="I3458" s="173"/>
      <c r="J3458" s="173">
        <v>5000</v>
      </c>
      <c r="K3458" s="174">
        <v>5000</v>
      </c>
      <c r="L3458" s="6"/>
      <c r="M3458" s="71" t="s">
        <v>65</v>
      </c>
      <c r="N3458" s="176" t="s">
        <v>513</v>
      </c>
    </row>
    <row r="3459" spans="1:14" x14ac:dyDescent="0.2">
      <c r="A3459" s="38"/>
      <c r="B3459" s="5"/>
      <c r="C3459" s="172"/>
      <c r="D3459" s="173"/>
      <c r="E3459" s="173"/>
      <c r="F3459" s="173"/>
      <c r="G3459" s="173"/>
      <c r="H3459" s="173"/>
      <c r="I3459" s="173"/>
      <c r="J3459" s="173">
        <v>23000000</v>
      </c>
      <c r="K3459" s="174">
        <v>23000000</v>
      </c>
      <c r="L3459" s="6"/>
      <c r="M3459" s="71" t="s">
        <v>395</v>
      </c>
      <c r="N3459" s="176" t="s">
        <v>513</v>
      </c>
    </row>
    <row r="3460" spans="1:14" x14ac:dyDescent="0.2">
      <c r="A3460" s="38"/>
      <c r="B3460" s="5"/>
      <c r="C3460" s="172"/>
      <c r="D3460" s="173"/>
      <c r="E3460" s="173"/>
      <c r="F3460" s="173"/>
      <c r="G3460" s="173"/>
      <c r="H3460" s="173"/>
      <c r="I3460" s="173"/>
      <c r="J3460" s="173">
        <v>714480</v>
      </c>
      <c r="K3460" s="174">
        <v>714480</v>
      </c>
      <c r="L3460" s="6"/>
      <c r="M3460" s="71" t="s">
        <v>396</v>
      </c>
      <c r="N3460" s="176" t="s">
        <v>513</v>
      </c>
    </row>
    <row r="3461" spans="1:14" x14ac:dyDescent="0.2">
      <c r="A3461" s="38"/>
      <c r="B3461" s="5"/>
      <c r="C3461" s="172"/>
      <c r="D3461" s="173"/>
      <c r="E3461" s="173"/>
      <c r="F3461" s="173"/>
      <c r="G3461" s="173"/>
      <c r="H3461" s="173"/>
      <c r="I3461" s="173"/>
      <c r="J3461" s="173">
        <v>30000</v>
      </c>
      <c r="K3461" s="174">
        <v>30000</v>
      </c>
      <c r="L3461" s="6"/>
      <c r="M3461" s="71" t="s">
        <v>67</v>
      </c>
      <c r="N3461" s="176" t="s">
        <v>513</v>
      </c>
    </row>
    <row r="3462" spans="1:14" x14ac:dyDescent="0.2">
      <c r="A3462" s="38"/>
      <c r="B3462" s="5"/>
      <c r="C3462" s="172"/>
      <c r="D3462" s="173"/>
      <c r="E3462" s="173"/>
      <c r="F3462" s="173"/>
      <c r="G3462" s="173"/>
      <c r="H3462" s="173"/>
      <c r="I3462" s="173"/>
      <c r="J3462" s="173">
        <v>15000000</v>
      </c>
      <c r="K3462" s="174">
        <v>15000000</v>
      </c>
      <c r="L3462" s="6"/>
      <c r="M3462" s="71" t="s">
        <v>447</v>
      </c>
      <c r="N3462" s="176" t="s">
        <v>513</v>
      </c>
    </row>
    <row r="3463" spans="1:14" x14ac:dyDescent="0.2">
      <c r="A3463" s="38"/>
      <c r="B3463" s="5"/>
      <c r="C3463" s="172"/>
      <c r="D3463" s="173">
        <v>350000</v>
      </c>
      <c r="E3463" s="173"/>
      <c r="F3463" s="173"/>
      <c r="G3463" s="173"/>
      <c r="H3463" s="173"/>
      <c r="I3463" s="173"/>
      <c r="J3463" s="173"/>
      <c r="K3463" s="174">
        <v>350000</v>
      </c>
      <c r="L3463" s="6"/>
      <c r="M3463" s="71" t="s">
        <v>399</v>
      </c>
      <c r="N3463" s="176" t="s">
        <v>513</v>
      </c>
    </row>
    <row r="3464" spans="1:14" x14ac:dyDescent="0.2">
      <c r="A3464" s="38"/>
      <c r="B3464" s="5"/>
      <c r="C3464" s="172"/>
      <c r="D3464" s="173">
        <v>1400000</v>
      </c>
      <c r="E3464" s="173"/>
      <c r="F3464" s="173"/>
      <c r="G3464" s="173"/>
      <c r="H3464" s="173"/>
      <c r="I3464" s="173"/>
      <c r="J3464" s="173"/>
      <c r="K3464" s="174">
        <v>1400000</v>
      </c>
      <c r="L3464" s="6"/>
      <c r="M3464" s="71" t="s">
        <v>400</v>
      </c>
      <c r="N3464" s="176" t="s">
        <v>513</v>
      </c>
    </row>
    <row r="3465" spans="1:14" x14ac:dyDescent="0.2">
      <c r="A3465" s="38"/>
      <c r="B3465" s="5"/>
      <c r="C3465" s="172"/>
      <c r="D3465" s="173">
        <v>50000</v>
      </c>
      <c r="E3465" s="173"/>
      <c r="F3465" s="173"/>
      <c r="G3465" s="173"/>
      <c r="H3465" s="173"/>
      <c r="I3465" s="173"/>
      <c r="J3465" s="173"/>
      <c r="K3465" s="174">
        <v>50000</v>
      </c>
      <c r="L3465" s="6"/>
      <c r="M3465" s="71" t="s">
        <v>404</v>
      </c>
      <c r="N3465" s="176" t="s">
        <v>513</v>
      </c>
    </row>
    <row r="3466" spans="1:14" x14ac:dyDescent="0.2">
      <c r="A3466" s="38"/>
      <c r="B3466" s="5"/>
      <c r="C3466" s="172"/>
      <c r="D3466" s="173">
        <v>100000</v>
      </c>
      <c r="E3466" s="173"/>
      <c r="F3466" s="173"/>
      <c r="G3466" s="173"/>
      <c r="H3466" s="173"/>
      <c r="I3466" s="173"/>
      <c r="J3466" s="173"/>
      <c r="K3466" s="174">
        <v>100000</v>
      </c>
      <c r="L3466" s="6"/>
      <c r="M3466" s="71" t="s">
        <v>69</v>
      </c>
      <c r="N3466" s="176" t="s">
        <v>513</v>
      </c>
    </row>
    <row r="3467" spans="1:14" x14ac:dyDescent="0.2">
      <c r="A3467" s="38"/>
      <c r="B3467" s="5"/>
      <c r="C3467" s="172"/>
      <c r="D3467" s="173"/>
      <c r="E3467" s="173">
        <v>400000</v>
      </c>
      <c r="F3467" s="173"/>
      <c r="G3467" s="173"/>
      <c r="H3467" s="173"/>
      <c r="I3467" s="173"/>
      <c r="J3467" s="173"/>
      <c r="K3467" s="174">
        <v>400000</v>
      </c>
      <c r="L3467" s="6"/>
      <c r="M3467" s="71" t="s">
        <v>70</v>
      </c>
      <c r="N3467" s="176" t="s">
        <v>513</v>
      </c>
    </row>
    <row r="3468" spans="1:14" x14ac:dyDescent="0.2">
      <c r="A3468" s="38"/>
      <c r="B3468" s="5"/>
      <c r="C3468" s="172"/>
      <c r="D3468" s="173"/>
      <c r="E3468" s="173">
        <v>400000</v>
      </c>
      <c r="F3468" s="173"/>
      <c r="G3468" s="173"/>
      <c r="H3468" s="173"/>
      <c r="I3468" s="173"/>
      <c r="J3468" s="173"/>
      <c r="K3468" s="174">
        <v>400000</v>
      </c>
      <c r="L3468" s="6"/>
      <c r="M3468" s="71" t="s">
        <v>415</v>
      </c>
      <c r="N3468" s="176" t="s">
        <v>513</v>
      </c>
    </row>
    <row r="3469" spans="1:14" x14ac:dyDescent="0.2">
      <c r="A3469" s="38"/>
      <c r="B3469" s="5"/>
      <c r="C3469" s="172"/>
      <c r="D3469" s="173"/>
      <c r="E3469" s="173">
        <v>200000</v>
      </c>
      <c r="F3469" s="173"/>
      <c r="G3469" s="173"/>
      <c r="H3469" s="173"/>
      <c r="I3469" s="173"/>
      <c r="J3469" s="173"/>
      <c r="K3469" s="174">
        <v>200000</v>
      </c>
      <c r="L3469" s="6"/>
      <c r="M3469" s="71" t="s">
        <v>418</v>
      </c>
      <c r="N3469" s="176" t="s">
        <v>513</v>
      </c>
    </row>
    <row r="3470" spans="1:14" x14ac:dyDescent="0.2">
      <c r="A3470" s="38"/>
      <c r="B3470" s="5"/>
      <c r="C3470" s="172"/>
      <c r="D3470" s="173"/>
      <c r="E3470" s="173">
        <v>50000</v>
      </c>
      <c r="F3470" s="173"/>
      <c r="G3470" s="173"/>
      <c r="H3470" s="173"/>
      <c r="I3470" s="173"/>
      <c r="J3470" s="173"/>
      <c r="K3470" s="174">
        <v>50000</v>
      </c>
      <c r="L3470" s="6"/>
      <c r="M3470" s="71" t="s">
        <v>419</v>
      </c>
      <c r="N3470" s="176" t="s">
        <v>513</v>
      </c>
    </row>
    <row r="3471" spans="1:14" x14ac:dyDescent="0.2">
      <c r="A3471" s="38"/>
      <c r="B3471" s="5"/>
      <c r="C3471" s="172"/>
      <c r="D3471" s="173"/>
      <c r="E3471" s="173">
        <v>3090000</v>
      </c>
      <c r="F3471" s="173"/>
      <c r="G3471" s="173"/>
      <c r="H3471" s="173"/>
      <c r="I3471" s="173"/>
      <c r="J3471" s="173"/>
      <c r="K3471" s="174">
        <v>3090000</v>
      </c>
      <c r="L3471" s="6"/>
      <c r="M3471" s="71" t="s">
        <v>424</v>
      </c>
      <c r="N3471" s="176" t="s">
        <v>513</v>
      </c>
    </row>
    <row r="3472" spans="1:14" x14ac:dyDescent="0.2">
      <c r="A3472" s="38"/>
      <c r="B3472" s="5"/>
      <c r="C3472" s="172"/>
      <c r="D3472" s="173"/>
      <c r="E3472" s="173">
        <v>2000000</v>
      </c>
      <c r="F3472" s="173"/>
      <c r="G3472" s="173"/>
      <c r="H3472" s="173"/>
      <c r="I3472" s="173"/>
      <c r="J3472" s="173"/>
      <c r="K3472" s="174">
        <v>2000000</v>
      </c>
      <c r="L3472" s="6"/>
      <c r="M3472" s="71" t="s">
        <v>449</v>
      </c>
      <c r="N3472" s="176" t="s">
        <v>513</v>
      </c>
    </row>
    <row r="3473" spans="1:14" x14ac:dyDescent="0.2">
      <c r="A3473" s="38"/>
      <c r="B3473" s="5"/>
      <c r="C3473" s="172"/>
      <c r="D3473" s="173"/>
      <c r="E3473" s="173"/>
      <c r="F3473" s="173"/>
      <c r="G3473" s="173"/>
      <c r="H3473" s="173"/>
      <c r="I3473" s="173">
        <v>1000000</v>
      </c>
      <c r="J3473" s="173"/>
      <c r="K3473" s="174">
        <v>1000000</v>
      </c>
      <c r="L3473" s="6"/>
      <c r="M3473" s="71" t="s">
        <v>45</v>
      </c>
      <c r="N3473" s="176" t="s">
        <v>513</v>
      </c>
    </row>
    <row r="3474" spans="1:14" x14ac:dyDescent="0.2">
      <c r="A3474" s="38"/>
      <c r="B3474" s="5"/>
      <c r="C3474" s="172"/>
      <c r="D3474" s="173"/>
      <c r="E3474" s="173"/>
      <c r="F3474" s="173"/>
      <c r="G3474" s="173"/>
      <c r="H3474" s="173"/>
      <c r="I3474" s="173">
        <v>500000</v>
      </c>
      <c r="J3474" s="173"/>
      <c r="K3474" s="174">
        <v>500000</v>
      </c>
      <c r="L3474" s="6"/>
      <c r="M3474" s="71" t="s">
        <v>75</v>
      </c>
      <c r="N3474" s="176" t="s">
        <v>513</v>
      </c>
    </row>
    <row r="3475" spans="1:14" x14ac:dyDescent="0.2">
      <c r="A3475" s="38"/>
      <c r="B3475" s="5"/>
      <c r="C3475" s="172"/>
      <c r="D3475" s="173"/>
      <c r="E3475" s="173"/>
      <c r="F3475" s="173"/>
      <c r="G3475" s="173"/>
      <c r="H3475" s="173"/>
      <c r="I3475" s="173">
        <v>1000000</v>
      </c>
      <c r="J3475" s="173"/>
      <c r="K3475" s="174">
        <v>1000000</v>
      </c>
      <c r="L3475" s="6"/>
      <c r="M3475" s="71" t="s">
        <v>426</v>
      </c>
      <c r="N3475" s="176" t="s">
        <v>513</v>
      </c>
    </row>
    <row r="3476" spans="1:14" x14ac:dyDescent="0.2">
      <c r="A3476" s="38"/>
      <c r="B3476" s="5"/>
      <c r="C3476" s="172"/>
      <c r="D3476" s="173"/>
      <c r="E3476" s="173"/>
      <c r="F3476" s="173"/>
      <c r="G3476" s="173"/>
      <c r="H3476" s="173"/>
      <c r="I3476" s="173">
        <v>2500000</v>
      </c>
      <c r="J3476" s="173"/>
      <c r="K3476" s="174">
        <v>2500000</v>
      </c>
      <c r="L3476" s="6"/>
      <c r="M3476" s="71" t="s">
        <v>427</v>
      </c>
      <c r="N3476" s="176" t="s">
        <v>513</v>
      </c>
    </row>
    <row r="3477" spans="1:14" x14ac:dyDescent="0.2">
      <c r="A3477" s="38"/>
      <c r="B3477" s="5"/>
      <c r="C3477" s="172"/>
      <c r="D3477" s="173"/>
      <c r="E3477" s="173"/>
      <c r="F3477" s="173"/>
      <c r="G3477" s="173"/>
      <c r="H3477" s="173"/>
      <c r="I3477" s="173">
        <v>700000</v>
      </c>
      <c r="J3477" s="173"/>
      <c r="K3477" s="174">
        <v>700000</v>
      </c>
      <c r="L3477" s="6"/>
      <c r="M3477" s="71" t="s">
        <v>428</v>
      </c>
      <c r="N3477" s="176" t="s">
        <v>513</v>
      </c>
    </row>
    <row r="3478" spans="1:14" x14ac:dyDescent="0.2">
      <c r="A3478" s="38"/>
      <c r="B3478" s="5"/>
      <c r="C3478" s="172"/>
      <c r="D3478" s="173"/>
      <c r="E3478" s="173"/>
      <c r="F3478" s="173"/>
      <c r="G3478" s="173"/>
      <c r="H3478" s="173"/>
      <c r="I3478" s="173">
        <v>4000000</v>
      </c>
      <c r="J3478" s="173"/>
      <c r="K3478" s="174">
        <v>4000000</v>
      </c>
      <c r="L3478" s="6"/>
      <c r="M3478" s="71" t="s">
        <v>296</v>
      </c>
      <c r="N3478" s="176" t="s">
        <v>513</v>
      </c>
    </row>
    <row r="3479" spans="1:14" x14ac:dyDescent="0.2">
      <c r="A3479" s="38"/>
      <c r="B3479" s="5"/>
      <c r="C3479" s="172"/>
      <c r="D3479" s="173"/>
      <c r="E3479" s="173"/>
      <c r="F3479" s="173"/>
      <c r="G3479" s="173"/>
      <c r="H3479" s="173"/>
      <c r="I3479" s="173">
        <v>1056319</v>
      </c>
      <c r="J3479" s="173"/>
      <c r="K3479" s="174">
        <v>1056319</v>
      </c>
      <c r="L3479" s="6"/>
      <c r="M3479" s="71" t="s">
        <v>46</v>
      </c>
      <c r="N3479" s="176" t="s">
        <v>513</v>
      </c>
    </row>
    <row r="3480" spans="1:14" x14ac:dyDescent="0.2">
      <c r="A3480" s="38"/>
      <c r="B3480" s="5"/>
      <c r="C3480" s="172"/>
      <c r="D3480" s="173"/>
      <c r="E3480" s="173"/>
      <c r="F3480" s="173"/>
      <c r="G3480" s="173"/>
      <c r="H3480" s="173"/>
      <c r="I3480" s="173">
        <v>150000</v>
      </c>
      <c r="J3480" s="173"/>
      <c r="K3480" s="174">
        <v>150000</v>
      </c>
      <c r="L3480" s="6"/>
      <c r="M3480" s="71" t="s">
        <v>47</v>
      </c>
      <c r="N3480" s="176" t="s">
        <v>513</v>
      </c>
    </row>
    <row r="3481" spans="1:14" x14ac:dyDescent="0.2">
      <c r="A3481" s="38"/>
      <c r="B3481" s="5"/>
      <c r="C3481" s="172"/>
      <c r="D3481" s="173"/>
      <c r="E3481" s="173"/>
      <c r="F3481" s="173"/>
      <c r="G3481" s="173"/>
      <c r="H3481" s="173"/>
      <c r="I3481" s="173">
        <v>300000</v>
      </c>
      <c r="J3481" s="173"/>
      <c r="K3481" s="174">
        <v>300000</v>
      </c>
      <c r="L3481" s="6"/>
      <c r="M3481" s="71" t="s">
        <v>77</v>
      </c>
      <c r="N3481" s="176" t="s">
        <v>513</v>
      </c>
    </row>
    <row r="3482" spans="1:14" x14ac:dyDescent="0.2">
      <c r="A3482" s="38"/>
      <c r="B3482" s="5"/>
      <c r="C3482" s="172"/>
      <c r="D3482" s="173"/>
      <c r="E3482" s="173"/>
      <c r="F3482" s="173"/>
      <c r="G3482" s="173"/>
      <c r="H3482" s="173"/>
      <c r="I3482" s="173">
        <v>5000000</v>
      </c>
      <c r="J3482" s="173"/>
      <c r="K3482" s="174">
        <v>5000000</v>
      </c>
      <c r="L3482" s="6"/>
      <c r="M3482" s="71" t="s">
        <v>87</v>
      </c>
      <c r="N3482" s="176" t="s">
        <v>513</v>
      </c>
    </row>
    <row r="3483" spans="1:14" x14ac:dyDescent="0.2">
      <c r="A3483" s="38"/>
      <c r="B3483" s="5"/>
      <c r="C3483" s="172"/>
      <c r="D3483" s="173"/>
      <c r="E3483" s="173"/>
      <c r="F3483" s="173"/>
      <c r="G3483" s="173"/>
      <c r="H3483" s="173"/>
      <c r="I3483" s="173">
        <v>700000</v>
      </c>
      <c r="J3483" s="173"/>
      <c r="K3483" s="174">
        <v>700000</v>
      </c>
      <c r="L3483" s="6"/>
      <c r="M3483" s="71" t="s">
        <v>435</v>
      </c>
      <c r="N3483" s="176" t="s">
        <v>513</v>
      </c>
    </row>
    <row r="3484" spans="1:14" x14ac:dyDescent="0.2">
      <c r="A3484" s="38"/>
      <c r="B3484" s="5"/>
      <c r="C3484" s="172"/>
      <c r="D3484" s="173"/>
      <c r="E3484" s="173"/>
      <c r="F3484" s="173"/>
      <c r="G3484" s="173"/>
      <c r="H3484" s="173"/>
      <c r="I3484" s="173">
        <v>450000</v>
      </c>
      <c r="J3484" s="173"/>
      <c r="K3484" s="174">
        <v>450000</v>
      </c>
      <c r="L3484" s="6"/>
      <c r="M3484" s="71" t="s">
        <v>438</v>
      </c>
      <c r="N3484" s="176" t="s">
        <v>513</v>
      </c>
    </row>
    <row r="3485" spans="1:14" x14ac:dyDescent="0.2">
      <c r="A3485" s="38"/>
      <c r="B3485" s="5"/>
      <c r="C3485" s="172"/>
      <c r="D3485" s="173"/>
      <c r="E3485" s="173"/>
      <c r="F3485" s="173"/>
      <c r="G3485" s="173"/>
      <c r="H3485" s="173"/>
      <c r="I3485" s="173">
        <v>1100000</v>
      </c>
      <c r="J3485" s="173"/>
      <c r="K3485" s="174">
        <v>1100000</v>
      </c>
      <c r="L3485" s="6"/>
      <c r="M3485" s="71" t="s">
        <v>48</v>
      </c>
      <c r="N3485" s="176" t="s">
        <v>513</v>
      </c>
    </row>
    <row r="3486" spans="1:14" x14ac:dyDescent="0.2">
      <c r="A3486" s="38"/>
      <c r="B3486" s="5"/>
      <c r="C3486" s="172"/>
      <c r="D3486" s="173"/>
      <c r="E3486" s="173"/>
      <c r="F3486" s="173"/>
      <c r="G3486" s="173"/>
      <c r="H3486" s="173"/>
      <c r="I3486" s="173">
        <v>350000</v>
      </c>
      <c r="J3486" s="173"/>
      <c r="K3486" s="174">
        <v>350000</v>
      </c>
      <c r="L3486" s="6"/>
      <c r="M3486" s="71" t="s">
        <v>462</v>
      </c>
      <c r="N3486" s="176" t="s">
        <v>513</v>
      </c>
    </row>
    <row r="3487" spans="1:14" x14ac:dyDescent="0.2">
      <c r="A3487" s="38"/>
      <c r="B3487" s="5"/>
      <c r="C3487" s="172"/>
      <c r="D3487" s="173"/>
      <c r="E3487" s="173"/>
      <c r="F3487" s="173"/>
      <c r="G3487" s="173"/>
      <c r="H3487" s="173"/>
      <c r="I3487" s="173">
        <v>13000000</v>
      </c>
      <c r="J3487" s="173"/>
      <c r="K3487" s="174">
        <v>13000000</v>
      </c>
      <c r="L3487" s="6"/>
      <c r="M3487" s="71" t="s">
        <v>32</v>
      </c>
      <c r="N3487" s="176" t="s">
        <v>513</v>
      </c>
    </row>
    <row r="3488" spans="1:14" x14ac:dyDescent="0.2">
      <c r="A3488" s="38"/>
      <c r="B3488" s="5"/>
      <c r="C3488" s="172"/>
      <c r="D3488" s="173"/>
      <c r="E3488" s="173"/>
      <c r="F3488" s="173"/>
      <c r="G3488" s="173"/>
      <c r="H3488" s="173"/>
      <c r="I3488" s="173">
        <v>220000</v>
      </c>
      <c r="J3488" s="173"/>
      <c r="K3488" s="174">
        <v>220000</v>
      </c>
      <c r="L3488" s="6"/>
      <c r="M3488" s="71" t="s">
        <v>33</v>
      </c>
      <c r="N3488" s="176" t="s">
        <v>513</v>
      </c>
    </row>
    <row r="3489" spans="1:14" x14ac:dyDescent="0.2">
      <c r="A3489" s="38"/>
      <c r="B3489" s="5"/>
      <c r="C3489" s="172"/>
      <c r="D3489" s="173"/>
      <c r="E3489" s="173"/>
      <c r="F3489" s="173"/>
      <c r="G3489" s="173"/>
      <c r="H3489" s="173"/>
      <c r="I3489" s="173">
        <v>300000</v>
      </c>
      <c r="J3489" s="173"/>
      <c r="K3489" s="174">
        <v>300000</v>
      </c>
      <c r="L3489" s="6"/>
      <c r="M3489" s="175" t="s">
        <v>484</v>
      </c>
      <c r="N3489" s="176" t="s">
        <v>513</v>
      </c>
    </row>
    <row r="3490" spans="1:14" x14ac:dyDescent="0.2">
      <c r="A3490" s="38"/>
      <c r="B3490" s="5"/>
      <c r="C3490" s="172"/>
      <c r="D3490" s="173"/>
      <c r="E3490" s="173"/>
      <c r="F3490" s="173"/>
      <c r="G3490" s="173"/>
      <c r="H3490" s="173">
        <v>7000000</v>
      </c>
      <c r="I3490" s="173"/>
      <c r="J3490" s="173"/>
      <c r="K3490" s="174">
        <v>7000000</v>
      </c>
      <c r="L3490" s="6"/>
      <c r="M3490" s="175" t="s">
        <v>510</v>
      </c>
      <c r="N3490" s="176" t="s">
        <v>513</v>
      </c>
    </row>
    <row r="3491" spans="1:14" x14ac:dyDescent="0.2">
      <c r="A3491" s="38"/>
      <c r="B3491" s="5"/>
      <c r="C3491" s="172"/>
      <c r="D3491" s="173"/>
      <c r="E3491" s="173"/>
      <c r="F3491" s="173"/>
      <c r="G3491" s="173"/>
      <c r="H3491" s="173">
        <v>1200000</v>
      </c>
      <c r="I3491" s="173"/>
      <c r="J3491" s="173"/>
      <c r="K3491" s="174">
        <v>1200000</v>
      </c>
      <c r="L3491" s="6"/>
      <c r="M3491" s="175" t="s">
        <v>511</v>
      </c>
      <c r="N3491" s="176" t="s">
        <v>513</v>
      </c>
    </row>
    <row r="3492" spans="1:14" ht="15" x14ac:dyDescent="0.25">
      <c r="A3492" s="49" t="s">
        <v>223</v>
      </c>
      <c r="B3492" s="50" t="s">
        <v>225</v>
      </c>
      <c r="C3492" s="22">
        <f t="shared" ref="C3492:J3492" si="45">SUM(C3390:C3491)</f>
        <v>8967000</v>
      </c>
      <c r="D3492" s="22">
        <f t="shared" si="45"/>
        <v>1900000</v>
      </c>
      <c r="E3492" s="22">
        <f t="shared" si="45"/>
        <v>6140000</v>
      </c>
      <c r="F3492" s="22">
        <f t="shared" si="45"/>
        <v>216094909</v>
      </c>
      <c r="G3492" s="22">
        <f t="shared" si="45"/>
        <v>0</v>
      </c>
      <c r="H3492" s="22">
        <f t="shared" si="45"/>
        <v>86348778</v>
      </c>
      <c r="I3492" s="22">
        <f t="shared" si="45"/>
        <v>32326319</v>
      </c>
      <c r="J3492" s="22">
        <f t="shared" si="45"/>
        <v>108749480</v>
      </c>
      <c r="K3492" s="22">
        <f>SUM(C3492:J3492)</f>
        <v>460526486</v>
      </c>
      <c r="L3492" s="22">
        <f>+SUM(K3390:K3491)</f>
        <v>460526486</v>
      </c>
      <c r="M3492" s="39"/>
      <c r="N3492" s="30" t="s">
        <v>22</v>
      </c>
    </row>
    <row r="3493" spans="1:14" s="79" customFormat="1" ht="15" x14ac:dyDescent="0.25">
      <c r="A3493" s="82" t="s">
        <v>226</v>
      </c>
      <c r="B3493" s="82" t="s">
        <v>227</v>
      </c>
      <c r="C3493" s="169"/>
      <c r="D3493" s="170"/>
      <c r="E3493" s="170"/>
      <c r="F3493" s="170">
        <v>200000</v>
      </c>
      <c r="G3493" s="170"/>
      <c r="H3493" s="170"/>
      <c r="I3493" s="170"/>
      <c r="J3493" s="170"/>
      <c r="K3493" s="76"/>
      <c r="L3493" s="78"/>
      <c r="M3493" s="70" t="s">
        <v>297</v>
      </c>
      <c r="N3493" s="176" t="s">
        <v>513</v>
      </c>
    </row>
    <row r="3494" spans="1:14" s="79" customFormat="1" x14ac:dyDescent="0.2">
      <c r="A3494" s="80"/>
      <c r="B3494" s="77"/>
      <c r="C3494" s="172"/>
      <c r="D3494" s="173"/>
      <c r="E3494" s="173"/>
      <c r="F3494" s="173">
        <v>75000</v>
      </c>
      <c r="G3494" s="173"/>
      <c r="H3494" s="173"/>
      <c r="I3494" s="173"/>
      <c r="J3494" s="173"/>
      <c r="K3494" s="81"/>
      <c r="L3494" s="78"/>
      <c r="M3494" s="71" t="s">
        <v>298</v>
      </c>
      <c r="N3494" s="176" t="s">
        <v>513</v>
      </c>
    </row>
    <row r="3495" spans="1:14" s="79" customFormat="1" x14ac:dyDescent="0.2">
      <c r="A3495" s="80"/>
      <c r="B3495" s="77"/>
      <c r="C3495" s="172"/>
      <c r="D3495" s="173"/>
      <c r="E3495" s="173"/>
      <c r="F3495" s="173">
        <v>2000000</v>
      </c>
      <c r="G3495" s="173"/>
      <c r="H3495" s="173"/>
      <c r="I3495" s="173"/>
      <c r="J3495" s="173"/>
      <c r="K3495" s="81"/>
      <c r="L3495" s="78"/>
      <c r="M3495" s="71" t="s">
        <v>299</v>
      </c>
      <c r="N3495" s="176" t="s">
        <v>513</v>
      </c>
    </row>
    <row r="3496" spans="1:14" s="79" customFormat="1" x14ac:dyDescent="0.2">
      <c r="A3496" s="80"/>
      <c r="B3496" s="77"/>
      <c r="C3496" s="172"/>
      <c r="D3496" s="173"/>
      <c r="E3496" s="173"/>
      <c r="F3496" s="173">
        <v>2200000</v>
      </c>
      <c r="G3496" s="173"/>
      <c r="H3496" s="173"/>
      <c r="I3496" s="173"/>
      <c r="J3496" s="173"/>
      <c r="K3496" s="81"/>
      <c r="L3496" s="78"/>
      <c r="M3496" s="71" t="s">
        <v>300</v>
      </c>
      <c r="N3496" s="176" t="s">
        <v>513</v>
      </c>
    </row>
    <row r="3497" spans="1:14" s="79" customFormat="1" x14ac:dyDescent="0.2">
      <c r="A3497" s="80"/>
      <c r="B3497" s="77"/>
      <c r="C3497" s="172"/>
      <c r="D3497" s="173"/>
      <c r="E3497" s="173"/>
      <c r="F3497" s="173">
        <v>300000</v>
      </c>
      <c r="G3497" s="173"/>
      <c r="H3497" s="173"/>
      <c r="I3497" s="173"/>
      <c r="J3497" s="173"/>
      <c r="K3497" s="81"/>
      <c r="L3497" s="78"/>
      <c r="M3497" s="71" t="s">
        <v>302</v>
      </c>
      <c r="N3497" s="176" t="s">
        <v>513</v>
      </c>
    </row>
    <row r="3498" spans="1:14" s="79" customFormat="1" x14ac:dyDescent="0.2">
      <c r="A3498" s="80"/>
      <c r="B3498" s="77"/>
      <c r="C3498" s="172"/>
      <c r="D3498" s="173"/>
      <c r="E3498" s="173"/>
      <c r="F3498" s="173">
        <v>1200000</v>
      </c>
      <c r="G3498" s="173"/>
      <c r="H3498" s="173"/>
      <c r="I3498" s="173"/>
      <c r="J3498" s="173"/>
      <c r="K3498" s="81"/>
      <c r="L3498" s="78"/>
      <c r="M3498" s="71" t="s">
        <v>303</v>
      </c>
      <c r="N3498" s="176" t="s">
        <v>513</v>
      </c>
    </row>
    <row r="3499" spans="1:14" s="79" customFormat="1" x14ac:dyDescent="0.2">
      <c r="A3499" s="80"/>
      <c r="B3499" s="77"/>
      <c r="C3499" s="172"/>
      <c r="D3499" s="173"/>
      <c r="E3499" s="173"/>
      <c r="F3499" s="173">
        <v>2500000</v>
      </c>
      <c r="G3499" s="173"/>
      <c r="H3499" s="173"/>
      <c r="I3499" s="173"/>
      <c r="J3499" s="173"/>
      <c r="K3499" s="81"/>
      <c r="L3499" s="78"/>
      <c r="M3499" s="71" t="s">
        <v>56</v>
      </c>
      <c r="N3499" s="176" t="s">
        <v>513</v>
      </c>
    </row>
    <row r="3500" spans="1:14" s="79" customFormat="1" x14ac:dyDescent="0.2">
      <c r="A3500" s="80"/>
      <c r="B3500" s="77"/>
      <c r="C3500" s="172"/>
      <c r="D3500" s="173"/>
      <c r="E3500" s="173"/>
      <c r="F3500" s="173">
        <v>375000</v>
      </c>
      <c r="G3500" s="173"/>
      <c r="H3500" s="173"/>
      <c r="I3500" s="173"/>
      <c r="J3500" s="173"/>
      <c r="K3500" s="81"/>
      <c r="L3500" s="78"/>
      <c r="M3500" s="71" t="s">
        <v>304</v>
      </c>
      <c r="N3500" s="176" t="s">
        <v>513</v>
      </c>
    </row>
    <row r="3501" spans="1:14" s="79" customFormat="1" x14ac:dyDescent="0.2">
      <c r="A3501" s="80"/>
      <c r="B3501" s="77"/>
      <c r="C3501" s="172"/>
      <c r="D3501" s="173"/>
      <c r="E3501" s="173"/>
      <c r="F3501" s="173">
        <v>500000</v>
      </c>
      <c r="G3501" s="173"/>
      <c r="H3501" s="173"/>
      <c r="I3501" s="173"/>
      <c r="J3501" s="173"/>
      <c r="K3501" s="81"/>
      <c r="L3501" s="78"/>
      <c r="M3501" s="71" t="s">
        <v>57</v>
      </c>
      <c r="N3501" s="176" t="s">
        <v>513</v>
      </c>
    </row>
    <row r="3502" spans="1:14" s="79" customFormat="1" x14ac:dyDescent="0.2">
      <c r="A3502" s="80"/>
      <c r="B3502" s="77"/>
      <c r="C3502" s="172"/>
      <c r="D3502" s="173"/>
      <c r="E3502" s="173"/>
      <c r="F3502" s="173">
        <v>700000</v>
      </c>
      <c r="G3502" s="173"/>
      <c r="H3502" s="173"/>
      <c r="I3502" s="173"/>
      <c r="J3502" s="173"/>
      <c r="K3502" s="81"/>
      <c r="L3502" s="78"/>
      <c r="M3502" s="71" t="s">
        <v>307</v>
      </c>
      <c r="N3502" s="176" t="s">
        <v>513</v>
      </c>
    </row>
    <row r="3503" spans="1:14" s="79" customFormat="1" x14ac:dyDescent="0.2">
      <c r="A3503" s="80"/>
      <c r="B3503" s="77"/>
      <c r="C3503" s="172"/>
      <c r="D3503" s="173"/>
      <c r="E3503" s="173"/>
      <c r="F3503" s="173">
        <v>200000</v>
      </c>
      <c r="G3503" s="173"/>
      <c r="H3503" s="173"/>
      <c r="I3503" s="173"/>
      <c r="J3503" s="173"/>
      <c r="K3503" s="81"/>
      <c r="L3503" s="78"/>
      <c r="M3503" s="71" t="s">
        <v>308</v>
      </c>
      <c r="N3503" s="176" t="s">
        <v>513</v>
      </c>
    </row>
    <row r="3504" spans="1:14" s="79" customFormat="1" x14ac:dyDescent="0.2">
      <c r="A3504" s="80"/>
      <c r="B3504" s="77"/>
      <c r="C3504" s="172"/>
      <c r="D3504" s="173"/>
      <c r="E3504" s="173"/>
      <c r="F3504" s="173">
        <v>300000</v>
      </c>
      <c r="G3504" s="173"/>
      <c r="H3504" s="173"/>
      <c r="I3504" s="173"/>
      <c r="J3504" s="173"/>
      <c r="K3504" s="81"/>
      <c r="L3504" s="78"/>
      <c r="M3504" s="71" t="s">
        <v>309</v>
      </c>
      <c r="N3504" s="176" t="s">
        <v>513</v>
      </c>
    </row>
    <row r="3505" spans="1:14" s="79" customFormat="1" x14ac:dyDescent="0.2">
      <c r="A3505" s="80"/>
      <c r="B3505" s="77"/>
      <c r="C3505" s="172"/>
      <c r="D3505" s="173"/>
      <c r="E3505" s="173"/>
      <c r="F3505" s="173">
        <v>1500000</v>
      </c>
      <c r="G3505" s="173"/>
      <c r="H3505" s="173"/>
      <c r="I3505" s="173"/>
      <c r="J3505" s="173"/>
      <c r="K3505" s="81"/>
      <c r="L3505" s="78"/>
      <c r="M3505" s="71" t="s">
        <v>310</v>
      </c>
      <c r="N3505" s="176" t="s">
        <v>513</v>
      </c>
    </row>
    <row r="3506" spans="1:14" s="79" customFormat="1" x14ac:dyDescent="0.2">
      <c r="A3506" s="80"/>
      <c r="B3506" s="77"/>
      <c r="C3506" s="172"/>
      <c r="D3506" s="173"/>
      <c r="E3506" s="173"/>
      <c r="F3506" s="173">
        <v>1000000</v>
      </c>
      <c r="G3506" s="173"/>
      <c r="H3506" s="173"/>
      <c r="I3506" s="173"/>
      <c r="J3506" s="173"/>
      <c r="K3506" s="81"/>
      <c r="L3506" s="78"/>
      <c r="M3506" s="71" t="s">
        <v>311</v>
      </c>
      <c r="N3506" s="176" t="s">
        <v>513</v>
      </c>
    </row>
    <row r="3507" spans="1:14" s="79" customFormat="1" x14ac:dyDescent="0.2">
      <c r="A3507" s="80"/>
      <c r="B3507" s="77"/>
      <c r="C3507" s="172"/>
      <c r="D3507" s="173"/>
      <c r="E3507" s="173"/>
      <c r="F3507" s="173">
        <v>200000</v>
      </c>
      <c r="G3507" s="173"/>
      <c r="H3507" s="173"/>
      <c r="I3507" s="173"/>
      <c r="J3507" s="173"/>
      <c r="K3507" s="81"/>
      <c r="L3507" s="78"/>
      <c r="M3507" s="71" t="s">
        <v>312</v>
      </c>
      <c r="N3507" s="176" t="s">
        <v>513</v>
      </c>
    </row>
    <row r="3508" spans="1:14" s="79" customFormat="1" x14ac:dyDescent="0.2">
      <c r="A3508" s="80"/>
      <c r="B3508" s="77"/>
      <c r="C3508" s="172"/>
      <c r="D3508" s="173"/>
      <c r="E3508" s="173"/>
      <c r="F3508" s="173">
        <v>500000</v>
      </c>
      <c r="G3508" s="173"/>
      <c r="H3508" s="173"/>
      <c r="I3508" s="173"/>
      <c r="J3508" s="173"/>
      <c r="K3508" s="81"/>
      <c r="L3508" s="78"/>
      <c r="M3508" s="71" t="s">
        <v>313</v>
      </c>
      <c r="N3508" s="176" t="s">
        <v>513</v>
      </c>
    </row>
    <row r="3509" spans="1:14" s="79" customFormat="1" x14ac:dyDescent="0.2">
      <c r="A3509" s="80"/>
      <c r="B3509" s="77"/>
      <c r="C3509" s="172"/>
      <c r="D3509" s="173"/>
      <c r="E3509" s="173"/>
      <c r="F3509" s="173">
        <v>700000</v>
      </c>
      <c r="G3509" s="173"/>
      <c r="H3509" s="173"/>
      <c r="I3509" s="173"/>
      <c r="J3509" s="173"/>
      <c r="K3509" s="81"/>
      <c r="L3509" s="78"/>
      <c r="M3509" s="71" t="s">
        <v>314</v>
      </c>
      <c r="N3509" s="176" t="s">
        <v>513</v>
      </c>
    </row>
    <row r="3510" spans="1:14" s="79" customFormat="1" x14ac:dyDescent="0.2">
      <c r="A3510" s="80"/>
      <c r="B3510" s="77"/>
      <c r="C3510" s="172"/>
      <c r="D3510" s="173"/>
      <c r="E3510" s="173"/>
      <c r="F3510" s="173">
        <v>750000</v>
      </c>
      <c r="G3510" s="173"/>
      <c r="H3510" s="173"/>
      <c r="I3510" s="173"/>
      <c r="J3510" s="173"/>
      <c r="K3510" s="81"/>
      <c r="L3510" s="78"/>
      <c r="M3510" s="71" t="s">
        <v>315</v>
      </c>
      <c r="N3510" s="176" t="s">
        <v>513</v>
      </c>
    </row>
    <row r="3511" spans="1:14" s="79" customFormat="1" x14ac:dyDescent="0.2">
      <c r="A3511" s="80"/>
      <c r="B3511" s="77"/>
      <c r="C3511" s="172"/>
      <c r="D3511" s="173"/>
      <c r="E3511" s="173"/>
      <c r="F3511" s="173">
        <v>35000</v>
      </c>
      <c r="G3511" s="173"/>
      <c r="H3511" s="173"/>
      <c r="I3511" s="173"/>
      <c r="J3511" s="173"/>
      <c r="K3511" s="81"/>
      <c r="L3511" s="78"/>
      <c r="M3511" s="71" t="s">
        <v>316</v>
      </c>
      <c r="N3511" s="176" t="s">
        <v>513</v>
      </c>
    </row>
    <row r="3512" spans="1:14" s="79" customFormat="1" x14ac:dyDescent="0.2">
      <c r="A3512" s="80"/>
      <c r="B3512" s="77"/>
      <c r="C3512" s="172"/>
      <c r="D3512" s="173"/>
      <c r="E3512" s="173"/>
      <c r="F3512" s="173">
        <v>585000</v>
      </c>
      <c r="G3512" s="173"/>
      <c r="H3512" s="173"/>
      <c r="I3512" s="173"/>
      <c r="J3512" s="173"/>
      <c r="K3512" s="81"/>
      <c r="L3512" s="78"/>
      <c r="M3512" s="71" t="s">
        <v>317</v>
      </c>
      <c r="N3512" s="176" t="s">
        <v>513</v>
      </c>
    </row>
    <row r="3513" spans="1:14" s="79" customFormat="1" x14ac:dyDescent="0.2">
      <c r="A3513" s="80"/>
      <c r="B3513" s="77"/>
      <c r="C3513" s="172"/>
      <c r="D3513" s="173"/>
      <c r="E3513" s="173"/>
      <c r="F3513" s="173">
        <v>200000</v>
      </c>
      <c r="G3513" s="173"/>
      <c r="H3513" s="173"/>
      <c r="I3513" s="173"/>
      <c r="J3513" s="173"/>
      <c r="K3513" s="81"/>
      <c r="L3513" s="78"/>
      <c r="M3513" s="71" t="s">
        <v>318</v>
      </c>
      <c r="N3513" s="176" t="s">
        <v>513</v>
      </c>
    </row>
    <row r="3514" spans="1:14" s="79" customFormat="1" x14ac:dyDescent="0.2">
      <c r="A3514" s="80"/>
      <c r="B3514" s="77"/>
      <c r="C3514" s="172"/>
      <c r="D3514" s="173"/>
      <c r="E3514" s="173"/>
      <c r="F3514" s="173">
        <v>800000</v>
      </c>
      <c r="G3514" s="173"/>
      <c r="H3514" s="173"/>
      <c r="I3514" s="173"/>
      <c r="J3514" s="173"/>
      <c r="K3514" s="81"/>
      <c r="L3514" s="78"/>
      <c r="M3514" s="71" t="s">
        <v>319</v>
      </c>
      <c r="N3514" s="176" t="s">
        <v>513</v>
      </c>
    </row>
    <row r="3515" spans="1:14" s="79" customFormat="1" x14ac:dyDescent="0.2">
      <c r="A3515" s="80"/>
      <c r="B3515" s="77"/>
      <c r="C3515" s="172"/>
      <c r="D3515" s="173"/>
      <c r="E3515" s="173"/>
      <c r="F3515" s="173">
        <v>100000</v>
      </c>
      <c r="G3515" s="173"/>
      <c r="H3515" s="173"/>
      <c r="I3515" s="173"/>
      <c r="J3515" s="173"/>
      <c r="K3515" s="81"/>
      <c r="L3515" s="78"/>
      <c r="M3515" s="71" t="s">
        <v>320</v>
      </c>
      <c r="N3515" s="176" t="s">
        <v>513</v>
      </c>
    </row>
    <row r="3516" spans="1:14" s="79" customFormat="1" x14ac:dyDescent="0.2">
      <c r="A3516" s="80"/>
      <c r="B3516" s="77"/>
      <c r="C3516" s="172"/>
      <c r="D3516" s="173"/>
      <c r="E3516" s="173"/>
      <c r="F3516" s="173">
        <v>190000</v>
      </c>
      <c r="G3516" s="173"/>
      <c r="H3516" s="173"/>
      <c r="I3516" s="173"/>
      <c r="J3516" s="173"/>
      <c r="K3516" s="81"/>
      <c r="L3516" s="78"/>
      <c r="M3516" s="71" t="s">
        <v>321</v>
      </c>
      <c r="N3516" s="176" t="s">
        <v>513</v>
      </c>
    </row>
    <row r="3517" spans="1:14" s="79" customFormat="1" x14ac:dyDescent="0.2">
      <c r="A3517" s="80"/>
      <c r="B3517" s="77"/>
      <c r="C3517" s="172"/>
      <c r="D3517" s="173"/>
      <c r="E3517" s="173"/>
      <c r="F3517" s="173">
        <v>60000</v>
      </c>
      <c r="G3517" s="173"/>
      <c r="H3517" s="173"/>
      <c r="I3517" s="173"/>
      <c r="J3517" s="173"/>
      <c r="K3517" s="81"/>
      <c r="L3517" s="78"/>
      <c r="M3517" s="71" t="s">
        <v>285</v>
      </c>
      <c r="N3517" s="176" t="s">
        <v>513</v>
      </c>
    </row>
    <row r="3518" spans="1:14" s="79" customFormat="1" x14ac:dyDescent="0.2">
      <c r="A3518" s="80"/>
      <c r="B3518" s="77"/>
      <c r="C3518" s="172"/>
      <c r="D3518" s="173"/>
      <c r="E3518" s="173"/>
      <c r="F3518" s="173">
        <v>230000</v>
      </c>
      <c r="G3518" s="173"/>
      <c r="H3518" s="173"/>
      <c r="I3518" s="173"/>
      <c r="J3518" s="173"/>
      <c r="K3518" s="81"/>
      <c r="L3518" s="78"/>
      <c r="M3518" s="71" t="s">
        <v>322</v>
      </c>
      <c r="N3518" s="176" t="s">
        <v>513</v>
      </c>
    </row>
    <row r="3519" spans="1:14" s="79" customFormat="1" x14ac:dyDescent="0.2">
      <c r="A3519" s="80"/>
      <c r="B3519" s="77"/>
      <c r="C3519" s="172"/>
      <c r="D3519" s="173"/>
      <c r="E3519" s="173"/>
      <c r="F3519" s="173">
        <v>239708</v>
      </c>
      <c r="G3519" s="173"/>
      <c r="H3519" s="173"/>
      <c r="I3519" s="173"/>
      <c r="J3519" s="173"/>
      <c r="K3519" s="81"/>
      <c r="L3519" s="78"/>
      <c r="M3519" s="71" t="s">
        <v>323</v>
      </c>
      <c r="N3519" s="176" t="s">
        <v>513</v>
      </c>
    </row>
    <row r="3520" spans="1:14" s="79" customFormat="1" x14ac:dyDescent="0.2">
      <c r="A3520" s="80"/>
      <c r="B3520" s="77"/>
      <c r="C3520" s="172"/>
      <c r="D3520" s="173"/>
      <c r="E3520" s="173"/>
      <c r="F3520" s="173">
        <v>400000</v>
      </c>
      <c r="G3520" s="173"/>
      <c r="H3520" s="173"/>
      <c r="I3520" s="173"/>
      <c r="J3520" s="173"/>
      <c r="K3520" s="81"/>
      <c r="L3520" s="78"/>
      <c r="M3520" s="71" t="s">
        <v>324</v>
      </c>
      <c r="N3520" s="176" t="s">
        <v>513</v>
      </c>
    </row>
    <row r="3521" spans="1:14" s="79" customFormat="1" x14ac:dyDescent="0.2">
      <c r="A3521" s="80"/>
      <c r="B3521" s="77"/>
      <c r="C3521" s="172"/>
      <c r="D3521" s="173"/>
      <c r="E3521" s="173"/>
      <c r="F3521" s="173">
        <v>130000</v>
      </c>
      <c r="G3521" s="173"/>
      <c r="H3521" s="173"/>
      <c r="I3521" s="173"/>
      <c r="J3521" s="173"/>
      <c r="K3521" s="81"/>
      <c r="L3521" s="78"/>
      <c r="M3521" s="71" t="s">
        <v>325</v>
      </c>
      <c r="N3521" s="176" t="s">
        <v>513</v>
      </c>
    </row>
    <row r="3522" spans="1:14" s="79" customFormat="1" x14ac:dyDescent="0.2">
      <c r="A3522" s="80"/>
      <c r="B3522" s="77"/>
      <c r="C3522" s="172"/>
      <c r="D3522" s="173"/>
      <c r="E3522" s="173"/>
      <c r="F3522" s="173">
        <v>150000</v>
      </c>
      <c r="G3522" s="173"/>
      <c r="H3522" s="173"/>
      <c r="I3522" s="173"/>
      <c r="J3522" s="173"/>
      <c r="K3522" s="81"/>
      <c r="L3522" s="78"/>
      <c r="M3522" s="71" t="s">
        <v>326</v>
      </c>
      <c r="N3522" s="176" t="s">
        <v>513</v>
      </c>
    </row>
    <row r="3523" spans="1:14" s="79" customFormat="1" x14ac:dyDescent="0.2">
      <c r="A3523" s="80"/>
      <c r="B3523" s="77"/>
      <c r="C3523" s="172"/>
      <c r="D3523" s="173"/>
      <c r="E3523" s="173"/>
      <c r="F3523" s="173">
        <v>200000</v>
      </c>
      <c r="G3523" s="173"/>
      <c r="H3523" s="173"/>
      <c r="I3523" s="173"/>
      <c r="J3523" s="173"/>
      <c r="K3523" s="81"/>
      <c r="L3523" s="78"/>
      <c r="M3523" s="71" t="s">
        <v>327</v>
      </c>
      <c r="N3523" s="176" t="s">
        <v>513</v>
      </c>
    </row>
    <row r="3524" spans="1:14" s="79" customFormat="1" x14ac:dyDescent="0.2">
      <c r="A3524" s="80"/>
      <c r="B3524" s="77"/>
      <c r="C3524" s="172"/>
      <c r="D3524" s="173"/>
      <c r="E3524" s="173"/>
      <c r="F3524" s="173">
        <v>500000</v>
      </c>
      <c r="G3524" s="173"/>
      <c r="H3524" s="173"/>
      <c r="I3524" s="173"/>
      <c r="J3524" s="173"/>
      <c r="K3524" s="81"/>
      <c r="L3524" s="78"/>
      <c r="M3524" s="71" t="s">
        <v>328</v>
      </c>
      <c r="N3524" s="176" t="s">
        <v>513</v>
      </c>
    </row>
    <row r="3525" spans="1:14" s="79" customFormat="1" x14ac:dyDescent="0.2">
      <c r="A3525" s="80"/>
      <c r="B3525" s="77"/>
      <c r="C3525" s="172"/>
      <c r="D3525" s="173"/>
      <c r="E3525" s="173"/>
      <c r="F3525" s="173">
        <v>500000</v>
      </c>
      <c r="G3525" s="173"/>
      <c r="H3525" s="173"/>
      <c r="I3525" s="173"/>
      <c r="J3525" s="173"/>
      <c r="K3525" s="81"/>
      <c r="L3525" s="78"/>
      <c r="M3525" s="71" t="s">
        <v>329</v>
      </c>
      <c r="N3525" s="176" t="s">
        <v>513</v>
      </c>
    </row>
    <row r="3526" spans="1:14" s="79" customFormat="1" x14ac:dyDescent="0.2">
      <c r="A3526" s="80"/>
      <c r="B3526" s="77"/>
      <c r="C3526" s="172"/>
      <c r="D3526" s="173"/>
      <c r="E3526" s="173"/>
      <c r="F3526" s="173">
        <v>400000</v>
      </c>
      <c r="G3526" s="173"/>
      <c r="H3526" s="173"/>
      <c r="I3526" s="173"/>
      <c r="J3526" s="173"/>
      <c r="K3526" s="81"/>
      <c r="L3526" s="78"/>
      <c r="M3526" s="71" t="s">
        <v>330</v>
      </c>
      <c r="N3526" s="176" t="s">
        <v>513</v>
      </c>
    </row>
    <row r="3527" spans="1:14" s="79" customFormat="1" x14ac:dyDescent="0.2">
      <c r="A3527" s="80"/>
      <c r="B3527" s="77"/>
      <c r="C3527" s="172"/>
      <c r="D3527" s="173"/>
      <c r="E3527" s="173"/>
      <c r="F3527" s="173">
        <v>600000</v>
      </c>
      <c r="G3527" s="173"/>
      <c r="H3527" s="173"/>
      <c r="I3527" s="173"/>
      <c r="J3527" s="173"/>
      <c r="K3527" s="81"/>
      <c r="L3527" s="78"/>
      <c r="M3527" s="71" t="s">
        <v>286</v>
      </c>
      <c r="N3527" s="176" t="s">
        <v>513</v>
      </c>
    </row>
    <row r="3528" spans="1:14" s="79" customFormat="1" x14ac:dyDescent="0.2">
      <c r="A3528" s="80"/>
      <c r="B3528" s="77"/>
      <c r="C3528" s="172"/>
      <c r="D3528" s="173"/>
      <c r="E3528" s="173"/>
      <c r="F3528" s="173">
        <v>850000</v>
      </c>
      <c r="G3528" s="173"/>
      <c r="H3528" s="173"/>
      <c r="I3528" s="173"/>
      <c r="J3528" s="173"/>
      <c r="K3528" s="81"/>
      <c r="L3528" s="78"/>
      <c r="M3528" s="71" t="s">
        <v>331</v>
      </c>
      <c r="N3528" s="176" t="s">
        <v>513</v>
      </c>
    </row>
    <row r="3529" spans="1:14" s="79" customFormat="1" x14ac:dyDescent="0.2">
      <c r="A3529" s="80"/>
      <c r="B3529" s="77"/>
      <c r="C3529" s="172"/>
      <c r="D3529" s="173"/>
      <c r="E3529" s="173"/>
      <c r="F3529" s="173">
        <v>1550000</v>
      </c>
      <c r="G3529" s="173"/>
      <c r="H3529" s="173"/>
      <c r="I3529" s="173"/>
      <c r="J3529" s="173"/>
      <c r="K3529" s="81"/>
      <c r="L3529" s="78"/>
      <c r="M3529" s="71" t="s">
        <v>58</v>
      </c>
      <c r="N3529" s="176" t="s">
        <v>513</v>
      </c>
    </row>
    <row r="3530" spans="1:14" s="79" customFormat="1" x14ac:dyDescent="0.2">
      <c r="A3530" s="80"/>
      <c r="B3530" s="77"/>
      <c r="C3530" s="172"/>
      <c r="D3530" s="173"/>
      <c r="E3530" s="173"/>
      <c r="F3530" s="173">
        <v>300000</v>
      </c>
      <c r="G3530" s="173"/>
      <c r="H3530" s="173"/>
      <c r="I3530" s="173"/>
      <c r="J3530" s="173"/>
      <c r="K3530" s="81"/>
      <c r="L3530" s="78"/>
      <c r="M3530" s="71" t="s">
        <v>332</v>
      </c>
      <c r="N3530" s="176" t="s">
        <v>513</v>
      </c>
    </row>
    <row r="3531" spans="1:14" s="79" customFormat="1" x14ac:dyDescent="0.2">
      <c r="A3531" s="80"/>
      <c r="B3531" s="77"/>
      <c r="C3531" s="172"/>
      <c r="D3531" s="173"/>
      <c r="E3531" s="173"/>
      <c r="F3531" s="173">
        <v>223883</v>
      </c>
      <c r="G3531" s="173"/>
      <c r="H3531" s="173"/>
      <c r="I3531" s="173"/>
      <c r="J3531" s="173"/>
      <c r="K3531" s="81"/>
      <c r="L3531" s="78"/>
      <c r="M3531" s="71" t="s">
        <v>333</v>
      </c>
      <c r="N3531" s="176" t="s">
        <v>513</v>
      </c>
    </row>
    <row r="3532" spans="1:14" s="79" customFormat="1" x14ac:dyDescent="0.2">
      <c r="A3532" s="80"/>
      <c r="B3532" s="77"/>
      <c r="C3532" s="172"/>
      <c r="D3532" s="173"/>
      <c r="E3532" s="173"/>
      <c r="F3532" s="173">
        <v>150000</v>
      </c>
      <c r="G3532" s="173"/>
      <c r="H3532" s="173"/>
      <c r="I3532" s="173"/>
      <c r="J3532" s="173"/>
      <c r="K3532" s="81"/>
      <c r="L3532" s="78"/>
      <c r="M3532" s="71" t="s">
        <v>334</v>
      </c>
      <c r="N3532" s="176" t="s">
        <v>513</v>
      </c>
    </row>
    <row r="3533" spans="1:14" s="79" customFormat="1" x14ac:dyDescent="0.2">
      <c r="A3533" s="80"/>
      <c r="B3533" s="77"/>
      <c r="C3533" s="172"/>
      <c r="D3533" s="173"/>
      <c r="E3533" s="173"/>
      <c r="F3533" s="173">
        <v>300000</v>
      </c>
      <c r="G3533" s="173"/>
      <c r="H3533" s="173"/>
      <c r="I3533" s="173"/>
      <c r="J3533" s="173"/>
      <c r="K3533" s="81"/>
      <c r="L3533" s="78"/>
      <c r="M3533" s="71" t="s">
        <v>287</v>
      </c>
      <c r="N3533" s="176" t="s">
        <v>513</v>
      </c>
    </row>
    <row r="3534" spans="1:14" s="79" customFormat="1" x14ac:dyDescent="0.2">
      <c r="A3534" s="80"/>
      <c r="B3534" s="77"/>
      <c r="C3534" s="172"/>
      <c r="D3534" s="173"/>
      <c r="E3534" s="173"/>
      <c r="F3534" s="173">
        <v>600000</v>
      </c>
      <c r="G3534" s="173"/>
      <c r="H3534" s="173"/>
      <c r="I3534" s="173"/>
      <c r="J3534" s="173"/>
      <c r="K3534" s="81"/>
      <c r="L3534" s="78"/>
      <c r="M3534" s="71" t="s">
        <v>335</v>
      </c>
      <c r="N3534" s="176" t="s">
        <v>513</v>
      </c>
    </row>
    <row r="3535" spans="1:14" s="79" customFormat="1" x14ac:dyDescent="0.2">
      <c r="A3535" s="80"/>
      <c r="B3535" s="77"/>
      <c r="C3535" s="172"/>
      <c r="D3535" s="173"/>
      <c r="E3535" s="173"/>
      <c r="F3535" s="173">
        <v>800000</v>
      </c>
      <c r="G3535" s="173"/>
      <c r="H3535" s="173"/>
      <c r="I3535" s="173"/>
      <c r="J3535" s="173"/>
      <c r="K3535" s="81"/>
      <c r="L3535" s="78"/>
      <c r="M3535" s="71" t="s">
        <v>336</v>
      </c>
      <c r="N3535" s="176" t="s">
        <v>513</v>
      </c>
    </row>
    <row r="3536" spans="1:14" s="79" customFormat="1" x14ac:dyDescent="0.2">
      <c r="A3536" s="80"/>
      <c r="B3536" s="77"/>
      <c r="C3536" s="172"/>
      <c r="D3536" s="173"/>
      <c r="E3536" s="173"/>
      <c r="F3536" s="173">
        <v>100000</v>
      </c>
      <c r="G3536" s="173"/>
      <c r="H3536" s="173"/>
      <c r="I3536" s="173"/>
      <c r="J3536" s="173"/>
      <c r="K3536" s="81"/>
      <c r="L3536" s="78"/>
      <c r="M3536" s="71" t="s">
        <v>337</v>
      </c>
      <c r="N3536" s="176" t="s">
        <v>513</v>
      </c>
    </row>
    <row r="3537" spans="1:14" s="79" customFormat="1" x14ac:dyDescent="0.2">
      <c r="A3537" s="80"/>
      <c r="B3537" s="77"/>
      <c r="C3537" s="172"/>
      <c r="D3537" s="173"/>
      <c r="E3537" s="173"/>
      <c r="F3537" s="173">
        <v>400000</v>
      </c>
      <c r="G3537" s="173"/>
      <c r="H3537" s="173"/>
      <c r="I3537" s="173"/>
      <c r="J3537" s="173"/>
      <c r="K3537" s="81"/>
      <c r="L3537" s="78"/>
      <c r="M3537" s="71" t="s">
        <v>339</v>
      </c>
      <c r="N3537" s="176" t="s">
        <v>513</v>
      </c>
    </row>
    <row r="3538" spans="1:14" s="79" customFormat="1" x14ac:dyDescent="0.2">
      <c r="A3538" s="80"/>
      <c r="B3538" s="77"/>
      <c r="C3538" s="172"/>
      <c r="D3538" s="173"/>
      <c r="E3538" s="173"/>
      <c r="F3538" s="173">
        <v>2000000</v>
      </c>
      <c r="G3538" s="173"/>
      <c r="H3538" s="173"/>
      <c r="I3538" s="173"/>
      <c r="J3538" s="173"/>
      <c r="K3538" s="81"/>
      <c r="L3538" s="78"/>
      <c r="M3538" s="71" t="s">
        <v>340</v>
      </c>
      <c r="N3538" s="176" t="s">
        <v>513</v>
      </c>
    </row>
    <row r="3539" spans="1:14" s="79" customFormat="1" x14ac:dyDescent="0.2">
      <c r="A3539" s="80"/>
      <c r="B3539" s="77"/>
      <c r="C3539" s="172"/>
      <c r="D3539" s="173"/>
      <c r="E3539" s="173"/>
      <c r="F3539" s="173">
        <v>200000</v>
      </c>
      <c r="G3539" s="173"/>
      <c r="H3539" s="173"/>
      <c r="I3539" s="173"/>
      <c r="J3539" s="173"/>
      <c r="K3539" s="81"/>
      <c r="L3539" s="78"/>
      <c r="M3539" s="71" t="s">
        <v>341</v>
      </c>
      <c r="N3539" s="176" t="s">
        <v>513</v>
      </c>
    </row>
    <row r="3540" spans="1:14" s="79" customFormat="1" x14ac:dyDescent="0.2">
      <c r="A3540" s="80"/>
      <c r="B3540" s="77"/>
      <c r="C3540" s="172"/>
      <c r="D3540" s="173"/>
      <c r="E3540" s="173"/>
      <c r="F3540" s="173">
        <v>500000</v>
      </c>
      <c r="G3540" s="173"/>
      <c r="H3540" s="173"/>
      <c r="I3540" s="173"/>
      <c r="J3540" s="173"/>
      <c r="K3540" s="81"/>
      <c r="L3540" s="78"/>
      <c r="M3540" s="71" t="s">
        <v>342</v>
      </c>
      <c r="N3540" s="176" t="s">
        <v>513</v>
      </c>
    </row>
    <row r="3541" spans="1:14" s="79" customFormat="1" x14ac:dyDescent="0.2">
      <c r="A3541" s="80"/>
      <c r="B3541" s="77"/>
      <c r="C3541" s="172"/>
      <c r="D3541" s="173"/>
      <c r="E3541" s="173"/>
      <c r="F3541" s="173">
        <v>250000</v>
      </c>
      <c r="G3541" s="173"/>
      <c r="H3541" s="173"/>
      <c r="I3541" s="173"/>
      <c r="J3541" s="173"/>
      <c r="K3541" s="81"/>
      <c r="L3541" s="78"/>
      <c r="M3541" s="71" t="s">
        <v>343</v>
      </c>
      <c r="N3541" s="176" t="s">
        <v>513</v>
      </c>
    </row>
    <row r="3542" spans="1:14" s="79" customFormat="1" x14ac:dyDescent="0.2">
      <c r="A3542" s="80"/>
      <c r="B3542" s="77"/>
      <c r="C3542" s="172"/>
      <c r="D3542" s="173"/>
      <c r="E3542" s="173"/>
      <c r="F3542" s="173">
        <v>200000</v>
      </c>
      <c r="G3542" s="173"/>
      <c r="H3542" s="173"/>
      <c r="I3542" s="173"/>
      <c r="J3542" s="173"/>
      <c r="K3542" s="81"/>
      <c r="L3542" s="78"/>
      <c r="M3542" s="71" t="s">
        <v>344</v>
      </c>
      <c r="N3542" s="176" t="s">
        <v>513</v>
      </c>
    </row>
    <row r="3543" spans="1:14" s="79" customFormat="1" x14ac:dyDescent="0.2">
      <c r="A3543" s="80"/>
      <c r="B3543" s="77"/>
      <c r="C3543" s="172"/>
      <c r="D3543" s="173"/>
      <c r="E3543" s="173"/>
      <c r="F3543" s="173">
        <v>150000</v>
      </c>
      <c r="G3543" s="173"/>
      <c r="H3543" s="173"/>
      <c r="I3543" s="173"/>
      <c r="J3543" s="173"/>
      <c r="K3543" s="81"/>
      <c r="L3543" s="78"/>
      <c r="M3543" s="71" t="s">
        <v>345</v>
      </c>
      <c r="N3543" s="176" t="s">
        <v>513</v>
      </c>
    </row>
    <row r="3544" spans="1:14" s="79" customFormat="1" ht="15" thickBot="1" x14ac:dyDescent="0.25">
      <c r="A3544" s="80"/>
      <c r="B3544" s="77"/>
      <c r="C3544" s="172"/>
      <c r="D3544" s="173"/>
      <c r="E3544" s="173"/>
      <c r="F3544" s="173">
        <v>150000</v>
      </c>
      <c r="G3544" s="173"/>
      <c r="H3544" s="173"/>
      <c r="I3544" s="173"/>
      <c r="J3544" s="173"/>
      <c r="K3544" s="81"/>
      <c r="L3544" s="78"/>
      <c r="M3544" s="71" t="s">
        <v>346</v>
      </c>
      <c r="N3544" s="176" t="s">
        <v>513</v>
      </c>
    </row>
    <row r="3545" spans="1:14" s="79" customFormat="1" ht="15" x14ac:dyDescent="0.2">
      <c r="A3545" s="286" t="s">
        <v>0</v>
      </c>
      <c r="B3545" s="287"/>
      <c r="C3545" s="287"/>
      <c r="D3545" s="287"/>
      <c r="E3545" s="287"/>
      <c r="F3545" s="287"/>
      <c r="G3545" s="287"/>
      <c r="H3545" s="287"/>
      <c r="I3545" s="287"/>
      <c r="J3545" s="287"/>
      <c r="K3545" s="287"/>
      <c r="L3545" s="287"/>
      <c r="M3545" s="287"/>
      <c r="N3545" s="288"/>
    </row>
    <row r="3546" spans="1:14" s="79" customFormat="1" ht="15" x14ac:dyDescent="0.2">
      <c r="A3546" s="279" t="s">
        <v>1</v>
      </c>
      <c r="B3546" s="280"/>
      <c r="C3546" s="280"/>
      <c r="D3546" s="280"/>
      <c r="E3546" s="280"/>
      <c r="F3546" s="280"/>
      <c r="G3546" s="280"/>
      <c r="H3546" s="280"/>
      <c r="I3546" s="280"/>
      <c r="J3546" s="280"/>
      <c r="K3546" s="280"/>
      <c r="L3546" s="280"/>
      <c r="M3546" s="280"/>
      <c r="N3546" s="281"/>
    </row>
    <row r="3547" spans="1:14" s="79" customFormat="1" ht="15" x14ac:dyDescent="0.2">
      <c r="A3547" s="279" t="s">
        <v>2</v>
      </c>
      <c r="B3547" s="280"/>
      <c r="C3547" s="280"/>
      <c r="D3547" s="280"/>
      <c r="E3547" s="280"/>
      <c r="F3547" s="280"/>
      <c r="G3547" s="280"/>
      <c r="H3547" s="280"/>
      <c r="I3547" s="280"/>
      <c r="J3547" s="280"/>
      <c r="K3547" s="280"/>
      <c r="L3547" s="280"/>
      <c r="M3547" s="280"/>
      <c r="N3547" s="281"/>
    </row>
    <row r="3548" spans="1:14" s="79" customFormat="1" ht="15" x14ac:dyDescent="0.2">
      <c r="A3548" s="279" t="s">
        <v>3</v>
      </c>
      <c r="B3548" s="280"/>
      <c r="C3548" s="280"/>
      <c r="D3548" s="280"/>
      <c r="E3548" s="280"/>
      <c r="F3548" s="280"/>
      <c r="G3548" s="280"/>
      <c r="H3548" s="280"/>
      <c r="I3548" s="280"/>
      <c r="J3548" s="280"/>
      <c r="K3548" s="280"/>
      <c r="L3548" s="280"/>
      <c r="M3548" s="280"/>
      <c r="N3548" s="281"/>
    </row>
    <row r="3549" spans="1:14" s="79" customFormat="1" ht="15" x14ac:dyDescent="0.2">
      <c r="A3549" s="279" t="s">
        <v>4</v>
      </c>
      <c r="B3549" s="280"/>
      <c r="C3549" s="280"/>
      <c r="D3549" s="280"/>
      <c r="E3549" s="280"/>
      <c r="F3549" s="280"/>
      <c r="G3549" s="280"/>
      <c r="H3549" s="280"/>
      <c r="I3549" s="280"/>
      <c r="J3549" s="280"/>
      <c r="K3549" s="280"/>
      <c r="L3549" s="280"/>
      <c r="M3549" s="280"/>
      <c r="N3549" s="281"/>
    </row>
    <row r="3550" spans="1:14" s="79" customFormat="1" ht="15.75" thickBot="1" x14ac:dyDescent="0.25">
      <c r="A3550" s="282">
        <v>2023</v>
      </c>
      <c r="B3550" s="283"/>
      <c r="C3550" s="283"/>
      <c r="D3550" s="283"/>
      <c r="E3550" s="283"/>
      <c r="F3550" s="283"/>
      <c r="G3550" s="283"/>
      <c r="H3550" s="283"/>
      <c r="I3550" s="283"/>
      <c r="J3550" s="283"/>
      <c r="K3550" s="283"/>
      <c r="L3550" s="283"/>
      <c r="M3550" s="283"/>
      <c r="N3550" s="284"/>
    </row>
    <row r="3551" spans="1:14" s="79" customFormat="1" ht="43.5" x14ac:dyDescent="0.25">
      <c r="A3551" s="212" t="s">
        <v>5</v>
      </c>
      <c r="B3551" s="212" t="s">
        <v>6</v>
      </c>
      <c r="C3551" s="285" t="s">
        <v>7</v>
      </c>
      <c r="D3551" s="285"/>
      <c r="E3551" s="285"/>
      <c r="F3551" s="285"/>
      <c r="G3551" s="285"/>
      <c r="H3551" s="285"/>
      <c r="I3551" s="285"/>
      <c r="J3551" s="285"/>
      <c r="K3551" s="213" t="s">
        <v>8</v>
      </c>
      <c r="L3551" s="214" t="s">
        <v>10</v>
      </c>
      <c r="M3551" s="215" t="s">
        <v>11</v>
      </c>
      <c r="N3551" s="216" t="s">
        <v>9</v>
      </c>
    </row>
    <row r="3552" spans="1:14" s="79" customFormat="1" ht="15" x14ac:dyDescent="0.25">
      <c r="A3552" s="5"/>
      <c r="B3552" s="5"/>
      <c r="C3552" s="2" t="s">
        <v>12</v>
      </c>
      <c r="D3552" s="2" t="s">
        <v>13</v>
      </c>
      <c r="E3552" s="2" t="s">
        <v>14</v>
      </c>
      <c r="F3552" s="2" t="s">
        <v>15</v>
      </c>
      <c r="G3552" s="2" t="s">
        <v>16</v>
      </c>
      <c r="H3552" s="2" t="s">
        <v>17</v>
      </c>
      <c r="I3552" s="2" t="s">
        <v>18</v>
      </c>
      <c r="J3552" s="2" t="s">
        <v>19</v>
      </c>
      <c r="K3552" s="4" t="s">
        <v>20</v>
      </c>
      <c r="L3552" s="6" t="s">
        <v>22</v>
      </c>
      <c r="M3552" s="5"/>
      <c r="N3552"/>
    </row>
    <row r="3553" spans="1:14" s="79" customFormat="1" x14ac:dyDescent="0.2">
      <c r="A3553" s="80"/>
      <c r="B3553" s="77"/>
      <c r="C3553" s="172"/>
      <c r="D3553" s="173"/>
      <c r="E3553" s="173"/>
      <c r="F3553" s="173">
        <v>3000000</v>
      </c>
      <c r="G3553" s="173"/>
      <c r="H3553" s="173"/>
      <c r="I3553" s="173"/>
      <c r="J3553" s="173"/>
      <c r="K3553" s="81"/>
      <c r="L3553" s="78"/>
      <c r="M3553" s="71" t="s">
        <v>36</v>
      </c>
      <c r="N3553" s="176" t="s">
        <v>513</v>
      </c>
    </row>
    <row r="3554" spans="1:14" s="79" customFormat="1" x14ac:dyDescent="0.2">
      <c r="A3554" s="80"/>
      <c r="B3554" s="77"/>
      <c r="C3554" s="172"/>
      <c r="D3554" s="173"/>
      <c r="E3554" s="173"/>
      <c r="F3554" s="173">
        <v>500000</v>
      </c>
      <c r="G3554" s="173"/>
      <c r="H3554" s="173"/>
      <c r="I3554" s="173"/>
      <c r="J3554" s="173"/>
      <c r="K3554" s="81"/>
      <c r="L3554" s="78"/>
      <c r="M3554" s="71" t="s">
        <v>464</v>
      </c>
      <c r="N3554" s="176" t="s">
        <v>513</v>
      </c>
    </row>
    <row r="3555" spans="1:14" s="79" customFormat="1" x14ac:dyDescent="0.2">
      <c r="A3555" s="80"/>
      <c r="B3555" s="77"/>
      <c r="C3555" s="172"/>
      <c r="D3555" s="173"/>
      <c r="E3555" s="173"/>
      <c r="F3555" s="173">
        <v>2650000</v>
      </c>
      <c r="G3555" s="173"/>
      <c r="H3555" s="173"/>
      <c r="I3555" s="173"/>
      <c r="J3555" s="173"/>
      <c r="K3555" s="81"/>
      <c r="L3555" s="78"/>
      <c r="M3555" s="71" t="s">
        <v>59</v>
      </c>
      <c r="N3555" s="176" t="s">
        <v>513</v>
      </c>
    </row>
    <row r="3556" spans="1:14" s="79" customFormat="1" x14ac:dyDescent="0.2">
      <c r="A3556" s="80"/>
      <c r="B3556" s="77"/>
      <c r="C3556" s="172"/>
      <c r="D3556" s="173"/>
      <c r="E3556" s="173"/>
      <c r="F3556" s="173">
        <v>200000</v>
      </c>
      <c r="G3556" s="173"/>
      <c r="H3556" s="173"/>
      <c r="I3556" s="173"/>
      <c r="J3556" s="173"/>
      <c r="K3556" s="81"/>
      <c r="L3556" s="78"/>
      <c r="M3556" s="71" t="s">
        <v>347</v>
      </c>
      <c r="N3556" s="176" t="s">
        <v>513</v>
      </c>
    </row>
    <row r="3557" spans="1:14" s="79" customFormat="1" x14ac:dyDescent="0.2">
      <c r="A3557" s="80"/>
      <c r="B3557" s="77"/>
      <c r="C3557" s="172"/>
      <c r="D3557" s="173"/>
      <c r="E3557" s="173"/>
      <c r="F3557" s="173">
        <v>800000</v>
      </c>
      <c r="G3557" s="173"/>
      <c r="H3557" s="173"/>
      <c r="I3557" s="173"/>
      <c r="J3557" s="173"/>
      <c r="K3557" s="81"/>
      <c r="L3557" s="78"/>
      <c r="M3557" s="71" t="s">
        <v>348</v>
      </c>
      <c r="N3557" s="176" t="s">
        <v>513</v>
      </c>
    </row>
    <row r="3558" spans="1:14" s="79" customFormat="1" x14ac:dyDescent="0.2">
      <c r="A3558" s="80"/>
      <c r="B3558" s="77"/>
      <c r="C3558" s="172"/>
      <c r="D3558" s="173"/>
      <c r="E3558" s="173"/>
      <c r="F3558" s="173"/>
      <c r="G3558" s="173"/>
      <c r="H3558" s="173">
        <v>1200000</v>
      </c>
      <c r="I3558" s="173"/>
      <c r="J3558" s="173"/>
      <c r="K3558" s="81"/>
      <c r="L3558" s="78"/>
      <c r="M3558" s="71" t="s">
        <v>91</v>
      </c>
      <c r="N3558" s="176" t="s">
        <v>513</v>
      </c>
    </row>
    <row r="3559" spans="1:14" s="79" customFormat="1" x14ac:dyDescent="0.2">
      <c r="A3559" s="80"/>
      <c r="B3559" s="77"/>
      <c r="C3559" s="172"/>
      <c r="D3559" s="173"/>
      <c r="E3559" s="173"/>
      <c r="F3559" s="173"/>
      <c r="G3559" s="173"/>
      <c r="H3559" s="173">
        <v>150000</v>
      </c>
      <c r="I3559" s="173"/>
      <c r="J3559" s="173"/>
      <c r="K3559" s="81"/>
      <c r="L3559" s="78"/>
      <c r="M3559" s="71" t="s">
        <v>288</v>
      </c>
      <c r="N3559" s="176" t="s">
        <v>513</v>
      </c>
    </row>
    <row r="3560" spans="1:14" s="79" customFormat="1" x14ac:dyDescent="0.2">
      <c r="A3560" s="80"/>
      <c r="B3560" s="77"/>
      <c r="C3560" s="172"/>
      <c r="D3560" s="173"/>
      <c r="E3560" s="173"/>
      <c r="F3560" s="173"/>
      <c r="G3560" s="173"/>
      <c r="H3560" s="173">
        <v>1350000</v>
      </c>
      <c r="I3560" s="173"/>
      <c r="J3560" s="173"/>
      <c r="K3560" s="81"/>
      <c r="L3560" s="78"/>
      <c r="M3560" s="71" t="s">
        <v>289</v>
      </c>
      <c r="N3560" s="176" t="s">
        <v>513</v>
      </c>
    </row>
    <row r="3561" spans="1:14" s="79" customFormat="1" x14ac:dyDescent="0.2">
      <c r="A3561" s="80"/>
      <c r="B3561" s="77"/>
      <c r="C3561" s="172"/>
      <c r="D3561" s="173"/>
      <c r="E3561" s="173"/>
      <c r="F3561" s="173"/>
      <c r="G3561" s="173"/>
      <c r="H3561" s="173">
        <v>825000</v>
      </c>
      <c r="I3561" s="173"/>
      <c r="J3561" s="173"/>
      <c r="K3561" s="81"/>
      <c r="L3561" s="78"/>
      <c r="M3561" s="71" t="s">
        <v>451</v>
      </c>
      <c r="N3561" s="176" t="s">
        <v>513</v>
      </c>
    </row>
    <row r="3562" spans="1:14" s="79" customFormat="1" x14ac:dyDescent="0.2">
      <c r="A3562" s="80"/>
      <c r="B3562" s="77"/>
      <c r="C3562" s="172"/>
      <c r="D3562" s="173"/>
      <c r="E3562" s="173"/>
      <c r="F3562" s="173"/>
      <c r="G3562" s="173"/>
      <c r="H3562" s="173">
        <v>500000</v>
      </c>
      <c r="I3562" s="173"/>
      <c r="J3562" s="173"/>
      <c r="K3562" s="81"/>
      <c r="L3562" s="78"/>
      <c r="M3562" s="71" t="s">
        <v>350</v>
      </c>
      <c r="N3562" s="176" t="s">
        <v>513</v>
      </c>
    </row>
    <row r="3563" spans="1:14" s="79" customFormat="1" x14ac:dyDescent="0.2">
      <c r="A3563" s="80"/>
      <c r="B3563" s="77"/>
      <c r="C3563" s="172"/>
      <c r="D3563" s="173"/>
      <c r="E3563" s="173"/>
      <c r="F3563" s="173"/>
      <c r="G3563" s="173"/>
      <c r="H3563" s="173">
        <v>1052000</v>
      </c>
      <c r="I3563" s="173"/>
      <c r="J3563" s="173"/>
      <c r="K3563" s="81"/>
      <c r="L3563" s="78"/>
      <c r="M3563" s="71" t="s">
        <v>60</v>
      </c>
      <c r="N3563" s="176" t="s">
        <v>513</v>
      </c>
    </row>
    <row r="3564" spans="1:14" s="79" customFormat="1" x14ac:dyDescent="0.2">
      <c r="A3564" s="80"/>
      <c r="B3564" s="77"/>
      <c r="C3564" s="172"/>
      <c r="D3564" s="173"/>
      <c r="E3564" s="173"/>
      <c r="F3564" s="173"/>
      <c r="G3564" s="173"/>
      <c r="H3564" s="173">
        <v>100000</v>
      </c>
      <c r="I3564" s="173"/>
      <c r="J3564" s="173"/>
      <c r="K3564" s="81"/>
      <c r="L3564" s="78"/>
      <c r="M3564" s="71" t="s">
        <v>92</v>
      </c>
      <c r="N3564" s="176" t="s">
        <v>513</v>
      </c>
    </row>
    <row r="3565" spans="1:14" s="79" customFormat="1" x14ac:dyDescent="0.2">
      <c r="A3565" s="80"/>
      <c r="B3565" s="77"/>
      <c r="C3565" s="172"/>
      <c r="D3565" s="173"/>
      <c r="E3565" s="173"/>
      <c r="F3565" s="173"/>
      <c r="G3565" s="173"/>
      <c r="H3565" s="173">
        <v>850000</v>
      </c>
      <c r="I3565" s="173"/>
      <c r="J3565" s="173"/>
      <c r="K3565" s="81"/>
      <c r="L3565" s="78"/>
      <c r="M3565" s="71" t="s">
        <v>469</v>
      </c>
      <c r="N3565" s="176" t="s">
        <v>513</v>
      </c>
    </row>
    <row r="3566" spans="1:14" s="79" customFormat="1" x14ac:dyDescent="0.2">
      <c r="A3566" s="80"/>
      <c r="B3566" s="77"/>
      <c r="C3566" s="172"/>
      <c r="D3566" s="173"/>
      <c r="E3566" s="173"/>
      <c r="F3566" s="173"/>
      <c r="G3566" s="173"/>
      <c r="H3566" s="173">
        <v>200000</v>
      </c>
      <c r="I3566" s="173"/>
      <c r="J3566" s="173"/>
      <c r="K3566" s="81"/>
      <c r="L3566" s="78"/>
      <c r="M3566" s="71" t="s">
        <v>351</v>
      </c>
      <c r="N3566" s="176" t="s">
        <v>513</v>
      </c>
    </row>
    <row r="3567" spans="1:14" s="79" customFormat="1" x14ac:dyDescent="0.2">
      <c r="A3567" s="80"/>
      <c r="B3567" s="77"/>
      <c r="C3567" s="172"/>
      <c r="D3567" s="173"/>
      <c r="E3567" s="173"/>
      <c r="F3567" s="173"/>
      <c r="G3567" s="173"/>
      <c r="H3567" s="173">
        <v>100000</v>
      </c>
      <c r="I3567" s="173"/>
      <c r="J3567" s="173"/>
      <c r="K3567" s="81"/>
      <c r="L3567" s="78"/>
      <c r="M3567" s="71" t="s">
        <v>471</v>
      </c>
      <c r="N3567" s="176" t="s">
        <v>513</v>
      </c>
    </row>
    <row r="3568" spans="1:14" s="79" customFormat="1" x14ac:dyDescent="0.2">
      <c r="A3568" s="80"/>
      <c r="B3568" s="77"/>
      <c r="C3568" s="172"/>
      <c r="D3568" s="173"/>
      <c r="E3568" s="173"/>
      <c r="F3568" s="173"/>
      <c r="G3568" s="173"/>
      <c r="H3568" s="173">
        <v>45000</v>
      </c>
      <c r="I3568" s="173"/>
      <c r="J3568" s="173"/>
      <c r="K3568" s="81"/>
      <c r="L3568" s="78"/>
      <c r="M3568" s="71" t="s">
        <v>353</v>
      </c>
      <c r="N3568" s="176" t="s">
        <v>513</v>
      </c>
    </row>
    <row r="3569" spans="1:14" s="79" customFormat="1" ht="28.5" x14ac:dyDescent="0.2">
      <c r="A3569" s="80"/>
      <c r="B3569" s="77"/>
      <c r="C3569" s="172"/>
      <c r="D3569" s="173"/>
      <c r="E3569" s="173"/>
      <c r="F3569" s="173"/>
      <c r="G3569" s="173"/>
      <c r="H3569" s="173">
        <v>50000</v>
      </c>
      <c r="I3569" s="173"/>
      <c r="J3569" s="173"/>
      <c r="K3569" s="81"/>
      <c r="L3569" s="78"/>
      <c r="M3569" s="71" t="s">
        <v>83</v>
      </c>
      <c r="N3569" s="176" t="s">
        <v>513</v>
      </c>
    </row>
    <row r="3570" spans="1:14" s="79" customFormat="1" x14ac:dyDescent="0.2">
      <c r="A3570" s="80"/>
      <c r="B3570" s="77"/>
      <c r="C3570" s="172"/>
      <c r="D3570" s="173"/>
      <c r="E3570" s="173"/>
      <c r="F3570" s="173"/>
      <c r="G3570" s="173"/>
      <c r="H3570" s="173">
        <v>150000</v>
      </c>
      <c r="I3570" s="173"/>
      <c r="J3570" s="173"/>
      <c r="K3570" s="81"/>
      <c r="L3570" s="78"/>
      <c r="M3570" s="71" t="s">
        <v>38</v>
      </c>
      <c r="N3570" s="176" t="s">
        <v>513</v>
      </c>
    </row>
    <row r="3571" spans="1:14" s="79" customFormat="1" x14ac:dyDescent="0.2">
      <c r="A3571" s="80"/>
      <c r="B3571" s="77"/>
      <c r="C3571" s="172"/>
      <c r="D3571" s="173"/>
      <c r="E3571" s="173"/>
      <c r="F3571" s="173"/>
      <c r="G3571" s="173"/>
      <c r="H3571" s="173">
        <v>700000</v>
      </c>
      <c r="I3571" s="173"/>
      <c r="J3571" s="173"/>
      <c r="K3571" s="81"/>
      <c r="L3571" s="78"/>
      <c r="M3571" s="71" t="s">
        <v>355</v>
      </c>
      <c r="N3571" s="176" t="s">
        <v>513</v>
      </c>
    </row>
    <row r="3572" spans="1:14" s="79" customFormat="1" x14ac:dyDescent="0.2">
      <c r="A3572" s="80"/>
      <c r="B3572" s="77"/>
      <c r="C3572" s="172"/>
      <c r="D3572" s="173"/>
      <c r="E3572" s="173"/>
      <c r="F3572" s="173"/>
      <c r="G3572" s="173"/>
      <c r="H3572" s="173">
        <v>40000</v>
      </c>
      <c r="I3572" s="173"/>
      <c r="J3572" s="173"/>
      <c r="K3572" s="81"/>
      <c r="L3572" s="78"/>
      <c r="M3572" s="71" t="s">
        <v>357</v>
      </c>
      <c r="N3572" s="176" t="s">
        <v>513</v>
      </c>
    </row>
    <row r="3573" spans="1:14" s="79" customFormat="1" x14ac:dyDescent="0.2">
      <c r="A3573" s="80"/>
      <c r="B3573" s="77"/>
      <c r="C3573" s="172"/>
      <c r="D3573" s="173"/>
      <c r="E3573" s="173"/>
      <c r="F3573" s="173"/>
      <c r="G3573" s="173"/>
      <c r="H3573" s="173">
        <v>150000</v>
      </c>
      <c r="I3573" s="173"/>
      <c r="J3573" s="173"/>
      <c r="K3573" s="81"/>
      <c r="L3573" s="78"/>
      <c r="M3573" s="71" t="s">
        <v>358</v>
      </c>
      <c r="N3573" s="176" t="s">
        <v>513</v>
      </c>
    </row>
    <row r="3574" spans="1:14" s="79" customFormat="1" x14ac:dyDescent="0.2">
      <c r="A3574" s="80"/>
      <c r="B3574" s="77"/>
      <c r="C3574" s="172"/>
      <c r="D3574" s="173"/>
      <c r="E3574" s="173"/>
      <c r="F3574" s="173"/>
      <c r="G3574" s="173"/>
      <c r="H3574" s="173">
        <v>600000</v>
      </c>
      <c r="I3574" s="173"/>
      <c r="J3574" s="173"/>
      <c r="K3574" s="81"/>
      <c r="L3574" s="78"/>
      <c r="M3574" s="71" t="s">
        <v>360</v>
      </c>
      <c r="N3574" s="176" t="s">
        <v>513</v>
      </c>
    </row>
    <row r="3575" spans="1:14" s="79" customFormat="1" x14ac:dyDescent="0.2">
      <c r="A3575" s="80"/>
      <c r="B3575" s="77"/>
      <c r="C3575" s="172"/>
      <c r="D3575" s="173"/>
      <c r="E3575" s="173"/>
      <c r="F3575" s="173"/>
      <c r="G3575" s="173"/>
      <c r="H3575" s="173">
        <v>114000</v>
      </c>
      <c r="I3575" s="173"/>
      <c r="J3575" s="173"/>
      <c r="K3575" s="81"/>
      <c r="L3575" s="78"/>
      <c r="M3575" s="71" t="s">
        <v>475</v>
      </c>
      <c r="N3575" s="176" t="s">
        <v>513</v>
      </c>
    </row>
    <row r="3576" spans="1:14" s="79" customFormat="1" x14ac:dyDescent="0.2">
      <c r="A3576" s="80"/>
      <c r="B3576" s="77"/>
      <c r="C3576" s="172"/>
      <c r="D3576" s="173"/>
      <c r="E3576" s="173"/>
      <c r="F3576" s="173"/>
      <c r="G3576" s="173"/>
      <c r="H3576" s="173">
        <v>90000</v>
      </c>
      <c r="I3576" s="173"/>
      <c r="J3576" s="173"/>
      <c r="K3576" s="81"/>
      <c r="L3576" s="78"/>
      <c r="M3576" s="71" t="s">
        <v>361</v>
      </c>
      <c r="N3576" s="176" t="s">
        <v>513</v>
      </c>
    </row>
    <row r="3577" spans="1:14" s="79" customFormat="1" x14ac:dyDescent="0.2">
      <c r="A3577" s="80"/>
      <c r="B3577" s="77"/>
      <c r="C3577" s="172"/>
      <c r="D3577" s="173"/>
      <c r="E3577" s="173"/>
      <c r="F3577" s="173"/>
      <c r="G3577" s="173"/>
      <c r="H3577" s="173">
        <v>100000</v>
      </c>
      <c r="I3577" s="173"/>
      <c r="J3577" s="173"/>
      <c r="K3577" s="81"/>
      <c r="L3577" s="78"/>
      <c r="M3577" s="71" t="s">
        <v>362</v>
      </c>
      <c r="N3577" s="176" t="s">
        <v>513</v>
      </c>
    </row>
    <row r="3578" spans="1:14" s="79" customFormat="1" x14ac:dyDescent="0.2">
      <c r="A3578" s="80"/>
      <c r="B3578" s="77"/>
      <c r="C3578" s="172"/>
      <c r="D3578" s="173"/>
      <c r="E3578" s="173"/>
      <c r="F3578" s="173"/>
      <c r="G3578" s="173"/>
      <c r="H3578" s="173">
        <v>200000</v>
      </c>
      <c r="I3578" s="173"/>
      <c r="J3578" s="173"/>
      <c r="K3578" s="81"/>
      <c r="L3578" s="78"/>
      <c r="M3578" s="71" t="s">
        <v>363</v>
      </c>
      <c r="N3578" s="176" t="s">
        <v>513</v>
      </c>
    </row>
    <row r="3579" spans="1:14" s="79" customFormat="1" x14ac:dyDescent="0.2">
      <c r="A3579" s="80"/>
      <c r="B3579" s="77"/>
      <c r="C3579" s="172"/>
      <c r="D3579" s="173"/>
      <c r="E3579" s="173"/>
      <c r="F3579" s="173"/>
      <c r="G3579" s="173"/>
      <c r="H3579" s="173">
        <v>253826</v>
      </c>
      <c r="I3579" s="173"/>
      <c r="J3579" s="173"/>
      <c r="K3579" s="81"/>
      <c r="L3579" s="78"/>
      <c r="M3579" s="71" t="s">
        <v>364</v>
      </c>
      <c r="N3579" s="176" t="s">
        <v>513</v>
      </c>
    </row>
    <row r="3580" spans="1:14" s="79" customFormat="1" x14ac:dyDescent="0.2">
      <c r="A3580" s="80"/>
      <c r="B3580" s="77"/>
      <c r="C3580" s="172"/>
      <c r="D3580" s="173"/>
      <c r="E3580" s="173"/>
      <c r="F3580" s="173"/>
      <c r="G3580" s="173"/>
      <c r="H3580" s="173">
        <v>100000</v>
      </c>
      <c r="I3580" s="173"/>
      <c r="J3580" s="173"/>
      <c r="K3580" s="81"/>
      <c r="L3580" s="78"/>
      <c r="M3580" s="71" t="s">
        <v>291</v>
      </c>
      <c r="N3580" s="176" t="s">
        <v>513</v>
      </c>
    </row>
    <row r="3581" spans="1:14" s="79" customFormat="1" x14ac:dyDescent="0.2">
      <c r="A3581" s="80"/>
      <c r="B3581" s="77"/>
      <c r="C3581" s="172"/>
      <c r="D3581" s="173"/>
      <c r="E3581" s="173"/>
      <c r="F3581" s="173"/>
      <c r="G3581" s="173"/>
      <c r="H3581" s="173">
        <v>45000</v>
      </c>
      <c r="I3581" s="173"/>
      <c r="J3581" s="173"/>
      <c r="K3581" s="81"/>
      <c r="L3581" s="78"/>
      <c r="M3581" s="71" t="s">
        <v>292</v>
      </c>
      <c r="N3581" s="176" t="s">
        <v>513</v>
      </c>
    </row>
    <row r="3582" spans="1:14" s="79" customFormat="1" x14ac:dyDescent="0.2">
      <c r="A3582" s="80"/>
      <c r="B3582" s="77"/>
      <c r="C3582" s="172"/>
      <c r="D3582" s="173"/>
      <c r="E3582" s="173"/>
      <c r="F3582" s="173"/>
      <c r="G3582" s="173"/>
      <c r="H3582" s="173">
        <v>100000</v>
      </c>
      <c r="I3582" s="173"/>
      <c r="J3582" s="173"/>
      <c r="K3582" s="81"/>
      <c r="L3582" s="78"/>
      <c r="M3582" s="71" t="s">
        <v>365</v>
      </c>
      <c r="N3582" s="176" t="s">
        <v>513</v>
      </c>
    </row>
    <row r="3583" spans="1:14" s="79" customFormat="1" x14ac:dyDescent="0.2">
      <c r="A3583" s="80"/>
      <c r="B3583" s="77"/>
      <c r="C3583" s="172"/>
      <c r="D3583" s="173"/>
      <c r="E3583" s="173"/>
      <c r="F3583" s="173"/>
      <c r="G3583" s="173"/>
      <c r="H3583" s="173">
        <v>150000</v>
      </c>
      <c r="I3583" s="173"/>
      <c r="J3583" s="173"/>
      <c r="K3583" s="81"/>
      <c r="L3583" s="78"/>
      <c r="M3583" s="71" t="s">
        <v>366</v>
      </c>
      <c r="N3583" s="176" t="s">
        <v>513</v>
      </c>
    </row>
    <row r="3584" spans="1:14" s="79" customFormat="1" x14ac:dyDescent="0.2">
      <c r="A3584" s="80"/>
      <c r="B3584" s="77"/>
      <c r="C3584" s="172"/>
      <c r="D3584" s="173"/>
      <c r="E3584" s="173"/>
      <c r="F3584" s="173"/>
      <c r="G3584" s="173"/>
      <c r="H3584" s="173">
        <v>50000</v>
      </c>
      <c r="I3584" s="173"/>
      <c r="J3584" s="173"/>
      <c r="K3584" s="81"/>
      <c r="L3584" s="78"/>
      <c r="M3584" s="71" t="s">
        <v>367</v>
      </c>
      <c r="N3584" s="176" t="s">
        <v>513</v>
      </c>
    </row>
    <row r="3585" spans="1:14" s="79" customFormat="1" x14ac:dyDescent="0.2">
      <c r="A3585" s="80"/>
      <c r="B3585" s="77"/>
      <c r="C3585" s="172"/>
      <c r="D3585" s="173"/>
      <c r="E3585" s="173"/>
      <c r="F3585" s="173"/>
      <c r="G3585" s="173"/>
      <c r="H3585" s="173">
        <v>200000</v>
      </c>
      <c r="I3585" s="173"/>
      <c r="J3585" s="173"/>
      <c r="K3585" s="81"/>
      <c r="L3585" s="78"/>
      <c r="M3585" s="71" t="s">
        <v>368</v>
      </c>
      <c r="N3585" s="176" t="s">
        <v>513</v>
      </c>
    </row>
    <row r="3586" spans="1:14" s="79" customFormat="1" x14ac:dyDescent="0.2">
      <c r="A3586" s="80"/>
      <c r="B3586" s="77"/>
      <c r="C3586" s="172"/>
      <c r="D3586" s="173"/>
      <c r="E3586" s="173"/>
      <c r="F3586" s="173"/>
      <c r="G3586" s="173"/>
      <c r="H3586" s="173">
        <v>50000</v>
      </c>
      <c r="I3586" s="173"/>
      <c r="J3586" s="173"/>
      <c r="K3586" s="81"/>
      <c r="L3586" s="78"/>
      <c r="M3586" s="71" t="s">
        <v>369</v>
      </c>
      <c r="N3586" s="176" t="s">
        <v>513</v>
      </c>
    </row>
    <row r="3587" spans="1:14" s="79" customFormat="1" x14ac:dyDescent="0.2">
      <c r="A3587" s="80"/>
      <c r="B3587" s="77"/>
      <c r="C3587" s="172"/>
      <c r="D3587" s="173"/>
      <c r="E3587" s="173"/>
      <c r="F3587" s="173"/>
      <c r="G3587" s="173"/>
      <c r="H3587" s="173">
        <v>150000</v>
      </c>
      <c r="I3587" s="173"/>
      <c r="J3587" s="173"/>
      <c r="K3587" s="81"/>
      <c r="L3587" s="78"/>
      <c r="M3587" s="71" t="s">
        <v>61</v>
      </c>
      <c r="N3587" s="176" t="s">
        <v>513</v>
      </c>
    </row>
    <row r="3588" spans="1:14" s="79" customFormat="1" x14ac:dyDescent="0.2">
      <c r="A3588" s="80"/>
      <c r="B3588" s="77"/>
      <c r="C3588" s="172"/>
      <c r="D3588" s="173"/>
      <c r="E3588" s="173"/>
      <c r="F3588" s="173"/>
      <c r="G3588" s="173"/>
      <c r="H3588" s="173">
        <v>150000</v>
      </c>
      <c r="I3588" s="173"/>
      <c r="J3588" s="173"/>
      <c r="K3588" s="81"/>
      <c r="L3588" s="78"/>
      <c r="M3588" s="71" t="s">
        <v>452</v>
      </c>
      <c r="N3588" s="176" t="s">
        <v>513</v>
      </c>
    </row>
    <row r="3589" spans="1:14" s="79" customFormat="1" x14ac:dyDescent="0.2">
      <c r="A3589" s="80"/>
      <c r="B3589" s="77"/>
      <c r="C3589" s="172"/>
      <c r="D3589" s="173"/>
      <c r="E3589" s="173"/>
      <c r="F3589" s="173"/>
      <c r="G3589" s="173"/>
      <c r="H3589" s="173">
        <v>30000</v>
      </c>
      <c r="I3589" s="173"/>
      <c r="J3589" s="173"/>
      <c r="K3589" s="81"/>
      <c r="L3589" s="78"/>
      <c r="M3589" s="71" t="s">
        <v>370</v>
      </c>
      <c r="N3589" s="176" t="s">
        <v>513</v>
      </c>
    </row>
    <row r="3590" spans="1:14" s="79" customFormat="1" x14ac:dyDescent="0.2">
      <c r="A3590" s="80"/>
      <c r="B3590" s="77"/>
      <c r="C3590" s="172"/>
      <c r="D3590" s="173"/>
      <c r="E3590" s="173"/>
      <c r="F3590" s="173"/>
      <c r="G3590" s="173"/>
      <c r="H3590" s="173">
        <v>100000</v>
      </c>
      <c r="I3590" s="173"/>
      <c r="J3590" s="173"/>
      <c r="K3590" s="81"/>
      <c r="L3590" s="78"/>
      <c r="M3590" s="71" t="s">
        <v>371</v>
      </c>
      <c r="N3590" s="176" t="s">
        <v>513</v>
      </c>
    </row>
    <row r="3591" spans="1:14" s="79" customFormat="1" x14ac:dyDescent="0.2">
      <c r="A3591" s="80"/>
      <c r="B3591" s="77"/>
      <c r="C3591" s="172"/>
      <c r="D3591" s="173"/>
      <c r="E3591" s="173"/>
      <c r="F3591" s="173"/>
      <c r="G3591" s="173"/>
      <c r="H3591" s="173">
        <v>75000</v>
      </c>
      <c r="I3591" s="173"/>
      <c r="J3591" s="173"/>
      <c r="K3591" s="81"/>
      <c r="L3591" s="78"/>
      <c r="M3591" s="71" t="s">
        <v>477</v>
      </c>
      <c r="N3591" s="176" t="s">
        <v>513</v>
      </c>
    </row>
    <row r="3592" spans="1:14" s="79" customFormat="1" x14ac:dyDescent="0.2">
      <c r="A3592" s="80"/>
      <c r="B3592" s="77"/>
      <c r="C3592" s="172"/>
      <c r="D3592" s="173"/>
      <c r="E3592" s="173"/>
      <c r="F3592" s="173"/>
      <c r="G3592" s="173"/>
      <c r="H3592" s="173">
        <v>200000</v>
      </c>
      <c r="I3592" s="173"/>
      <c r="J3592" s="173"/>
      <c r="K3592" s="81"/>
      <c r="L3592" s="78"/>
      <c r="M3592" s="71" t="s">
        <v>372</v>
      </c>
      <c r="N3592" s="176" t="s">
        <v>513</v>
      </c>
    </row>
    <row r="3593" spans="1:14" s="79" customFormat="1" x14ac:dyDescent="0.2">
      <c r="A3593" s="80"/>
      <c r="B3593" s="77"/>
      <c r="C3593" s="172"/>
      <c r="D3593" s="173"/>
      <c r="E3593" s="173"/>
      <c r="F3593" s="173"/>
      <c r="G3593" s="173"/>
      <c r="H3593" s="173">
        <v>100000</v>
      </c>
      <c r="I3593" s="173"/>
      <c r="J3593" s="173"/>
      <c r="K3593" s="81"/>
      <c r="L3593" s="78"/>
      <c r="M3593" s="71" t="s">
        <v>481</v>
      </c>
      <c r="N3593" s="176" t="s">
        <v>513</v>
      </c>
    </row>
    <row r="3594" spans="1:14" s="79" customFormat="1" x14ac:dyDescent="0.2">
      <c r="A3594" s="80"/>
      <c r="B3594" s="77"/>
      <c r="C3594" s="172"/>
      <c r="D3594" s="173"/>
      <c r="E3594" s="173"/>
      <c r="F3594" s="173"/>
      <c r="G3594" s="173"/>
      <c r="H3594" s="173">
        <v>48897</v>
      </c>
      <c r="I3594" s="173"/>
      <c r="J3594" s="173"/>
      <c r="K3594" s="81"/>
      <c r="L3594" s="78"/>
      <c r="M3594" s="71" t="s">
        <v>373</v>
      </c>
      <c r="N3594" s="176" t="s">
        <v>513</v>
      </c>
    </row>
    <row r="3595" spans="1:14" s="79" customFormat="1" x14ac:dyDescent="0.2">
      <c r="A3595" s="80"/>
      <c r="B3595" s="77"/>
      <c r="C3595" s="172"/>
      <c r="D3595" s="173"/>
      <c r="E3595" s="173"/>
      <c r="F3595" s="173"/>
      <c r="G3595" s="173"/>
      <c r="H3595" s="173">
        <v>100000</v>
      </c>
      <c r="I3595" s="173"/>
      <c r="J3595" s="173"/>
      <c r="K3595" s="81"/>
      <c r="L3595" s="78"/>
      <c r="M3595" s="71" t="s">
        <v>374</v>
      </c>
      <c r="N3595" s="176" t="s">
        <v>513</v>
      </c>
    </row>
    <row r="3596" spans="1:14" s="79" customFormat="1" x14ac:dyDescent="0.2">
      <c r="A3596" s="80"/>
      <c r="B3596" s="77"/>
      <c r="C3596" s="172"/>
      <c r="D3596" s="173"/>
      <c r="E3596" s="173"/>
      <c r="F3596" s="173"/>
      <c r="G3596" s="173"/>
      <c r="H3596" s="173">
        <v>150000</v>
      </c>
      <c r="I3596" s="173"/>
      <c r="J3596" s="173"/>
      <c r="K3596" s="81"/>
      <c r="L3596" s="78"/>
      <c r="M3596" s="71" t="s">
        <v>375</v>
      </c>
      <c r="N3596" s="176" t="s">
        <v>513</v>
      </c>
    </row>
    <row r="3597" spans="1:14" s="79" customFormat="1" x14ac:dyDescent="0.2">
      <c r="A3597" s="80"/>
      <c r="B3597" s="77"/>
      <c r="C3597" s="172"/>
      <c r="D3597" s="173"/>
      <c r="E3597" s="173"/>
      <c r="F3597" s="173"/>
      <c r="G3597" s="173"/>
      <c r="H3597" s="173">
        <v>80000</v>
      </c>
      <c r="I3597" s="173"/>
      <c r="J3597" s="173"/>
      <c r="K3597" s="81"/>
      <c r="L3597" s="78"/>
      <c r="M3597" s="71" t="s">
        <v>376</v>
      </c>
      <c r="N3597" s="176" t="s">
        <v>513</v>
      </c>
    </row>
    <row r="3598" spans="1:14" s="79" customFormat="1" x14ac:dyDescent="0.2">
      <c r="A3598" s="80"/>
      <c r="B3598" s="77"/>
      <c r="C3598" s="172"/>
      <c r="D3598" s="173"/>
      <c r="E3598" s="173"/>
      <c r="F3598" s="173"/>
      <c r="G3598" s="173"/>
      <c r="H3598" s="173">
        <v>100000</v>
      </c>
      <c r="I3598" s="173"/>
      <c r="J3598" s="173"/>
      <c r="K3598" s="81"/>
      <c r="L3598" s="78"/>
      <c r="M3598" s="71" t="s">
        <v>457</v>
      </c>
      <c r="N3598" s="176" t="s">
        <v>513</v>
      </c>
    </row>
    <row r="3599" spans="1:14" s="79" customFormat="1" x14ac:dyDescent="0.2">
      <c r="A3599" s="80"/>
      <c r="B3599" s="77"/>
      <c r="C3599" s="172"/>
      <c r="D3599" s="173"/>
      <c r="E3599" s="173"/>
      <c r="F3599" s="173"/>
      <c r="G3599" s="173"/>
      <c r="H3599" s="173">
        <v>75000</v>
      </c>
      <c r="I3599" s="173"/>
      <c r="J3599" s="173"/>
      <c r="K3599" s="81"/>
      <c r="L3599" s="78"/>
      <c r="M3599" s="71" t="s">
        <v>453</v>
      </c>
      <c r="N3599" s="176" t="s">
        <v>513</v>
      </c>
    </row>
    <row r="3600" spans="1:14" s="79" customFormat="1" x14ac:dyDescent="0.2">
      <c r="A3600" s="80"/>
      <c r="B3600" s="77"/>
      <c r="C3600" s="172"/>
      <c r="D3600" s="173"/>
      <c r="E3600" s="173"/>
      <c r="F3600" s="173"/>
      <c r="G3600" s="173"/>
      <c r="H3600" s="173">
        <v>200000</v>
      </c>
      <c r="I3600" s="173"/>
      <c r="J3600" s="173"/>
      <c r="K3600" s="81"/>
      <c r="L3600" s="78"/>
      <c r="M3600" s="71" t="s">
        <v>377</v>
      </c>
      <c r="N3600" s="176" t="s">
        <v>513</v>
      </c>
    </row>
    <row r="3601" spans="1:14" s="79" customFormat="1" x14ac:dyDescent="0.2">
      <c r="A3601" s="80"/>
      <c r="B3601" s="77"/>
      <c r="C3601" s="172"/>
      <c r="D3601" s="173"/>
      <c r="E3601" s="173"/>
      <c r="F3601" s="173"/>
      <c r="G3601" s="173"/>
      <c r="H3601" s="173">
        <v>50000</v>
      </c>
      <c r="I3601" s="173"/>
      <c r="J3601" s="173"/>
      <c r="K3601" s="81"/>
      <c r="L3601" s="78"/>
      <c r="M3601" s="71" t="s">
        <v>293</v>
      </c>
      <c r="N3601" s="176" t="s">
        <v>513</v>
      </c>
    </row>
    <row r="3602" spans="1:14" s="79" customFormat="1" x14ac:dyDescent="0.2">
      <c r="A3602" s="80"/>
      <c r="B3602" s="77"/>
      <c r="C3602" s="172"/>
      <c r="D3602" s="173"/>
      <c r="E3602" s="173"/>
      <c r="F3602" s="173"/>
      <c r="G3602" s="173"/>
      <c r="H3602" s="173">
        <v>40000</v>
      </c>
      <c r="I3602" s="173"/>
      <c r="J3602" s="173"/>
      <c r="K3602" s="81"/>
      <c r="L3602" s="78"/>
      <c r="M3602" s="71" t="s">
        <v>379</v>
      </c>
      <c r="N3602" s="176" t="s">
        <v>513</v>
      </c>
    </row>
    <row r="3603" spans="1:14" s="79" customFormat="1" x14ac:dyDescent="0.2">
      <c r="A3603" s="80"/>
      <c r="B3603" s="77"/>
      <c r="C3603" s="172"/>
      <c r="D3603" s="173"/>
      <c r="E3603" s="173"/>
      <c r="F3603" s="173"/>
      <c r="G3603" s="173"/>
      <c r="H3603" s="173">
        <v>75000</v>
      </c>
      <c r="I3603" s="173"/>
      <c r="J3603" s="173"/>
      <c r="K3603" s="81"/>
      <c r="L3603" s="78"/>
      <c r="M3603" s="71" t="s">
        <v>380</v>
      </c>
      <c r="N3603" s="176" t="s">
        <v>513</v>
      </c>
    </row>
    <row r="3604" spans="1:14" s="79" customFormat="1" x14ac:dyDescent="0.2">
      <c r="A3604" s="80"/>
      <c r="B3604" s="77"/>
      <c r="C3604" s="172"/>
      <c r="D3604" s="173"/>
      <c r="E3604" s="173"/>
      <c r="F3604" s="173"/>
      <c r="G3604" s="173"/>
      <c r="H3604" s="173">
        <v>25000</v>
      </c>
      <c r="I3604" s="173"/>
      <c r="J3604" s="173"/>
      <c r="K3604" s="81"/>
      <c r="L3604" s="78"/>
      <c r="M3604" s="71" t="s">
        <v>382</v>
      </c>
      <c r="N3604" s="176" t="s">
        <v>513</v>
      </c>
    </row>
    <row r="3605" spans="1:14" s="79" customFormat="1" x14ac:dyDescent="0.2">
      <c r="A3605" s="80"/>
      <c r="B3605" s="77"/>
      <c r="C3605" s="172"/>
      <c r="D3605" s="173"/>
      <c r="E3605" s="173"/>
      <c r="F3605" s="173"/>
      <c r="G3605" s="173"/>
      <c r="H3605" s="173">
        <v>75000</v>
      </c>
      <c r="I3605" s="173"/>
      <c r="J3605" s="173"/>
      <c r="K3605" s="81"/>
      <c r="L3605" s="78"/>
      <c r="M3605" s="71" t="s">
        <v>383</v>
      </c>
      <c r="N3605" s="176" t="s">
        <v>513</v>
      </c>
    </row>
    <row r="3606" spans="1:14" s="79" customFormat="1" x14ac:dyDescent="0.2">
      <c r="A3606" s="80"/>
      <c r="B3606" s="77"/>
      <c r="C3606" s="172"/>
      <c r="D3606" s="173"/>
      <c r="E3606" s="173"/>
      <c r="F3606" s="173"/>
      <c r="G3606" s="173"/>
      <c r="H3606" s="173">
        <v>95500</v>
      </c>
      <c r="I3606" s="173"/>
      <c r="J3606" s="173"/>
      <c r="K3606" s="81"/>
      <c r="L3606" s="78"/>
      <c r="M3606" s="71" t="s">
        <v>385</v>
      </c>
      <c r="N3606" s="176" t="s">
        <v>513</v>
      </c>
    </row>
    <row r="3607" spans="1:14" s="79" customFormat="1" x14ac:dyDescent="0.2">
      <c r="A3607" s="80"/>
      <c r="B3607" s="77"/>
      <c r="C3607" s="172"/>
      <c r="D3607" s="173"/>
      <c r="E3607" s="173"/>
      <c r="F3607" s="173"/>
      <c r="G3607" s="173"/>
      <c r="H3607" s="173">
        <v>150000</v>
      </c>
      <c r="I3607" s="173"/>
      <c r="J3607" s="173"/>
      <c r="K3607" s="81"/>
      <c r="L3607" s="78"/>
      <c r="M3607" s="71" t="s">
        <v>386</v>
      </c>
      <c r="N3607" s="176" t="s">
        <v>513</v>
      </c>
    </row>
    <row r="3608" spans="1:14" s="79" customFormat="1" x14ac:dyDescent="0.2">
      <c r="A3608" s="80"/>
      <c r="B3608" s="77"/>
      <c r="C3608" s="172"/>
      <c r="D3608" s="173"/>
      <c r="E3608" s="173"/>
      <c r="F3608" s="173"/>
      <c r="G3608" s="173"/>
      <c r="H3608" s="173">
        <v>750000</v>
      </c>
      <c r="I3608" s="173"/>
      <c r="J3608" s="173"/>
      <c r="K3608" s="81"/>
      <c r="L3608" s="78"/>
      <c r="M3608" s="71" t="s">
        <v>482</v>
      </c>
      <c r="N3608" s="176" t="s">
        <v>513</v>
      </c>
    </row>
    <row r="3609" spans="1:14" s="79" customFormat="1" x14ac:dyDescent="0.2">
      <c r="A3609" s="80"/>
      <c r="B3609" s="77"/>
      <c r="C3609" s="172"/>
      <c r="D3609" s="173"/>
      <c r="E3609" s="173"/>
      <c r="F3609" s="173"/>
      <c r="G3609" s="173"/>
      <c r="H3609" s="173">
        <v>99586.84</v>
      </c>
      <c r="I3609" s="173"/>
      <c r="J3609" s="173"/>
      <c r="K3609" s="81"/>
      <c r="L3609" s="78"/>
      <c r="M3609" s="71" t="s">
        <v>39</v>
      </c>
      <c r="N3609" s="176" t="s">
        <v>513</v>
      </c>
    </row>
    <row r="3610" spans="1:14" s="79" customFormat="1" x14ac:dyDescent="0.2">
      <c r="A3610" s="80"/>
      <c r="B3610" s="77"/>
      <c r="C3610" s="172"/>
      <c r="D3610" s="173"/>
      <c r="E3610" s="173"/>
      <c r="F3610" s="173"/>
      <c r="G3610" s="173"/>
      <c r="H3610" s="173">
        <v>750000</v>
      </c>
      <c r="I3610" s="173"/>
      <c r="J3610" s="173"/>
      <c r="K3610" s="81"/>
      <c r="L3610" s="78"/>
      <c r="M3610" s="71" t="s">
        <v>40</v>
      </c>
      <c r="N3610" s="176" t="s">
        <v>513</v>
      </c>
    </row>
    <row r="3611" spans="1:14" s="79" customFormat="1" x14ac:dyDescent="0.2">
      <c r="A3611" s="80"/>
      <c r="B3611" s="77"/>
      <c r="C3611" s="172"/>
      <c r="D3611" s="173"/>
      <c r="E3611" s="173"/>
      <c r="F3611" s="173"/>
      <c r="G3611" s="173"/>
      <c r="H3611" s="173">
        <v>934621</v>
      </c>
      <c r="I3611" s="173"/>
      <c r="J3611" s="173"/>
      <c r="K3611" s="81"/>
      <c r="L3611" s="78"/>
      <c r="M3611" s="71" t="s">
        <v>95</v>
      </c>
      <c r="N3611" s="176" t="s">
        <v>513</v>
      </c>
    </row>
    <row r="3612" spans="1:14" s="79" customFormat="1" x14ac:dyDescent="0.2">
      <c r="A3612" s="80"/>
      <c r="B3612" s="77"/>
      <c r="C3612" s="172">
        <v>50000</v>
      </c>
      <c r="D3612" s="173"/>
      <c r="E3612" s="173"/>
      <c r="F3612" s="173"/>
      <c r="G3612" s="173"/>
      <c r="H3612" s="173"/>
      <c r="I3612" s="173"/>
      <c r="J3612" s="173"/>
      <c r="K3612" s="81"/>
      <c r="L3612" s="78"/>
      <c r="M3612" s="71" t="s">
        <v>388</v>
      </c>
      <c r="N3612" s="176" t="s">
        <v>513</v>
      </c>
    </row>
    <row r="3613" spans="1:14" s="79" customFormat="1" x14ac:dyDescent="0.2">
      <c r="A3613" s="80"/>
      <c r="B3613" s="77"/>
      <c r="C3613" s="172">
        <v>10000000</v>
      </c>
      <c r="D3613" s="173"/>
      <c r="E3613" s="173"/>
      <c r="F3613" s="173"/>
      <c r="G3613" s="173"/>
      <c r="H3613" s="173"/>
      <c r="I3613" s="173"/>
      <c r="J3613" s="173"/>
      <c r="K3613" s="81"/>
      <c r="L3613" s="78"/>
      <c r="M3613" s="71" t="s">
        <v>84</v>
      </c>
      <c r="N3613" s="176" t="s">
        <v>513</v>
      </c>
    </row>
    <row r="3614" spans="1:14" s="79" customFormat="1" x14ac:dyDescent="0.2">
      <c r="A3614" s="80"/>
      <c r="B3614" s="77"/>
      <c r="C3614" s="172">
        <v>200000</v>
      </c>
      <c r="D3614" s="173"/>
      <c r="E3614" s="173"/>
      <c r="F3614" s="173"/>
      <c r="G3614" s="173"/>
      <c r="H3614" s="173"/>
      <c r="I3614" s="173"/>
      <c r="J3614" s="173"/>
      <c r="K3614" s="81"/>
      <c r="L3614" s="78"/>
      <c r="M3614" s="71" t="s">
        <v>389</v>
      </c>
      <c r="N3614" s="176" t="s">
        <v>513</v>
      </c>
    </row>
    <row r="3615" spans="1:14" s="79" customFormat="1" x14ac:dyDescent="0.2">
      <c r="A3615" s="80"/>
      <c r="B3615" s="77"/>
      <c r="C3615" s="172">
        <v>5000000</v>
      </c>
      <c r="D3615" s="173"/>
      <c r="E3615" s="173"/>
      <c r="F3615" s="173"/>
      <c r="G3615" s="173"/>
      <c r="H3615" s="173"/>
      <c r="I3615" s="173"/>
      <c r="J3615" s="173"/>
      <c r="K3615" s="81"/>
      <c r="L3615" s="78"/>
      <c r="M3615" s="71" t="s">
        <v>63</v>
      </c>
      <c r="N3615" s="176" t="s">
        <v>513</v>
      </c>
    </row>
    <row r="3616" spans="1:14" s="79" customFormat="1" x14ac:dyDescent="0.2">
      <c r="A3616" s="80"/>
      <c r="B3616" s="77"/>
      <c r="C3616" s="172">
        <v>4200000</v>
      </c>
      <c r="D3616" s="173"/>
      <c r="E3616" s="173"/>
      <c r="F3616" s="173"/>
      <c r="G3616" s="173"/>
      <c r="H3616" s="173"/>
      <c r="I3616" s="173"/>
      <c r="J3616" s="173"/>
      <c r="K3616" s="81"/>
      <c r="L3616" s="78"/>
      <c r="M3616" s="71" t="s">
        <v>51</v>
      </c>
      <c r="N3616" s="176" t="s">
        <v>513</v>
      </c>
    </row>
    <row r="3617" spans="1:14" s="79" customFormat="1" x14ac:dyDescent="0.2">
      <c r="A3617" s="80"/>
      <c r="B3617" s="77"/>
      <c r="C3617" s="172">
        <v>4500000</v>
      </c>
      <c r="D3617" s="173"/>
      <c r="E3617" s="173"/>
      <c r="F3617" s="173"/>
      <c r="G3617" s="173"/>
      <c r="H3617" s="173"/>
      <c r="I3617" s="173"/>
      <c r="J3617" s="173"/>
      <c r="K3617" s="81"/>
      <c r="L3617" s="78"/>
      <c r="M3617" s="71" t="s">
        <v>390</v>
      </c>
      <c r="N3617" s="176" t="s">
        <v>513</v>
      </c>
    </row>
    <row r="3618" spans="1:14" s="79" customFormat="1" x14ac:dyDescent="0.2">
      <c r="A3618" s="80"/>
      <c r="B3618" s="77"/>
      <c r="C3618" s="172">
        <v>14453603.539999999</v>
      </c>
      <c r="D3618" s="173"/>
      <c r="E3618" s="173"/>
      <c r="F3618" s="173"/>
      <c r="G3618" s="173"/>
      <c r="H3618" s="173"/>
      <c r="I3618" s="173"/>
      <c r="J3618" s="173"/>
      <c r="K3618" s="81"/>
      <c r="L3618" s="78"/>
      <c r="M3618" s="71" t="s">
        <v>41</v>
      </c>
      <c r="N3618" s="176" t="s">
        <v>513</v>
      </c>
    </row>
    <row r="3619" spans="1:14" s="79" customFormat="1" x14ac:dyDescent="0.2">
      <c r="A3619" s="80"/>
      <c r="B3619" s="77"/>
      <c r="C3619" s="172">
        <v>3008800</v>
      </c>
      <c r="D3619" s="173"/>
      <c r="E3619" s="173"/>
      <c r="F3619" s="173"/>
      <c r="G3619" s="173"/>
      <c r="H3619" s="173"/>
      <c r="I3619" s="173"/>
      <c r="J3619" s="173"/>
      <c r="K3619" s="81"/>
      <c r="L3619" s="78"/>
      <c r="M3619" s="71" t="s">
        <v>96</v>
      </c>
      <c r="N3619" s="176" t="s">
        <v>513</v>
      </c>
    </row>
    <row r="3620" spans="1:14" s="79" customFormat="1" x14ac:dyDescent="0.2">
      <c r="A3620" s="80"/>
      <c r="B3620" s="77"/>
      <c r="C3620" s="172">
        <v>1500000</v>
      </c>
      <c r="D3620" s="173"/>
      <c r="E3620" s="173"/>
      <c r="F3620" s="173"/>
      <c r="G3620" s="173"/>
      <c r="H3620" s="173"/>
      <c r="I3620" s="173"/>
      <c r="J3620" s="173"/>
      <c r="K3620" s="81"/>
      <c r="L3620" s="78"/>
      <c r="M3620" s="71" t="s">
        <v>64</v>
      </c>
      <c r="N3620" s="176" t="s">
        <v>513</v>
      </c>
    </row>
    <row r="3621" spans="1:14" s="79" customFormat="1" x14ac:dyDescent="0.2">
      <c r="A3621" s="80"/>
      <c r="B3621" s="77"/>
      <c r="C3621" s="172">
        <v>875000</v>
      </c>
      <c r="D3621" s="173"/>
      <c r="E3621" s="173"/>
      <c r="F3621" s="173"/>
      <c r="G3621" s="173"/>
      <c r="H3621" s="173"/>
      <c r="I3621" s="173"/>
      <c r="J3621" s="173"/>
      <c r="K3621" s="81"/>
      <c r="L3621" s="78"/>
      <c r="M3621" s="71" t="s">
        <v>27</v>
      </c>
      <c r="N3621" s="176" t="s">
        <v>513</v>
      </c>
    </row>
    <row r="3622" spans="1:14" s="79" customFormat="1" x14ac:dyDescent="0.2">
      <c r="A3622" s="80"/>
      <c r="B3622" s="77"/>
      <c r="C3622" s="172">
        <v>3000000</v>
      </c>
      <c r="D3622" s="173"/>
      <c r="E3622" s="173"/>
      <c r="F3622" s="173"/>
      <c r="G3622" s="173"/>
      <c r="H3622" s="173"/>
      <c r="I3622" s="173"/>
      <c r="J3622" s="173"/>
      <c r="K3622" s="81"/>
      <c r="L3622" s="78"/>
      <c r="M3622" s="71" t="s">
        <v>97</v>
      </c>
      <c r="N3622" s="176" t="s">
        <v>513</v>
      </c>
    </row>
    <row r="3623" spans="1:14" s="79" customFormat="1" x14ac:dyDescent="0.2">
      <c r="A3623" s="80"/>
      <c r="B3623" s="77"/>
      <c r="C3623" s="172">
        <v>6581668.1899999995</v>
      </c>
      <c r="D3623" s="173"/>
      <c r="E3623" s="173"/>
      <c r="F3623" s="173"/>
      <c r="G3623" s="173"/>
      <c r="H3623" s="173"/>
      <c r="I3623" s="173"/>
      <c r="J3623" s="173"/>
      <c r="K3623" s="81"/>
      <c r="L3623" s="78"/>
      <c r="M3623" s="71" t="s">
        <v>103</v>
      </c>
      <c r="N3623" s="176" t="s">
        <v>513</v>
      </c>
    </row>
    <row r="3624" spans="1:14" s="79" customFormat="1" x14ac:dyDescent="0.2">
      <c r="A3624" s="80"/>
      <c r="B3624" s="77"/>
      <c r="C3624" s="172"/>
      <c r="D3624" s="173"/>
      <c r="E3624" s="173"/>
      <c r="F3624" s="173"/>
      <c r="G3624" s="173"/>
      <c r="H3624" s="173"/>
      <c r="I3624" s="173"/>
      <c r="J3624" s="173">
        <v>3500000</v>
      </c>
      <c r="K3624" s="81"/>
      <c r="L3624" s="78"/>
      <c r="M3624" s="71" t="s">
        <v>391</v>
      </c>
      <c r="N3624" s="176" t="s">
        <v>513</v>
      </c>
    </row>
    <row r="3625" spans="1:14" s="79" customFormat="1" x14ac:dyDescent="0.2">
      <c r="A3625" s="80"/>
      <c r="B3625" s="77"/>
      <c r="C3625" s="172"/>
      <c r="D3625" s="173"/>
      <c r="E3625" s="173"/>
      <c r="F3625" s="173"/>
      <c r="G3625" s="173"/>
      <c r="H3625" s="173"/>
      <c r="I3625" s="173"/>
      <c r="J3625" s="173">
        <v>2000000</v>
      </c>
      <c r="K3625" s="81"/>
      <c r="L3625" s="78"/>
      <c r="M3625" s="71" t="s">
        <v>65</v>
      </c>
      <c r="N3625" s="176" t="s">
        <v>513</v>
      </c>
    </row>
    <row r="3626" spans="1:14" s="79" customFormat="1" x14ac:dyDescent="0.2">
      <c r="A3626" s="80"/>
      <c r="B3626" s="77"/>
      <c r="C3626" s="172"/>
      <c r="D3626" s="173"/>
      <c r="E3626" s="173"/>
      <c r="F3626" s="173"/>
      <c r="G3626" s="173"/>
      <c r="H3626" s="173"/>
      <c r="I3626" s="173"/>
      <c r="J3626" s="173">
        <v>13500000</v>
      </c>
      <c r="K3626" s="81"/>
      <c r="L3626" s="78"/>
      <c r="M3626" s="71" t="s">
        <v>392</v>
      </c>
      <c r="N3626" s="176" t="s">
        <v>513</v>
      </c>
    </row>
    <row r="3627" spans="1:14" s="79" customFormat="1" x14ac:dyDescent="0.2">
      <c r="A3627" s="80"/>
      <c r="B3627" s="77"/>
      <c r="C3627" s="172"/>
      <c r="D3627" s="173"/>
      <c r="E3627" s="173"/>
      <c r="F3627" s="173"/>
      <c r="G3627" s="173"/>
      <c r="H3627" s="173"/>
      <c r="I3627" s="173"/>
      <c r="J3627" s="173">
        <v>24000000</v>
      </c>
      <c r="K3627" s="81"/>
      <c r="L3627" s="78"/>
      <c r="M3627" s="71" t="s">
        <v>393</v>
      </c>
      <c r="N3627" s="176" t="s">
        <v>513</v>
      </c>
    </row>
    <row r="3628" spans="1:14" s="79" customFormat="1" x14ac:dyDescent="0.2">
      <c r="A3628" s="80"/>
      <c r="B3628" s="77"/>
      <c r="C3628" s="172"/>
      <c r="D3628" s="173"/>
      <c r="E3628" s="173"/>
      <c r="F3628" s="173"/>
      <c r="G3628" s="173"/>
      <c r="H3628" s="173"/>
      <c r="I3628" s="173"/>
      <c r="J3628" s="173">
        <v>600000</v>
      </c>
      <c r="K3628" s="81"/>
      <c r="L3628" s="78"/>
      <c r="M3628" s="71" t="s">
        <v>394</v>
      </c>
      <c r="N3628" s="176" t="s">
        <v>513</v>
      </c>
    </row>
    <row r="3629" spans="1:14" s="79" customFormat="1" x14ac:dyDescent="0.2">
      <c r="A3629" s="80"/>
      <c r="B3629" s="77"/>
      <c r="C3629" s="172"/>
      <c r="D3629" s="173"/>
      <c r="E3629" s="173"/>
      <c r="F3629" s="173"/>
      <c r="G3629" s="173"/>
      <c r="H3629" s="173"/>
      <c r="I3629" s="173"/>
      <c r="J3629" s="173">
        <v>2500000</v>
      </c>
      <c r="K3629" s="81"/>
      <c r="L3629" s="78"/>
      <c r="M3629" s="71" t="s">
        <v>85</v>
      </c>
      <c r="N3629" s="176" t="s">
        <v>513</v>
      </c>
    </row>
    <row r="3630" spans="1:14" s="79" customFormat="1" x14ac:dyDescent="0.2">
      <c r="A3630" s="80"/>
      <c r="B3630" s="77"/>
      <c r="C3630" s="172"/>
      <c r="D3630" s="173"/>
      <c r="E3630" s="173"/>
      <c r="F3630" s="173"/>
      <c r="G3630" s="173"/>
      <c r="H3630" s="173"/>
      <c r="I3630" s="173"/>
      <c r="J3630" s="173">
        <v>1500000</v>
      </c>
      <c r="K3630" s="81"/>
      <c r="L3630" s="78"/>
      <c r="M3630" s="71" t="s">
        <v>395</v>
      </c>
      <c r="N3630" s="176" t="s">
        <v>513</v>
      </c>
    </row>
    <row r="3631" spans="1:14" s="79" customFormat="1" x14ac:dyDescent="0.2">
      <c r="A3631" s="80"/>
      <c r="B3631" s="77"/>
      <c r="C3631" s="172"/>
      <c r="D3631" s="173"/>
      <c r="E3631" s="173"/>
      <c r="F3631" s="173"/>
      <c r="G3631" s="173"/>
      <c r="H3631" s="173"/>
      <c r="I3631" s="173"/>
      <c r="J3631" s="173">
        <v>2750000</v>
      </c>
      <c r="K3631" s="81"/>
      <c r="L3631" s="78"/>
      <c r="M3631" s="71" t="s">
        <v>66</v>
      </c>
      <c r="N3631" s="176" t="s">
        <v>513</v>
      </c>
    </row>
    <row r="3632" spans="1:14" s="79" customFormat="1" x14ac:dyDescent="0.2">
      <c r="A3632" s="80"/>
      <c r="B3632" s="77"/>
      <c r="C3632" s="172"/>
      <c r="D3632" s="173"/>
      <c r="E3632" s="173"/>
      <c r="F3632" s="173"/>
      <c r="G3632" s="173"/>
      <c r="H3632" s="173"/>
      <c r="I3632" s="173"/>
      <c r="J3632" s="173">
        <v>10000</v>
      </c>
      <c r="K3632" s="81"/>
      <c r="L3632" s="78"/>
      <c r="M3632" s="71" t="s">
        <v>67</v>
      </c>
      <c r="N3632" s="176" t="s">
        <v>513</v>
      </c>
    </row>
    <row r="3633" spans="1:14" s="79" customFormat="1" x14ac:dyDescent="0.2">
      <c r="A3633" s="80"/>
      <c r="B3633" s="77"/>
      <c r="C3633" s="172"/>
      <c r="D3633" s="173">
        <v>750000</v>
      </c>
      <c r="E3633" s="173"/>
      <c r="F3633" s="173"/>
      <c r="G3633" s="173"/>
      <c r="H3633" s="173"/>
      <c r="I3633" s="173"/>
      <c r="J3633" s="173"/>
      <c r="K3633" s="81"/>
      <c r="L3633" s="78"/>
      <c r="M3633" s="71" t="s">
        <v>42</v>
      </c>
      <c r="N3633" s="176" t="s">
        <v>513</v>
      </c>
    </row>
    <row r="3634" spans="1:14" s="79" customFormat="1" x14ac:dyDescent="0.2">
      <c r="A3634" s="80"/>
      <c r="B3634" s="77"/>
      <c r="C3634" s="172"/>
      <c r="D3634" s="173">
        <v>2200000</v>
      </c>
      <c r="E3634" s="173"/>
      <c r="F3634" s="173"/>
      <c r="G3634" s="173"/>
      <c r="H3634" s="173"/>
      <c r="I3634" s="173"/>
      <c r="J3634" s="173"/>
      <c r="K3634" s="81"/>
      <c r="L3634" s="78"/>
      <c r="M3634" s="71" t="s">
        <v>398</v>
      </c>
      <c r="N3634" s="176" t="s">
        <v>513</v>
      </c>
    </row>
    <row r="3635" spans="1:14" s="79" customFormat="1" x14ac:dyDescent="0.2">
      <c r="A3635" s="80"/>
      <c r="B3635" s="77"/>
      <c r="C3635" s="172"/>
      <c r="D3635" s="173">
        <v>115000</v>
      </c>
      <c r="E3635" s="173"/>
      <c r="F3635" s="173"/>
      <c r="G3635" s="173"/>
      <c r="H3635" s="173"/>
      <c r="I3635" s="173"/>
      <c r="J3635" s="173"/>
      <c r="K3635" s="81"/>
      <c r="L3635" s="78"/>
      <c r="M3635" s="71" t="s">
        <v>43</v>
      </c>
      <c r="N3635" s="176" t="s">
        <v>513</v>
      </c>
    </row>
    <row r="3636" spans="1:14" s="79" customFormat="1" x14ac:dyDescent="0.2">
      <c r="A3636" s="80"/>
      <c r="B3636" s="77"/>
      <c r="C3636" s="172"/>
      <c r="D3636" s="173">
        <v>350000</v>
      </c>
      <c r="E3636" s="173"/>
      <c r="F3636" s="173"/>
      <c r="G3636" s="173"/>
      <c r="H3636" s="173"/>
      <c r="I3636" s="173"/>
      <c r="J3636" s="173"/>
      <c r="K3636" s="81"/>
      <c r="L3636" s="78"/>
      <c r="M3636" s="71" t="s">
        <v>399</v>
      </c>
      <c r="N3636" s="176" t="s">
        <v>513</v>
      </c>
    </row>
    <row r="3637" spans="1:14" s="79" customFormat="1" x14ac:dyDescent="0.2">
      <c r="A3637" s="80"/>
      <c r="B3637" s="77"/>
      <c r="C3637" s="172"/>
      <c r="D3637" s="173">
        <v>400000</v>
      </c>
      <c r="E3637" s="173"/>
      <c r="F3637" s="173"/>
      <c r="G3637" s="173"/>
      <c r="H3637" s="173"/>
      <c r="I3637" s="173"/>
      <c r="J3637" s="173"/>
      <c r="K3637" s="81"/>
      <c r="L3637" s="78"/>
      <c r="M3637" s="71" t="s">
        <v>400</v>
      </c>
      <c r="N3637" s="176" t="s">
        <v>513</v>
      </c>
    </row>
    <row r="3638" spans="1:14" s="79" customFormat="1" x14ac:dyDescent="0.2">
      <c r="A3638" s="80"/>
      <c r="B3638" s="77"/>
      <c r="C3638" s="172"/>
      <c r="D3638" s="173">
        <v>200000</v>
      </c>
      <c r="E3638" s="173"/>
      <c r="F3638" s="173"/>
      <c r="G3638" s="173"/>
      <c r="H3638" s="173"/>
      <c r="I3638" s="173"/>
      <c r="J3638" s="173"/>
      <c r="K3638" s="81"/>
      <c r="L3638" s="78"/>
      <c r="M3638" s="71" t="s">
        <v>401</v>
      </c>
      <c r="N3638" s="176" t="s">
        <v>513</v>
      </c>
    </row>
    <row r="3639" spans="1:14" s="79" customFormat="1" x14ac:dyDescent="0.2">
      <c r="A3639" s="80"/>
      <c r="B3639" s="77"/>
      <c r="C3639" s="172"/>
      <c r="D3639" s="173">
        <v>200000</v>
      </c>
      <c r="E3639" s="173"/>
      <c r="F3639" s="173"/>
      <c r="G3639" s="173"/>
      <c r="H3639" s="173"/>
      <c r="I3639" s="173"/>
      <c r="J3639" s="173"/>
      <c r="K3639" s="81"/>
      <c r="L3639" s="78"/>
      <c r="M3639" s="71" t="s">
        <v>402</v>
      </c>
      <c r="N3639" s="176" t="s">
        <v>513</v>
      </c>
    </row>
    <row r="3640" spans="1:14" s="79" customFormat="1" x14ac:dyDescent="0.2">
      <c r="A3640" s="80"/>
      <c r="B3640" s="77"/>
      <c r="C3640" s="172"/>
      <c r="D3640" s="173">
        <v>1000000</v>
      </c>
      <c r="E3640" s="173"/>
      <c r="F3640" s="173"/>
      <c r="G3640" s="173"/>
      <c r="H3640" s="173"/>
      <c r="I3640" s="173"/>
      <c r="J3640" s="173"/>
      <c r="K3640" s="81"/>
      <c r="L3640" s="78"/>
      <c r="M3640" s="71" t="s">
        <v>403</v>
      </c>
      <c r="N3640" s="176" t="s">
        <v>513</v>
      </c>
    </row>
    <row r="3641" spans="1:14" s="79" customFormat="1" x14ac:dyDescent="0.2">
      <c r="A3641" s="80"/>
      <c r="B3641" s="77"/>
      <c r="C3641" s="172"/>
      <c r="D3641" s="173">
        <v>200000</v>
      </c>
      <c r="E3641" s="173"/>
      <c r="F3641" s="173"/>
      <c r="G3641" s="173"/>
      <c r="H3641" s="173"/>
      <c r="I3641" s="173"/>
      <c r="J3641" s="173"/>
      <c r="K3641" s="81"/>
      <c r="L3641" s="78"/>
      <c r="M3641" s="71" t="s">
        <v>44</v>
      </c>
      <c r="N3641" s="176" t="s">
        <v>513</v>
      </c>
    </row>
    <row r="3642" spans="1:14" s="79" customFormat="1" x14ac:dyDescent="0.2">
      <c r="A3642" s="80"/>
      <c r="B3642" s="77"/>
      <c r="C3642" s="172"/>
      <c r="D3642" s="173">
        <v>200000</v>
      </c>
      <c r="E3642" s="173"/>
      <c r="F3642" s="173"/>
      <c r="G3642" s="173"/>
      <c r="H3642" s="173"/>
      <c r="I3642" s="173"/>
      <c r="J3642" s="173"/>
      <c r="K3642" s="81"/>
      <c r="L3642" s="78"/>
      <c r="M3642" s="71" t="s">
        <v>404</v>
      </c>
      <c r="N3642" s="176" t="s">
        <v>513</v>
      </c>
    </row>
    <row r="3643" spans="1:14" s="79" customFormat="1" x14ac:dyDescent="0.2">
      <c r="A3643" s="80"/>
      <c r="B3643" s="77"/>
      <c r="C3643" s="172"/>
      <c r="D3643" s="173">
        <v>2714000</v>
      </c>
      <c r="E3643" s="173"/>
      <c r="F3643" s="173"/>
      <c r="G3643" s="173"/>
      <c r="H3643" s="173"/>
      <c r="I3643" s="173"/>
      <c r="J3643" s="173"/>
      <c r="K3643" s="81"/>
      <c r="L3643" s="78"/>
      <c r="M3643" s="71" t="s">
        <v>28</v>
      </c>
      <c r="N3643" s="176" t="s">
        <v>513</v>
      </c>
    </row>
    <row r="3644" spans="1:14" s="79" customFormat="1" x14ac:dyDescent="0.2">
      <c r="A3644" s="80"/>
      <c r="B3644" s="77"/>
      <c r="C3644" s="172"/>
      <c r="D3644" s="173">
        <v>75000</v>
      </c>
      <c r="E3644" s="173"/>
      <c r="F3644" s="173"/>
      <c r="G3644" s="173"/>
      <c r="H3644" s="173"/>
      <c r="I3644" s="173"/>
      <c r="J3644" s="173"/>
      <c r="K3644" s="81"/>
      <c r="L3644" s="78"/>
      <c r="M3644" s="71" t="s">
        <v>68</v>
      </c>
      <c r="N3644" s="176" t="s">
        <v>513</v>
      </c>
    </row>
    <row r="3645" spans="1:14" s="79" customFormat="1" x14ac:dyDescent="0.2">
      <c r="A3645" s="80"/>
      <c r="B3645" s="77"/>
      <c r="C3645" s="172"/>
      <c r="D3645" s="173"/>
      <c r="E3645" s="173">
        <v>4500000</v>
      </c>
      <c r="F3645" s="173"/>
      <c r="G3645" s="173"/>
      <c r="H3645" s="173"/>
      <c r="I3645" s="173"/>
      <c r="J3645" s="173"/>
      <c r="K3645" s="81"/>
      <c r="L3645" s="78"/>
      <c r="M3645" s="71" t="s">
        <v>70</v>
      </c>
      <c r="N3645" s="176" t="s">
        <v>513</v>
      </c>
    </row>
    <row r="3646" spans="1:14" s="79" customFormat="1" x14ac:dyDescent="0.2">
      <c r="A3646" s="80"/>
      <c r="B3646" s="77"/>
      <c r="C3646" s="172"/>
      <c r="D3646" s="173"/>
      <c r="E3646" s="173">
        <v>1000000</v>
      </c>
      <c r="F3646" s="173"/>
      <c r="G3646" s="173"/>
      <c r="H3646" s="173"/>
      <c r="I3646" s="173"/>
      <c r="J3646" s="173"/>
      <c r="K3646" s="81"/>
      <c r="L3646" s="78"/>
      <c r="M3646" s="71" t="s">
        <v>71</v>
      </c>
      <c r="N3646" s="176" t="s">
        <v>513</v>
      </c>
    </row>
    <row r="3647" spans="1:14" s="79" customFormat="1" x14ac:dyDescent="0.2">
      <c r="A3647" s="80"/>
      <c r="B3647" s="77"/>
      <c r="C3647" s="172"/>
      <c r="D3647" s="173"/>
      <c r="E3647" s="173">
        <v>200000</v>
      </c>
      <c r="F3647" s="173"/>
      <c r="G3647" s="173"/>
      <c r="H3647" s="173"/>
      <c r="I3647" s="173"/>
      <c r="J3647" s="173"/>
      <c r="K3647" s="81"/>
      <c r="L3647" s="78"/>
      <c r="M3647" s="71" t="s">
        <v>405</v>
      </c>
      <c r="N3647" s="176" t="s">
        <v>513</v>
      </c>
    </row>
    <row r="3648" spans="1:14" s="79" customFormat="1" x14ac:dyDescent="0.2">
      <c r="A3648" s="80"/>
      <c r="B3648" s="77"/>
      <c r="C3648" s="172"/>
      <c r="D3648" s="173"/>
      <c r="E3648" s="173">
        <v>450000</v>
      </c>
      <c r="F3648" s="173"/>
      <c r="G3648" s="173"/>
      <c r="H3648" s="173"/>
      <c r="I3648" s="173"/>
      <c r="J3648" s="173"/>
      <c r="K3648" s="81"/>
      <c r="L3648" s="78"/>
      <c r="M3648" s="71" t="s">
        <v>406</v>
      </c>
      <c r="N3648" s="176" t="s">
        <v>513</v>
      </c>
    </row>
    <row r="3649" spans="1:14" s="79" customFormat="1" x14ac:dyDescent="0.2">
      <c r="A3649" s="80"/>
      <c r="B3649" s="77"/>
      <c r="C3649" s="172"/>
      <c r="D3649" s="173"/>
      <c r="E3649" s="173">
        <v>200000</v>
      </c>
      <c r="F3649" s="173"/>
      <c r="G3649" s="173"/>
      <c r="H3649" s="173"/>
      <c r="I3649" s="173"/>
      <c r="J3649" s="173"/>
      <c r="K3649" s="81"/>
      <c r="L3649" s="78"/>
      <c r="M3649" s="71" t="s">
        <v>407</v>
      </c>
      <c r="N3649" s="176" t="s">
        <v>513</v>
      </c>
    </row>
    <row r="3650" spans="1:14" s="79" customFormat="1" x14ac:dyDescent="0.2">
      <c r="A3650" s="80"/>
      <c r="B3650" s="77"/>
      <c r="C3650" s="172"/>
      <c r="D3650" s="173"/>
      <c r="E3650" s="173">
        <v>350000</v>
      </c>
      <c r="F3650" s="173"/>
      <c r="G3650" s="173"/>
      <c r="H3650" s="173"/>
      <c r="I3650" s="173"/>
      <c r="J3650" s="173"/>
      <c r="K3650" s="81"/>
      <c r="L3650" s="78"/>
      <c r="M3650" s="71" t="s">
        <v>98</v>
      </c>
      <c r="N3650" s="176" t="s">
        <v>513</v>
      </c>
    </row>
    <row r="3651" spans="1:14" s="79" customFormat="1" x14ac:dyDescent="0.2">
      <c r="A3651" s="80"/>
      <c r="B3651" s="77"/>
      <c r="C3651" s="172"/>
      <c r="D3651" s="173"/>
      <c r="E3651" s="173">
        <v>700000</v>
      </c>
      <c r="F3651" s="173"/>
      <c r="G3651" s="173"/>
      <c r="H3651" s="173"/>
      <c r="I3651" s="173"/>
      <c r="J3651" s="173"/>
      <c r="K3651" s="81"/>
      <c r="L3651" s="78"/>
      <c r="M3651" s="71" t="s">
        <v>295</v>
      </c>
      <c r="N3651" s="176" t="s">
        <v>513</v>
      </c>
    </row>
    <row r="3652" spans="1:14" s="79" customFormat="1" x14ac:dyDescent="0.2">
      <c r="A3652" s="80"/>
      <c r="B3652" s="77"/>
      <c r="C3652" s="172"/>
      <c r="D3652" s="173"/>
      <c r="E3652" s="173">
        <v>200000</v>
      </c>
      <c r="F3652" s="173"/>
      <c r="G3652" s="173"/>
      <c r="H3652" s="173"/>
      <c r="I3652" s="173"/>
      <c r="J3652" s="173"/>
      <c r="K3652" s="81"/>
      <c r="L3652" s="78"/>
      <c r="M3652" s="71" t="s">
        <v>408</v>
      </c>
      <c r="N3652" s="176" t="s">
        <v>513</v>
      </c>
    </row>
    <row r="3653" spans="1:14" s="79" customFormat="1" x14ac:dyDescent="0.2">
      <c r="A3653" s="80"/>
      <c r="B3653" s="77"/>
      <c r="C3653" s="172"/>
      <c r="D3653" s="173"/>
      <c r="E3653" s="173">
        <v>200000</v>
      </c>
      <c r="F3653" s="173"/>
      <c r="G3653" s="173"/>
      <c r="H3653" s="173"/>
      <c r="I3653" s="173"/>
      <c r="J3653" s="173"/>
      <c r="K3653" s="81"/>
      <c r="L3653" s="78"/>
      <c r="M3653" s="71" t="s">
        <v>409</v>
      </c>
      <c r="N3653" s="176" t="s">
        <v>513</v>
      </c>
    </row>
    <row r="3654" spans="1:14" s="79" customFormat="1" x14ac:dyDescent="0.2">
      <c r="A3654" s="80"/>
      <c r="B3654" s="77"/>
      <c r="C3654" s="172"/>
      <c r="D3654" s="173"/>
      <c r="E3654" s="173">
        <v>100000</v>
      </c>
      <c r="F3654" s="173"/>
      <c r="G3654" s="173"/>
      <c r="H3654" s="173"/>
      <c r="I3654" s="173"/>
      <c r="J3654" s="173"/>
      <c r="K3654" s="81"/>
      <c r="L3654" s="78"/>
      <c r="M3654" s="71" t="s">
        <v>410</v>
      </c>
      <c r="N3654" s="176" t="s">
        <v>513</v>
      </c>
    </row>
    <row r="3655" spans="1:14" s="79" customFormat="1" x14ac:dyDescent="0.2">
      <c r="A3655" s="80"/>
      <c r="B3655" s="77"/>
      <c r="C3655" s="172"/>
      <c r="D3655" s="173"/>
      <c r="E3655" s="173">
        <v>250000</v>
      </c>
      <c r="F3655" s="173"/>
      <c r="G3655" s="173"/>
      <c r="H3655" s="173"/>
      <c r="I3655" s="173"/>
      <c r="J3655" s="173"/>
      <c r="K3655" s="81"/>
      <c r="L3655" s="78"/>
      <c r="M3655" s="71" t="s">
        <v>411</v>
      </c>
      <c r="N3655" s="176" t="s">
        <v>513</v>
      </c>
    </row>
    <row r="3656" spans="1:14" s="79" customFormat="1" ht="15" thickBot="1" x14ac:dyDescent="0.25">
      <c r="A3656" s="80"/>
      <c r="B3656" s="77"/>
      <c r="C3656" s="172"/>
      <c r="D3656" s="173"/>
      <c r="E3656" s="173">
        <v>600000</v>
      </c>
      <c r="F3656" s="173"/>
      <c r="G3656" s="173"/>
      <c r="H3656" s="173"/>
      <c r="I3656" s="173"/>
      <c r="J3656" s="173"/>
      <c r="K3656" s="81"/>
      <c r="L3656" s="78"/>
      <c r="M3656" s="71" t="s">
        <v>412</v>
      </c>
      <c r="N3656" s="176" t="s">
        <v>513</v>
      </c>
    </row>
    <row r="3657" spans="1:14" s="79" customFormat="1" ht="15" x14ac:dyDescent="0.2">
      <c r="A3657" s="286" t="s">
        <v>0</v>
      </c>
      <c r="B3657" s="287"/>
      <c r="C3657" s="287"/>
      <c r="D3657" s="287"/>
      <c r="E3657" s="287"/>
      <c r="F3657" s="287"/>
      <c r="G3657" s="287"/>
      <c r="H3657" s="287"/>
      <c r="I3657" s="287"/>
      <c r="J3657" s="287"/>
      <c r="K3657" s="287"/>
      <c r="L3657" s="287"/>
      <c r="M3657" s="287"/>
      <c r="N3657" s="288"/>
    </row>
    <row r="3658" spans="1:14" s="79" customFormat="1" ht="15" x14ac:dyDescent="0.2">
      <c r="A3658" s="279" t="s">
        <v>1</v>
      </c>
      <c r="B3658" s="280"/>
      <c r="C3658" s="280"/>
      <c r="D3658" s="280"/>
      <c r="E3658" s="280"/>
      <c r="F3658" s="280"/>
      <c r="G3658" s="280"/>
      <c r="H3658" s="280"/>
      <c r="I3658" s="280"/>
      <c r="J3658" s="280"/>
      <c r="K3658" s="280"/>
      <c r="L3658" s="280"/>
      <c r="M3658" s="280"/>
      <c r="N3658" s="281"/>
    </row>
    <row r="3659" spans="1:14" s="79" customFormat="1" ht="15" x14ac:dyDescent="0.2">
      <c r="A3659" s="279" t="s">
        <v>2</v>
      </c>
      <c r="B3659" s="280"/>
      <c r="C3659" s="280"/>
      <c r="D3659" s="280"/>
      <c r="E3659" s="280"/>
      <c r="F3659" s="280"/>
      <c r="G3659" s="280"/>
      <c r="H3659" s="280"/>
      <c r="I3659" s="280"/>
      <c r="J3659" s="280"/>
      <c r="K3659" s="280"/>
      <c r="L3659" s="280"/>
      <c r="M3659" s="280"/>
      <c r="N3659" s="281"/>
    </row>
    <row r="3660" spans="1:14" s="79" customFormat="1" ht="15" x14ac:dyDescent="0.2">
      <c r="A3660" s="279" t="s">
        <v>3</v>
      </c>
      <c r="B3660" s="280"/>
      <c r="C3660" s="280"/>
      <c r="D3660" s="280"/>
      <c r="E3660" s="280"/>
      <c r="F3660" s="280"/>
      <c r="G3660" s="280"/>
      <c r="H3660" s="280"/>
      <c r="I3660" s="280"/>
      <c r="J3660" s="280"/>
      <c r="K3660" s="280"/>
      <c r="L3660" s="280"/>
      <c r="M3660" s="280"/>
      <c r="N3660" s="281"/>
    </row>
    <row r="3661" spans="1:14" s="79" customFormat="1" ht="15" x14ac:dyDescent="0.2">
      <c r="A3661" s="279" t="s">
        <v>4</v>
      </c>
      <c r="B3661" s="280"/>
      <c r="C3661" s="280"/>
      <c r="D3661" s="280"/>
      <c r="E3661" s="280"/>
      <c r="F3661" s="280"/>
      <c r="G3661" s="280"/>
      <c r="H3661" s="280"/>
      <c r="I3661" s="280"/>
      <c r="J3661" s="280"/>
      <c r="K3661" s="280"/>
      <c r="L3661" s="280"/>
      <c r="M3661" s="280"/>
      <c r="N3661" s="281"/>
    </row>
    <row r="3662" spans="1:14" s="79" customFormat="1" ht="15.75" thickBot="1" x14ac:dyDescent="0.25">
      <c r="A3662" s="282">
        <v>2023</v>
      </c>
      <c r="B3662" s="283"/>
      <c r="C3662" s="283"/>
      <c r="D3662" s="283"/>
      <c r="E3662" s="283"/>
      <c r="F3662" s="283"/>
      <c r="G3662" s="283"/>
      <c r="H3662" s="283"/>
      <c r="I3662" s="283"/>
      <c r="J3662" s="283"/>
      <c r="K3662" s="283"/>
      <c r="L3662" s="283"/>
      <c r="M3662" s="283"/>
      <c r="N3662" s="284"/>
    </row>
    <row r="3663" spans="1:14" s="79" customFormat="1" ht="43.5" x14ac:dyDescent="0.25">
      <c r="A3663" s="212" t="s">
        <v>5</v>
      </c>
      <c r="B3663" s="212" t="s">
        <v>6</v>
      </c>
      <c r="C3663" s="285" t="s">
        <v>7</v>
      </c>
      <c r="D3663" s="285"/>
      <c r="E3663" s="285"/>
      <c r="F3663" s="285"/>
      <c r="G3663" s="285"/>
      <c r="H3663" s="285"/>
      <c r="I3663" s="285"/>
      <c r="J3663" s="285"/>
      <c r="K3663" s="213" t="s">
        <v>8</v>
      </c>
      <c r="L3663" s="214" t="s">
        <v>10</v>
      </c>
      <c r="M3663" s="215" t="s">
        <v>11</v>
      </c>
      <c r="N3663" s="216" t="s">
        <v>9</v>
      </c>
    </row>
    <row r="3664" spans="1:14" s="79" customFormat="1" ht="15" x14ac:dyDescent="0.25">
      <c r="A3664" s="5"/>
      <c r="B3664" s="5"/>
      <c r="C3664" s="2" t="s">
        <v>12</v>
      </c>
      <c r="D3664" s="2" t="s">
        <v>13</v>
      </c>
      <c r="E3664" s="2" t="s">
        <v>14</v>
      </c>
      <c r="F3664" s="2" t="s">
        <v>15</v>
      </c>
      <c r="G3664" s="2" t="s">
        <v>16</v>
      </c>
      <c r="H3664" s="2" t="s">
        <v>17</v>
      </c>
      <c r="I3664" s="2" t="s">
        <v>18</v>
      </c>
      <c r="J3664" s="2" t="s">
        <v>19</v>
      </c>
      <c r="K3664" s="4" t="s">
        <v>20</v>
      </c>
      <c r="L3664" s="6" t="s">
        <v>22</v>
      </c>
      <c r="M3664" s="5"/>
      <c r="N3664"/>
    </row>
    <row r="3665" spans="1:14" s="79" customFormat="1" x14ac:dyDescent="0.2">
      <c r="A3665" s="80"/>
      <c r="B3665" s="77"/>
      <c r="C3665" s="172"/>
      <c r="D3665" s="173"/>
      <c r="E3665" s="173">
        <v>150000</v>
      </c>
      <c r="F3665" s="173"/>
      <c r="G3665" s="173"/>
      <c r="H3665" s="173"/>
      <c r="I3665" s="173"/>
      <c r="J3665" s="173"/>
      <c r="K3665" s="81"/>
      <c r="L3665" s="78"/>
      <c r="M3665" s="71" t="s">
        <v>413</v>
      </c>
      <c r="N3665" s="176" t="s">
        <v>513</v>
      </c>
    </row>
    <row r="3666" spans="1:14" s="79" customFormat="1" x14ac:dyDescent="0.2">
      <c r="A3666" s="80"/>
      <c r="B3666" s="77"/>
      <c r="C3666" s="172"/>
      <c r="D3666" s="173"/>
      <c r="E3666" s="173">
        <v>50000</v>
      </c>
      <c r="F3666" s="173"/>
      <c r="G3666" s="173"/>
      <c r="H3666" s="173"/>
      <c r="I3666" s="173"/>
      <c r="J3666" s="173"/>
      <c r="K3666" s="81"/>
      <c r="L3666" s="78"/>
      <c r="M3666" s="71" t="s">
        <v>414</v>
      </c>
      <c r="N3666" s="176" t="s">
        <v>513</v>
      </c>
    </row>
    <row r="3667" spans="1:14" s="79" customFormat="1" x14ac:dyDescent="0.2">
      <c r="A3667" s="80"/>
      <c r="B3667" s="77"/>
      <c r="C3667" s="172"/>
      <c r="D3667" s="173"/>
      <c r="E3667" s="173">
        <v>100000</v>
      </c>
      <c r="F3667" s="173"/>
      <c r="G3667" s="173"/>
      <c r="H3667" s="173"/>
      <c r="I3667" s="173"/>
      <c r="J3667" s="173"/>
      <c r="K3667" s="81"/>
      <c r="L3667" s="78"/>
      <c r="M3667" s="71" t="s">
        <v>415</v>
      </c>
      <c r="N3667" s="176" t="s">
        <v>513</v>
      </c>
    </row>
    <row r="3668" spans="1:14" s="79" customFormat="1" x14ac:dyDescent="0.2">
      <c r="A3668" s="80"/>
      <c r="B3668" s="77"/>
      <c r="C3668" s="172"/>
      <c r="D3668" s="173"/>
      <c r="E3668" s="173">
        <v>100000</v>
      </c>
      <c r="F3668" s="173"/>
      <c r="G3668" s="173"/>
      <c r="H3668" s="173"/>
      <c r="I3668" s="173"/>
      <c r="J3668" s="173"/>
      <c r="K3668" s="81"/>
      <c r="L3668" s="78"/>
      <c r="M3668" s="71" t="s">
        <v>416</v>
      </c>
      <c r="N3668" s="176" t="s">
        <v>513</v>
      </c>
    </row>
    <row r="3669" spans="1:14" s="79" customFormat="1" x14ac:dyDescent="0.2">
      <c r="A3669" s="80"/>
      <c r="B3669" s="77"/>
      <c r="C3669" s="172"/>
      <c r="D3669" s="173"/>
      <c r="E3669" s="173">
        <v>300000</v>
      </c>
      <c r="F3669" s="173"/>
      <c r="G3669" s="173"/>
      <c r="H3669" s="173"/>
      <c r="I3669" s="173"/>
      <c r="J3669" s="173"/>
      <c r="K3669" s="81"/>
      <c r="L3669" s="78"/>
      <c r="M3669" s="71" t="s">
        <v>417</v>
      </c>
      <c r="N3669" s="176" t="s">
        <v>513</v>
      </c>
    </row>
    <row r="3670" spans="1:14" s="79" customFormat="1" x14ac:dyDescent="0.2">
      <c r="A3670" s="80"/>
      <c r="B3670" s="77"/>
      <c r="C3670" s="172"/>
      <c r="D3670" s="173"/>
      <c r="E3670" s="173">
        <v>250000</v>
      </c>
      <c r="F3670" s="173"/>
      <c r="G3670" s="173"/>
      <c r="H3670" s="173"/>
      <c r="I3670" s="173"/>
      <c r="J3670" s="173"/>
      <c r="K3670" s="81"/>
      <c r="L3670" s="78"/>
      <c r="M3670" s="71" t="s">
        <v>418</v>
      </c>
      <c r="N3670" s="176" t="s">
        <v>513</v>
      </c>
    </row>
    <row r="3671" spans="1:14" s="79" customFormat="1" x14ac:dyDescent="0.2">
      <c r="A3671" s="80"/>
      <c r="B3671" s="77"/>
      <c r="C3671" s="172"/>
      <c r="D3671" s="173"/>
      <c r="E3671" s="173">
        <v>140000</v>
      </c>
      <c r="F3671" s="173"/>
      <c r="G3671" s="173"/>
      <c r="H3671" s="173"/>
      <c r="I3671" s="173"/>
      <c r="J3671" s="173"/>
      <c r="K3671" s="81"/>
      <c r="L3671" s="78"/>
      <c r="M3671" s="71" t="s">
        <v>419</v>
      </c>
      <c r="N3671" s="176" t="s">
        <v>513</v>
      </c>
    </row>
    <row r="3672" spans="1:14" s="79" customFormat="1" x14ac:dyDescent="0.2">
      <c r="A3672" s="80"/>
      <c r="B3672" s="77"/>
      <c r="C3672" s="172"/>
      <c r="D3672" s="173"/>
      <c r="E3672" s="173">
        <v>500000</v>
      </c>
      <c r="F3672" s="173"/>
      <c r="G3672" s="173"/>
      <c r="H3672" s="173"/>
      <c r="I3672" s="173"/>
      <c r="J3672" s="173"/>
      <c r="K3672" s="81"/>
      <c r="L3672" s="78"/>
      <c r="M3672" s="71" t="s">
        <v>420</v>
      </c>
      <c r="N3672" s="176" t="s">
        <v>513</v>
      </c>
    </row>
    <row r="3673" spans="1:14" s="79" customFormat="1" x14ac:dyDescent="0.2">
      <c r="A3673" s="80"/>
      <c r="B3673" s="77"/>
      <c r="C3673" s="172"/>
      <c r="D3673" s="173"/>
      <c r="E3673" s="173">
        <v>200000</v>
      </c>
      <c r="F3673" s="173"/>
      <c r="G3673" s="173"/>
      <c r="H3673" s="173"/>
      <c r="I3673" s="173"/>
      <c r="J3673" s="173"/>
      <c r="K3673" s="81"/>
      <c r="L3673" s="78"/>
      <c r="M3673" s="71" t="s">
        <v>421</v>
      </c>
      <c r="N3673" s="176" t="s">
        <v>513</v>
      </c>
    </row>
    <row r="3674" spans="1:14" s="79" customFormat="1" x14ac:dyDescent="0.2">
      <c r="A3674" s="80"/>
      <c r="B3674" s="77"/>
      <c r="C3674" s="172"/>
      <c r="D3674" s="173"/>
      <c r="E3674" s="173">
        <v>69000</v>
      </c>
      <c r="F3674" s="173"/>
      <c r="G3674" s="173"/>
      <c r="H3674" s="173"/>
      <c r="I3674" s="173"/>
      <c r="J3674" s="173"/>
      <c r="K3674" s="81"/>
      <c r="L3674" s="78"/>
      <c r="M3674" s="71" t="s">
        <v>422</v>
      </c>
      <c r="N3674" s="176" t="s">
        <v>513</v>
      </c>
    </row>
    <row r="3675" spans="1:14" s="79" customFormat="1" x14ac:dyDescent="0.2">
      <c r="A3675" s="80"/>
      <c r="B3675" s="77"/>
      <c r="C3675" s="172"/>
      <c r="D3675" s="173"/>
      <c r="E3675" s="173">
        <v>3650000</v>
      </c>
      <c r="F3675" s="173"/>
      <c r="G3675" s="173"/>
      <c r="H3675" s="173"/>
      <c r="I3675" s="173"/>
      <c r="J3675" s="173"/>
      <c r="K3675" s="81"/>
      <c r="L3675" s="78"/>
      <c r="M3675" s="71" t="s">
        <v>423</v>
      </c>
      <c r="N3675" s="176" t="s">
        <v>513</v>
      </c>
    </row>
    <row r="3676" spans="1:14" s="79" customFormat="1" x14ac:dyDescent="0.2">
      <c r="A3676" s="80"/>
      <c r="B3676" s="77"/>
      <c r="C3676" s="172"/>
      <c r="D3676" s="173"/>
      <c r="E3676" s="173">
        <v>7000000</v>
      </c>
      <c r="F3676" s="173"/>
      <c r="G3676" s="173"/>
      <c r="H3676" s="173"/>
      <c r="I3676" s="173"/>
      <c r="J3676" s="173"/>
      <c r="K3676" s="81"/>
      <c r="L3676" s="78"/>
      <c r="M3676" s="71" t="s">
        <v>73</v>
      </c>
      <c r="N3676" s="176" t="s">
        <v>513</v>
      </c>
    </row>
    <row r="3677" spans="1:14" s="79" customFormat="1" x14ac:dyDescent="0.2">
      <c r="A3677" s="80"/>
      <c r="B3677" s="77"/>
      <c r="C3677" s="172"/>
      <c r="D3677" s="173"/>
      <c r="E3677" s="173">
        <v>2000000</v>
      </c>
      <c r="F3677" s="173"/>
      <c r="G3677" s="173"/>
      <c r="H3677" s="173"/>
      <c r="I3677" s="173"/>
      <c r="J3677" s="173"/>
      <c r="K3677" s="81"/>
      <c r="L3677" s="78"/>
      <c r="M3677" s="71" t="s">
        <v>449</v>
      </c>
      <c r="N3677" s="176" t="s">
        <v>513</v>
      </c>
    </row>
    <row r="3678" spans="1:14" s="79" customFormat="1" x14ac:dyDescent="0.2">
      <c r="A3678" s="80"/>
      <c r="B3678" s="77"/>
      <c r="C3678" s="172"/>
      <c r="D3678" s="173"/>
      <c r="E3678" s="173"/>
      <c r="F3678" s="173"/>
      <c r="G3678" s="173"/>
      <c r="H3678" s="173"/>
      <c r="I3678" s="173">
        <v>627007</v>
      </c>
      <c r="J3678" s="173"/>
      <c r="K3678" s="81"/>
      <c r="L3678" s="78"/>
      <c r="M3678" s="71" t="s">
        <v>52</v>
      </c>
      <c r="N3678" s="176" t="s">
        <v>513</v>
      </c>
    </row>
    <row r="3679" spans="1:14" s="79" customFormat="1" x14ac:dyDescent="0.2">
      <c r="A3679" s="80"/>
      <c r="B3679" s="77"/>
      <c r="C3679" s="172"/>
      <c r="D3679" s="173"/>
      <c r="E3679" s="173"/>
      <c r="F3679" s="173"/>
      <c r="G3679" s="173"/>
      <c r="H3679" s="173"/>
      <c r="I3679" s="173">
        <v>300000</v>
      </c>
      <c r="J3679" s="173"/>
      <c r="K3679" s="81"/>
      <c r="L3679" s="78"/>
      <c r="M3679" s="71" t="s">
        <v>74</v>
      </c>
      <c r="N3679" s="176" t="s">
        <v>513</v>
      </c>
    </row>
    <row r="3680" spans="1:14" s="79" customFormat="1" x14ac:dyDescent="0.2">
      <c r="A3680" s="80"/>
      <c r="B3680" s="77"/>
      <c r="C3680" s="172"/>
      <c r="D3680" s="173"/>
      <c r="E3680" s="173"/>
      <c r="F3680" s="173"/>
      <c r="G3680" s="173"/>
      <c r="H3680" s="173"/>
      <c r="I3680" s="173">
        <v>2500000</v>
      </c>
      <c r="J3680" s="173"/>
      <c r="K3680" s="81"/>
      <c r="L3680" s="78"/>
      <c r="M3680" s="71" t="s">
        <v>45</v>
      </c>
      <c r="N3680" s="176" t="s">
        <v>513</v>
      </c>
    </row>
    <row r="3681" spans="1:14" s="79" customFormat="1" x14ac:dyDescent="0.2">
      <c r="A3681" s="80"/>
      <c r="B3681" s="77"/>
      <c r="C3681" s="172"/>
      <c r="D3681" s="173"/>
      <c r="E3681" s="173"/>
      <c r="F3681" s="173"/>
      <c r="G3681" s="173"/>
      <c r="H3681" s="173"/>
      <c r="I3681" s="173">
        <v>500000</v>
      </c>
      <c r="J3681" s="173"/>
      <c r="K3681" s="81"/>
      <c r="L3681" s="78"/>
      <c r="M3681" s="71" t="s">
        <v>75</v>
      </c>
      <c r="N3681" s="176" t="s">
        <v>513</v>
      </c>
    </row>
    <row r="3682" spans="1:14" s="79" customFormat="1" x14ac:dyDescent="0.2">
      <c r="A3682" s="80"/>
      <c r="B3682" s="77"/>
      <c r="C3682" s="172"/>
      <c r="D3682" s="173"/>
      <c r="E3682" s="173"/>
      <c r="F3682" s="173"/>
      <c r="G3682" s="173"/>
      <c r="H3682" s="173"/>
      <c r="I3682" s="173">
        <v>2000000</v>
      </c>
      <c r="J3682" s="173"/>
      <c r="K3682" s="81"/>
      <c r="L3682" s="78"/>
      <c r="M3682" s="71" t="s">
        <v>76</v>
      </c>
      <c r="N3682" s="176" t="s">
        <v>513</v>
      </c>
    </row>
    <row r="3683" spans="1:14" s="79" customFormat="1" x14ac:dyDescent="0.2">
      <c r="A3683" s="80"/>
      <c r="B3683" s="77"/>
      <c r="C3683" s="172"/>
      <c r="D3683" s="173"/>
      <c r="E3683" s="173"/>
      <c r="F3683" s="173"/>
      <c r="G3683" s="173"/>
      <c r="H3683" s="173"/>
      <c r="I3683" s="173">
        <v>1000000</v>
      </c>
      <c r="J3683" s="173"/>
      <c r="K3683" s="81"/>
      <c r="L3683" s="78"/>
      <c r="M3683" s="71" t="s">
        <v>426</v>
      </c>
      <c r="N3683" s="176" t="s">
        <v>513</v>
      </c>
    </row>
    <row r="3684" spans="1:14" s="79" customFormat="1" x14ac:dyDescent="0.2">
      <c r="A3684" s="80"/>
      <c r="B3684" s="77"/>
      <c r="C3684" s="172"/>
      <c r="D3684" s="173"/>
      <c r="E3684" s="173"/>
      <c r="F3684" s="173"/>
      <c r="G3684" s="173"/>
      <c r="H3684" s="173"/>
      <c r="I3684" s="173">
        <v>2000000</v>
      </c>
      <c r="J3684" s="173"/>
      <c r="K3684" s="81"/>
      <c r="L3684" s="78"/>
      <c r="M3684" s="71" t="s">
        <v>427</v>
      </c>
      <c r="N3684" s="176" t="s">
        <v>513</v>
      </c>
    </row>
    <row r="3685" spans="1:14" s="79" customFormat="1" x14ac:dyDescent="0.2">
      <c r="A3685" s="80"/>
      <c r="B3685" s="77"/>
      <c r="C3685" s="172"/>
      <c r="D3685" s="173"/>
      <c r="E3685" s="173"/>
      <c r="F3685" s="173"/>
      <c r="G3685" s="173"/>
      <c r="H3685" s="173"/>
      <c r="I3685" s="173">
        <v>300000</v>
      </c>
      <c r="J3685" s="173"/>
      <c r="K3685" s="81"/>
      <c r="L3685" s="78"/>
      <c r="M3685" s="71" t="s">
        <v>428</v>
      </c>
      <c r="N3685" s="176" t="s">
        <v>513</v>
      </c>
    </row>
    <row r="3686" spans="1:14" s="79" customFormat="1" x14ac:dyDescent="0.2">
      <c r="A3686" s="80"/>
      <c r="B3686" s="77"/>
      <c r="C3686" s="172"/>
      <c r="D3686" s="173"/>
      <c r="E3686" s="173"/>
      <c r="F3686" s="173"/>
      <c r="G3686" s="173"/>
      <c r="H3686" s="173"/>
      <c r="I3686" s="173">
        <v>1500000</v>
      </c>
      <c r="J3686" s="173"/>
      <c r="K3686" s="81"/>
      <c r="L3686" s="78"/>
      <c r="M3686" s="71" t="s">
        <v>86</v>
      </c>
      <c r="N3686" s="176" t="s">
        <v>513</v>
      </c>
    </row>
    <row r="3687" spans="1:14" s="79" customFormat="1" x14ac:dyDescent="0.2">
      <c r="A3687" s="80"/>
      <c r="B3687" s="77"/>
      <c r="C3687" s="172"/>
      <c r="D3687" s="173"/>
      <c r="E3687" s="173"/>
      <c r="F3687" s="173"/>
      <c r="G3687" s="173"/>
      <c r="H3687" s="173"/>
      <c r="I3687" s="173">
        <v>2000000</v>
      </c>
      <c r="J3687" s="173"/>
      <c r="K3687" s="81"/>
      <c r="L3687" s="78"/>
      <c r="M3687" s="71" t="s">
        <v>296</v>
      </c>
      <c r="N3687" s="176" t="s">
        <v>513</v>
      </c>
    </row>
    <row r="3688" spans="1:14" s="79" customFormat="1" x14ac:dyDescent="0.2">
      <c r="A3688" s="80"/>
      <c r="B3688" s="77"/>
      <c r="C3688" s="172"/>
      <c r="D3688" s="173"/>
      <c r="E3688" s="173"/>
      <c r="F3688" s="173"/>
      <c r="G3688" s="173"/>
      <c r="H3688" s="173"/>
      <c r="I3688" s="173">
        <v>850000</v>
      </c>
      <c r="J3688" s="173"/>
      <c r="K3688" s="81"/>
      <c r="L3688" s="78"/>
      <c r="M3688" s="71" t="s">
        <v>46</v>
      </c>
      <c r="N3688" s="176" t="s">
        <v>513</v>
      </c>
    </row>
    <row r="3689" spans="1:14" s="79" customFormat="1" x14ac:dyDescent="0.2">
      <c r="A3689" s="80"/>
      <c r="B3689" s="77"/>
      <c r="C3689" s="172"/>
      <c r="D3689" s="173"/>
      <c r="E3689" s="173"/>
      <c r="F3689" s="173"/>
      <c r="G3689" s="173"/>
      <c r="H3689" s="173"/>
      <c r="I3689" s="173">
        <v>300000</v>
      </c>
      <c r="J3689" s="173"/>
      <c r="K3689" s="81"/>
      <c r="L3689" s="78"/>
      <c r="M3689" s="71" t="s">
        <v>47</v>
      </c>
      <c r="N3689" s="176" t="s">
        <v>513</v>
      </c>
    </row>
    <row r="3690" spans="1:14" s="79" customFormat="1" x14ac:dyDescent="0.2">
      <c r="A3690" s="80"/>
      <c r="B3690" s="77"/>
      <c r="C3690" s="172"/>
      <c r="D3690" s="173"/>
      <c r="E3690" s="173"/>
      <c r="F3690" s="173"/>
      <c r="G3690" s="173"/>
      <c r="H3690" s="173"/>
      <c r="I3690" s="173">
        <v>150000</v>
      </c>
      <c r="J3690" s="173"/>
      <c r="K3690" s="81"/>
      <c r="L3690" s="78"/>
      <c r="M3690" s="71" t="s">
        <v>77</v>
      </c>
      <c r="N3690" s="176" t="s">
        <v>513</v>
      </c>
    </row>
    <row r="3691" spans="1:14" s="79" customFormat="1" x14ac:dyDescent="0.2">
      <c r="A3691" s="80"/>
      <c r="B3691" s="77"/>
      <c r="C3691" s="172"/>
      <c r="D3691" s="173"/>
      <c r="E3691" s="173"/>
      <c r="F3691" s="173"/>
      <c r="G3691" s="173"/>
      <c r="H3691" s="173"/>
      <c r="I3691" s="173">
        <v>150000</v>
      </c>
      <c r="J3691" s="173"/>
      <c r="K3691" s="81"/>
      <c r="L3691" s="78"/>
      <c r="M3691" s="71" t="s">
        <v>431</v>
      </c>
      <c r="N3691" s="176" t="s">
        <v>513</v>
      </c>
    </row>
    <row r="3692" spans="1:14" s="79" customFormat="1" x14ac:dyDescent="0.2">
      <c r="A3692" s="80"/>
      <c r="B3692" s="77"/>
      <c r="C3692" s="172"/>
      <c r="D3692" s="173"/>
      <c r="E3692" s="173"/>
      <c r="F3692" s="173"/>
      <c r="G3692" s="173"/>
      <c r="H3692" s="173"/>
      <c r="I3692" s="173">
        <v>1600000</v>
      </c>
      <c r="J3692" s="173"/>
      <c r="K3692" s="81"/>
      <c r="L3692" s="78"/>
      <c r="M3692" s="71" t="s">
        <v>432</v>
      </c>
      <c r="N3692" s="176" t="s">
        <v>513</v>
      </c>
    </row>
    <row r="3693" spans="1:14" s="79" customFormat="1" x14ac:dyDescent="0.2">
      <c r="A3693" s="80"/>
      <c r="B3693" s="77"/>
      <c r="C3693" s="172"/>
      <c r="D3693" s="173"/>
      <c r="E3693" s="173"/>
      <c r="F3693" s="173"/>
      <c r="G3693" s="173"/>
      <c r="H3693" s="173"/>
      <c r="I3693" s="173">
        <v>600000</v>
      </c>
      <c r="J3693" s="173"/>
      <c r="K3693" s="81"/>
      <c r="L3693" s="78"/>
      <c r="M3693" s="71" t="s">
        <v>433</v>
      </c>
      <c r="N3693" s="176" t="s">
        <v>513</v>
      </c>
    </row>
    <row r="3694" spans="1:14" s="79" customFormat="1" x14ac:dyDescent="0.2">
      <c r="A3694" s="80"/>
      <c r="B3694" s="77"/>
      <c r="C3694" s="172"/>
      <c r="D3694" s="173"/>
      <c r="E3694" s="173"/>
      <c r="F3694" s="173"/>
      <c r="G3694" s="173"/>
      <c r="H3694" s="173"/>
      <c r="I3694" s="173">
        <v>400000</v>
      </c>
      <c r="J3694" s="173"/>
      <c r="K3694" s="81"/>
      <c r="L3694" s="78"/>
      <c r="M3694" s="71" t="s">
        <v>87</v>
      </c>
      <c r="N3694" s="176" t="s">
        <v>513</v>
      </c>
    </row>
    <row r="3695" spans="1:14" s="79" customFormat="1" x14ac:dyDescent="0.2">
      <c r="A3695" s="80"/>
      <c r="B3695" s="77"/>
      <c r="C3695" s="172"/>
      <c r="D3695" s="173"/>
      <c r="E3695" s="173"/>
      <c r="F3695" s="173"/>
      <c r="G3695" s="173"/>
      <c r="H3695" s="173"/>
      <c r="I3695" s="173">
        <v>300000</v>
      </c>
      <c r="J3695" s="173"/>
      <c r="K3695" s="81"/>
      <c r="L3695" s="78"/>
      <c r="M3695" s="71" t="s">
        <v>99</v>
      </c>
      <c r="N3695" s="176" t="s">
        <v>513</v>
      </c>
    </row>
    <row r="3696" spans="1:14" s="79" customFormat="1" x14ac:dyDescent="0.2">
      <c r="A3696" s="80"/>
      <c r="B3696" s="77"/>
      <c r="C3696" s="172"/>
      <c r="D3696" s="173"/>
      <c r="E3696" s="173"/>
      <c r="F3696" s="173"/>
      <c r="G3696" s="173"/>
      <c r="H3696" s="173"/>
      <c r="I3696" s="173">
        <v>130000</v>
      </c>
      <c r="J3696" s="173"/>
      <c r="K3696" s="81"/>
      <c r="L3696" s="78"/>
      <c r="M3696" s="71" t="s">
        <v>434</v>
      </c>
      <c r="N3696" s="176" t="s">
        <v>513</v>
      </c>
    </row>
    <row r="3697" spans="1:14" s="79" customFormat="1" x14ac:dyDescent="0.2">
      <c r="A3697" s="80"/>
      <c r="B3697" s="77"/>
      <c r="C3697" s="172"/>
      <c r="D3697" s="173"/>
      <c r="E3697" s="173"/>
      <c r="F3697" s="173"/>
      <c r="G3697" s="173"/>
      <c r="H3697" s="173"/>
      <c r="I3697" s="173">
        <v>100800</v>
      </c>
      <c r="J3697" s="173"/>
      <c r="K3697" s="81"/>
      <c r="L3697" s="78"/>
      <c r="M3697" s="71" t="s">
        <v>436</v>
      </c>
      <c r="N3697" s="176" t="s">
        <v>513</v>
      </c>
    </row>
    <row r="3698" spans="1:14" s="79" customFormat="1" x14ac:dyDescent="0.2">
      <c r="A3698" s="80"/>
      <c r="B3698" s="77"/>
      <c r="C3698" s="172"/>
      <c r="D3698" s="173"/>
      <c r="E3698" s="173"/>
      <c r="F3698" s="173"/>
      <c r="G3698" s="173"/>
      <c r="H3698" s="173"/>
      <c r="I3698" s="173">
        <v>200000</v>
      </c>
      <c r="J3698" s="173"/>
      <c r="K3698" s="81"/>
      <c r="L3698" s="78"/>
      <c r="M3698" s="71" t="s">
        <v>88</v>
      </c>
      <c r="N3698" s="176" t="s">
        <v>513</v>
      </c>
    </row>
    <row r="3699" spans="1:14" s="79" customFormat="1" x14ac:dyDescent="0.2">
      <c r="A3699" s="80"/>
      <c r="B3699" s="77"/>
      <c r="C3699" s="172"/>
      <c r="D3699" s="173"/>
      <c r="E3699" s="173"/>
      <c r="F3699" s="173"/>
      <c r="G3699" s="173"/>
      <c r="H3699" s="173"/>
      <c r="I3699" s="173">
        <v>750000</v>
      </c>
      <c r="J3699" s="173"/>
      <c r="K3699" s="81"/>
      <c r="L3699" s="78"/>
      <c r="M3699" s="71" t="s">
        <v>438</v>
      </c>
      <c r="N3699" s="176" t="s">
        <v>513</v>
      </c>
    </row>
    <row r="3700" spans="1:14" s="79" customFormat="1" x14ac:dyDescent="0.2">
      <c r="A3700" s="80"/>
      <c r="B3700" s="77"/>
      <c r="C3700" s="172"/>
      <c r="D3700" s="173"/>
      <c r="E3700" s="173"/>
      <c r="F3700" s="173"/>
      <c r="G3700" s="173"/>
      <c r="H3700" s="173"/>
      <c r="I3700" s="173">
        <v>1000000</v>
      </c>
      <c r="J3700" s="173"/>
      <c r="K3700" s="81"/>
      <c r="L3700" s="78"/>
      <c r="M3700" s="71" t="s">
        <v>439</v>
      </c>
      <c r="N3700" s="176" t="s">
        <v>513</v>
      </c>
    </row>
    <row r="3701" spans="1:14" s="79" customFormat="1" x14ac:dyDescent="0.2">
      <c r="A3701" s="80"/>
      <c r="B3701" s="77"/>
      <c r="C3701" s="172"/>
      <c r="D3701" s="173"/>
      <c r="E3701" s="173"/>
      <c r="F3701" s="173"/>
      <c r="G3701" s="173"/>
      <c r="H3701" s="173"/>
      <c r="I3701" s="173">
        <v>2000000</v>
      </c>
      <c r="J3701" s="173"/>
      <c r="K3701" s="81"/>
      <c r="L3701" s="78"/>
      <c r="M3701" s="71" t="s">
        <v>440</v>
      </c>
      <c r="N3701" s="176" t="s">
        <v>513</v>
      </c>
    </row>
    <row r="3702" spans="1:14" s="79" customFormat="1" x14ac:dyDescent="0.2">
      <c r="A3702" s="80"/>
      <c r="B3702" s="77"/>
      <c r="C3702" s="172"/>
      <c r="D3702" s="173"/>
      <c r="E3702" s="173"/>
      <c r="F3702" s="173"/>
      <c r="G3702" s="173"/>
      <c r="H3702" s="173"/>
      <c r="I3702" s="173">
        <v>250000</v>
      </c>
      <c r="J3702" s="173"/>
      <c r="K3702" s="81"/>
      <c r="L3702" s="78"/>
      <c r="M3702" s="71" t="s">
        <v>78</v>
      </c>
      <c r="N3702" s="176" t="s">
        <v>513</v>
      </c>
    </row>
    <row r="3703" spans="1:14" s="79" customFormat="1" x14ac:dyDescent="0.2">
      <c r="A3703" s="80"/>
      <c r="B3703" s="77"/>
      <c r="C3703" s="172"/>
      <c r="D3703" s="173"/>
      <c r="E3703" s="173"/>
      <c r="F3703" s="173"/>
      <c r="G3703" s="173"/>
      <c r="H3703" s="173"/>
      <c r="I3703" s="173">
        <v>600000</v>
      </c>
      <c r="J3703" s="173"/>
      <c r="K3703" s="81"/>
      <c r="L3703" s="78"/>
      <c r="M3703" s="71" t="s">
        <v>48</v>
      </c>
      <c r="N3703" s="176" t="s">
        <v>513</v>
      </c>
    </row>
    <row r="3704" spans="1:14" s="79" customFormat="1" x14ac:dyDescent="0.2">
      <c r="A3704" s="80"/>
      <c r="B3704" s="77"/>
      <c r="C3704" s="172"/>
      <c r="D3704" s="173"/>
      <c r="E3704" s="173"/>
      <c r="F3704" s="173"/>
      <c r="G3704" s="173"/>
      <c r="H3704" s="173"/>
      <c r="I3704" s="173">
        <v>1000000</v>
      </c>
      <c r="J3704" s="173"/>
      <c r="K3704" s="81"/>
      <c r="L3704" s="78"/>
      <c r="M3704" s="71" t="s">
        <v>442</v>
      </c>
      <c r="N3704" s="176" t="s">
        <v>513</v>
      </c>
    </row>
    <row r="3705" spans="1:14" s="79" customFormat="1" x14ac:dyDescent="0.2">
      <c r="A3705" s="80"/>
      <c r="B3705" s="77"/>
      <c r="C3705" s="172"/>
      <c r="D3705" s="173"/>
      <c r="E3705" s="173"/>
      <c r="F3705" s="173"/>
      <c r="G3705" s="173"/>
      <c r="H3705" s="173"/>
      <c r="I3705" s="173">
        <v>400000</v>
      </c>
      <c r="J3705" s="173"/>
      <c r="K3705" s="81"/>
      <c r="L3705" s="78"/>
      <c r="M3705" s="71" t="s">
        <v>444</v>
      </c>
      <c r="N3705" s="176" t="s">
        <v>513</v>
      </c>
    </row>
    <row r="3706" spans="1:14" s="79" customFormat="1" x14ac:dyDescent="0.2">
      <c r="A3706" s="80"/>
      <c r="B3706" s="77"/>
      <c r="C3706" s="172"/>
      <c r="D3706" s="173"/>
      <c r="E3706" s="173"/>
      <c r="F3706" s="173"/>
      <c r="G3706" s="173"/>
      <c r="H3706" s="173"/>
      <c r="I3706" s="173">
        <v>150000</v>
      </c>
      <c r="J3706" s="173"/>
      <c r="K3706" s="81"/>
      <c r="L3706" s="78"/>
      <c r="M3706" s="71" t="s">
        <v>445</v>
      </c>
      <c r="N3706" s="176" t="s">
        <v>513</v>
      </c>
    </row>
    <row r="3707" spans="1:14" s="79" customFormat="1" x14ac:dyDescent="0.2">
      <c r="A3707" s="80"/>
      <c r="B3707" s="77"/>
      <c r="C3707" s="172"/>
      <c r="D3707" s="173"/>
      <c r="E3707" s="173"/>
      <c r="F3707" s="173"/>
      <c r="G3707" s="173"/>
      <c r="H3707" s="173"/>
      <c r="I3707" s="173">
        <v>600000</v>
      </c>
      <c r="J3707" s="173"/>
      <c r="K3707" s="81"/>
      <c r="L3707" s="78"/>
      <c r="M3707" s="71" t="s">
        <v>30</v>
      </c>
      <c r="N3707" s="176" t="s">
        <v>513</v>
      </c>
    </row>
    <row r="3708" spans="1:14" s="79" customFormat="1" x14ac:dyDescent="0.2">
      <c r="A3708" s="80"/>
      <c r="B3708" s="77"/>
      <c r="C3708" s="172"/>
      <c r="D3708" s="173"/>
      <c r="E3708" s="173"/>
      <c r="F3708" s="173"/>
      <c r="G3708" s="173"/>
      <c r="H3708" s="173"/>
      <c r="I3708" s="173">
        <v>200000</v>
      </c>
      <c r="J3708" s="173"/>
      <c r="K3708" s="81"/>
      <c r="L3708" s="78"/>
      <c r="M3708" s="71" t="s">
        <v>31</v>
      </c>
      <c r="N3708" s="176" t="s">
        <v>513</v>
      </c>
    </row>
    <row r="3709" spans="1:14" s="79" customFormat="1" x14ac:dyDescent="0.2">
      <c r="A3709" s="80"/>
      <c r="B3709" s="77"/>
      <c r="C3709" s="172"/>
      <c r="D3709" s="173"/>
      <c r="E3709" s="173"/>
      <c r="F3709" s="173"/>
      <c r="G3709" s="173"/>
      <c r="H3709" s="173"/>
      <c r="I3709" s="173">
        <v>436050</v>
      </c>
      <c r="J3709" s="173"/>
      <c r="K3709" s="81"/>
      <c r="L3709" s="78"/>
      <c r="M3709" s="71" t="s">
        <v>125</v>
      </c>
      <c r="N3709" s="176" t="s">
        <v>513</v>
      </c>
    </row>
    <row r="3710" spans="1:14" s="79" customFormat="1" x14ac:dyDescent="0.2">
      <c r="A3710" s="80"/>
      <c r="B3710" s="77"/>
      <c r="C3710" s="172"/>
      <c r="D3710" s="173"/>
      <c r="E3710" s="173"/>
      <c r="F3710" s="173"/>
      <c r="G3710" s="173"/>
      <c r="H3710" s="173"/>
      <c r="I3710" s="173">
        <v>30000</v>
      </c>
      <c r="J3710" s="173"/>
      <c r="K3710" s="81"/>
      <c r="L3710" s="78"/>
      <c r="M3710" s="71" t="s">
        <v>32</v>
      </c>
      <c r="N3710" s="176" t="s">
        <v>513</v>
      </c>
    </row>
    <row r="3711" spans="1:14" s="79" customFormat="1" x14ac:dyDescent="0.2">
      <c r="A3711" s="80"/>
      <c r="B3711" s="77"/>
      <c r="C3711" s="172"/>
      <c r="D3711" s="173"/>
      <c r="E3711" s="173"/>
      <c r="F3711" s="173"/>
      <c r="G3711" s="173"/>
      <c r="H3711" s="173"/>
      <c r="I3711" s="173">
        <v>300000</v>
      </c>
      <c r="J3711" s="173"/>
      <c r="K3711" s="81"/>
      <c r="L3711" s="78"/>
      <c r="M3711" s="71" t="s">
        <v>33</v>
      </c>
      <c r="N3711" s="176" t="s">
        <v>513</v>
      </c>
    </row>
    <row r="3712" spans="1:14" s="79" customFormat="1" x14ac:dyDescent="0.2">
      <c r="A3712" s="80"/>
      <c r="B3712" s="77"/>
      <c r="C3712" s="172"/>
      <c r="D3712" s="173"/>
      <c r="E3712" s="173"/>
      <c r="F3712" s="173"/>
      <c r="G3712" s="173"/>
      <c r="H3712" s="173">
        <v>500000</v>
      </c>
      <c r="I3712" s="173"/>
      <c r="J3712" s="173"/>
      <c r="K3712" s="81"/>
      <c r="L3712" s="78"/>
      <c r="M3712" s="175" t="s">
        <v>509</v>
      </c>
      <c r="N3712" s="176" t="s">
        <v>513</v>
      </c>
    </row>
    <row r="3713" spans="1:14" s="79" customFormat="1" x14ac:dyDescent="0.2">
      <c r="A3713" s="80"/>
      <c r="B3713" s="77"/>
      <c r="C3713" s="172"/>
      <c r="D3713" s="173"/>
      <c r="E3713" s="173"/>
      <c r="F3713" s="173"/>
      <c r="G3713" s="173"/>
      <c r="H3713" s="173">
        <v>1350000</v>
      </c>
      <c r="I3713" s="173"/>
      <c r="J3713" s="173"/>
      <c r="K3713" s="81"/>
      <c r="L3713" s="78"/>
      <c r="M3713" s="175" t="s">
        <v>510</v>
      </c>
      <c r="N3713" s="176" t="s">
        <v>513</v>
      </c>
    </row>
    <row r="3714" spans="1:14" s="79" customFormat="1" x14ac:dyDescent="0.2">
      <c r="A3714" s="80"/>
      <c r="B3714" s="77"/>
      <c r="C3714" s="172"/>
      <c r="D3714" s="173"/>
      <c r="E3714" s="173"/>
      <c r="F3714" s="173"/>
      <c r="G3714" s="173"/>
      <c r="H3714" s="173">
        <v>30000</v>
      </c>
      <c r="I3714" s="173"/>
      <c r="J3714" s="173"/>
      <c r="K3714" s="81"/>
      <c r="L3714" s="78"/>
      <c r="M3714" s="175" t="s">
        <v>511</v>
      </c>
      <c r="N3714" s="176" t="s">
        <v>513</v>
      </c>
    </row>
    <row r="3715" spans="1:14" s="79" customFormat="1" x14ac:dyDescent="0.2">
      <c r="A3715" s="80"/>
      <c r="B3715" s="77"/>
      <c r="C3715" s="172"/>
      <c r="D3715" s="173"/>
      <c r="E3715" s="173"/>
      <c r="F3715" s="173"/>
      <c r="G3715" s="173"/>
      <c r="H3715" s="173">
        <v>150000</v>
      </c>
      <c r="I3715" s="173"/>
      <c r="J3715" s="173"/>
      <c r="K3715" s="81"/>
      <c r="L3715" s="78"/>
      <c r="M3715" s="175" t="s">
        <v>512</v>
      </c>
      <c r="N3715" s="176" t="s">
        <v>513</v>
      </c>
    </row>
    <row r="3716" spans="1:14" ht="15" x14ac:dyDescent="0.25">
      <c r="A3716" s="49" t="s">
        <v>226</v>
      </c>
      <c r="B3716" s="26" t="s">
        <v>228</v>
      </c>
      <c r="C3716" s="22">
        <f t="shared" ref="C3716:J3716" si="46">SUM(C3493:C3715)</f>
        <v>53369071.729999997</v>
      </c>
      <c r="D3716" s="22">
        <f t="shared" si="46"/>
        <v>8404000</v>
      </c>
      <c r="E3716" s="22">
        <f t="shared" si="46"/>
        <v>23259000</v>
      </c>
      <c r="F3716" s="22">
        <f t="shared" si="46"/>
        <v>36393591</v>
      </c>
      <c r="G3716" s="22">
        <f t="shared" si="46"/>
        <v>0</v>
      </c>
      <c r="H3716" s="22">
        <f t="shared" si="46"/>
        <v>16148430.84</v>
      </c>
      <c r="I3716" s="22">
        <f t="shared" si="46"/>
        <v>25223857</v>
      </c>
      <c r="J3716" s="22">
        <f t="shared" si="46"/>
        <v>50360000</v>
      </c>
      <c r="K3716" s="22">
        <f>SUM(C3716:J3716)</f>
        <v>213157950.56999999</v>
      </c>
      <c r="L3716" s="22" t="s">
        <v>22</v>
      </c>
      <c r="M3716" s="39"/>
      <c r="N3716" s="14" t="s">
        <v>22</v>
      </c>
    </row>
    <row r="3717" spans="1:14" ht="15" x14ac:dyDescent="0.25">
      <c r="A3717" s="7" t="s">
        <v>229</v>
      </c>
      <c r="B3717" s="8" t="s">
        <v>230</v>
      </c>
      <c r="C3717" s="169"/>
      <c r="D3717" s="170"/>
      <c r="E3717" s="170"/>
      <c r="F3717" s="170">
        <v>2905000</v>
      </c>
      <c r="G3717" s="170"/>
      <c r="H3717" s="170"/>
      <c r="I3717" s="170"/>
      <c r="J3717" s="170"/>
      <c r="K3717" s="171">
        <v>2905000</v>
      </c>
      <c r="L3717" s="6"/>
      <c r="M3717" s="70" t="s">
        <v>298</v>
      </c>
      <c r="N3717" s="176" t="s">
        <v>513</v>
      </c>
    </row>
    <row r="3718" spans="1:14" x14ac:dyDescent="0.2">
      <c r="A3718" s="38"/>
      <c r="B3718" s="5"/>
      <c r="C3718" s="172"/>
      <c r="D3718" s="173"/>
      <c r="E3718" s="173"/>
      <c r="F3718" s="173">
        <v>264664</v>
      </c>
      <c r="G3718" s="173"/>
      <c r="H3718" s="173"/>
      <c r="I3718" s="173"/>
      <c r="J3718" s="173"/>
      <c r="K3718" s="174">
        <v>264664</v>
      </c>
      <c r="L3718" s="6"/>
      <c r="M3718" s="71" t="s">
        <v>300</v>
      </c>
      <c r="N3718" s="176" t="s">
        <v>513</v>
      </c>
    </row>
    <row r="3719" spans="1:14" x14ac:dyDescent="0.2">
      <c r="A3719" s="38"/>
      <c r="B3719" s="5"/>
      <c r="C3719" s="172"/>
      <c r="D3719" s="173"/>
      <c r="E3719" s="173"/>
      <c r="F3719" s="173">
        <v>1000000</v>
      </c>
      <c r="G3719" s="173"/>
      <c r="H3719" s="173"/>
      <c r="I3719" s="173"/>
      <c r="J3719" s="173"/>
      <c r="K3719" s="174">
        <v>1000000</v>
      </c>
      <c r="L3719" s="6"/>
      <c r="M3719" s="71" t="s">
        <v>302</v>
      </c>
      <c r="N3719" s="176" t="s">
        <v>513</v>
      </c>
    </row>
    <row r="3720" spans="1:14" x14ac:dyDescent="0.2">
      <c r="A3720" s="38"/>
      <c r="B3720" s="5"/>
      <c r="C3720" s="172"/>
      <c r="D3720" s="173"/>
      <c r="E3720" s="173"/>
      <c r="F3720" s="173">
        <v>400000</v>
      </c>
      <c r="G3720" s="173"/>
      <c r="H3720" s="173"/>
      <c r="I3720" s="173"/>
      <c r="J3720" s="173"/>
      <c r="K3720" s="174">
        <v>400000</v>
      </c>
      <c r="L3720" s="6"/>
      <c r="M3720" s="71" t="s">
        <v>303</v>
      </c>
      <c r="N3720" s="176" t="s">
        <v>513</v>
      </c>
    </row>
    <row r="3721" spans="1:14" x14ac:dyDescent="0.2">
      <c r="A3721" s="38"/>
      <c r="B3721" s="5"/>
      <c r="C3721" s="172"/>
      <c r="D3721" s="173"/>
      <c r="E3721" s="173"/>
      <c r="F3721" s="173">
        <v>302788</v>
      </c>
      <c r="G3721" s="173"/>
      <c r="H3721" s="173"/>
      <c r="I3721" s="173"/>
      <c r="J3721" s="173"/>
      <c r="K3721" s="174">
        <v>302788</v>
      </c>
      <c r="L3721" s="6"/>
      <c r="M3721" s="71" t="s">
        <v>57</v>
      </c>
      <c r="N3721" s="176" t="s">
        <v>513</v>
      </c>
    </row>
    <row r="3722" spans="1:14" x14ac:dyDescent="0.2">
      <c r="A3722" s="38"/>
      <c r="B3722" s="5"/>
      <c r="C3722" s="172"/>
      <c r="D3722" s="173"/>
      <c r="E3722" s="173"/>
      <c r="F3722" s="173">
        <v>500000</v>
      </c>
      <c r="G3722" s="173"/>
      <c r="H3722" s="173"/>
      <c r="I3722" s="173"/>
      <c r="J3722" s="173"/>
      <c r="K3722" s="174">
        <v>500000</v>
      </c>
      <c r="L3722" s="6"/>
      <c r="M3722" s="71" t="s">
        <v>307</v>
      </c>
      <c r="N3722" s="176" t="s">
        <v>513</v>
      </c>
    </row>
    <row r="3723" spans="1:14" x14ac:dyDescent="0.2">
      <c r="A3723" s="38"/>
      <c r="B3723" s="5"/>
      <c r="C3723" s="172"/>
      <c r="D3723" s="173"/>
      <c r="E3723" s="173"/>
      <c r="F3723" s="173">
        <v>500000</v>
      </c>
      <c r="G3723" s="173"/>
      <c r="H3723" s="173"/>
      <c r="I3723" s="173"/>
      <c r="J3723" s="173"/>
      <c r="K3723" s="174">
        <v>500000</v>
      </c>
      <c r="L3723" s="6"/>
      <c r="M3723" s="71" t="s">
        <v>310</v>
      </c>
      <c r="N3723" s="176" t="s">
        <v>513</v>
      </c>
    </row>
    <row r="3724" spans="1:14" x14ac:dyDescent="0.2">
      <c r="A3724" s="38"/>
      <c r="B3724" s="5"/>
      <c r="C3724" s="172"/>
      <c r="D3724" s="173"/>
      <c r="E3724" s="173"/>
      <c r="F3724" s="173">
        <v>250000</v>
      </c>
      <c r="G3724" s="173"/>
      <c r="H3724" s="173"/>
      <c r="I3724" s="173"/>
      <c r="J3724" s="173"/>
      <c r="K3724" s="174">
        <v>250000</v>
      </c>
      <c r="L3724" s="6"/>
      <c r="M3724" s="71" t="s">
        <v>318</v>
      </c>
      <c r="N3724" s="176" t="s">
        <v>513</v>
      </c>
    </row>
    <row r="3725" spans="1:14" x14ac:dyDescent="0.2">
      <c r="A3725" s="38"/>
      <c r="B3725" s="5"/>
      <c r="C3725" s="172"/>
      <c r="D3725" s="173"/>
      <c r="E3725" s="173"/>
      <c r="F3725" s="173">
        <v>80000</v>
      </c>
      <c r="G3725" s="173"/>
      <c r="H3725" s="173"/>
      <c r="I3725" s="173"/>
      <c r="J3725" s="173"/>
      <c r="K3725" s="174">
        <v>80000</v>
      </c>
      <c r="L3725" s="6"/>
      <c r="M3725" s="71" t="s">
        <v>319</v>
      </c>
      <c r="N3725" s="176" t="s">
        <v>513</v>
      </c>
    </row>
    <row r="3726" spans="1:14" x14ac:dyDescent="0.2">
      <c r="A3726" s="38"/>
      <c r="B3726" s="5"/>
      <c r="C3726" s="172"/>
      <c r="D3726" s="173"/>
      <c r="E3726" s="173"/>
      <c r="F3726" s="173">
        <v>300000</v>
      </c>
      <c r="G3726" s="173"/>
      <c r="H3726" s="173"/>
      <c r="I3726" s="173"/>
      <c r="J3726" s="173"/>
      <c r="K3726" s="174">
        <v>300000</v>
      </c>
      <c r="L3726" s="6"/>
      <c r="M3726" s="71" t="s">
        <v>328</v>
      </c>
      <c r="N3726" s="176" t="s">
        <v>513</v>
      </c>
    </row>
    <row r="3727" spans="1:14" x14ac:dyDescent="0.2">
      <c r="A3727" s="38"/>
      <c r="B3727" s="5"/>
      <c r="C3727" s="172"/>
      <c r="D3727" s="173"/>
      <c r="E3727" s="173"/>
      <c r="F3727" s="173">
        <v>350000</v>
      </c>
      <c r="G3727" s="173"/>
      <c r="H3727" s="173"/>
      <c r="I3727" s="173"/>
      <c r="J3727" s="173"/>
      <c r="K3727" s="174">
        <v>350000</v>
      </c>
      <c r="L3727" s="6"/>
      <c r="M3727" s="71" t="s">
        <v>329</v>
      </c>
      <c r="N3727" s="176" t="s">
        <v>513</v>
      </c>
    </row>
    <row r="3728" spans="1:14" x14ac:dyDescent="0.2">
      <c r="A3728" s="38"/>
      <c r="B3728" s="5"/>
      <c r="C3728" s="172"/>
      <c r="D3728" s="173"/>
      <c r="E3728" s="173"/>
      <c r="F3728" s="173">
        <v>200000</v>
      </c>
      <c r="G3728" s="173"/>
      <c r="H3728" s="173"/>
      <c r="I3728" s="173"/>
      <c r="J3728" s="173"/>
      <c r="K3728" s="174">
        <v>200000</v>
      </c>
      <c r="L3728" s="6"/>
      <c r="M3728" s="71" t="s">
        <v>331</v>
      </c>
      <c r="N3728" s="176" t="s">
        <v>513</v>
      </c>
    </row>
    <row r="3729" spans="1:14" x14ac:dyDescent="0.2">
      <c r="A3729" s="38"/>
      <c r="B3729" s="5"/>
      <c r="C3729" s="172"/>
      <c r="D3729" s="173"/>
      <c r="E3729" s="173"/>
      <c r="F3729" s="173">
        <v>3500000</v>
      </c>
      <c r="G3729" s="173"/>
      <c r="H3729" s="173"/>
      <c r="I3729" s="173"/>
      <c r="J3729" s="173"/>
      <c r="K3729" s="174">
        <v>3500000</v>
      </c>
      <c r="L3729" s="6"/>
      <c r="M3729" s="71" t="s">
        <v>58</v>
      </c>
      <c r="N3729" s="176" t="s">
        <v>513</v>
      </c>
    </row>
    <row r="3730" spans="1:14" x14ac:dyDescent="0.2">
      <c r="A3730" s="38"/>
      <c r="B3730" s="5"/>
      <c r="C3730" s="172"/>
      <c r="D3730" s="173"/>
      <c r="E3730" s="173"/>
      <c r="F3730" s="173">
        <v>100000</v>
      </c>
      <c r="G3730" s="173"/>
      <c r="H3730" s="173"/>
      <c r="I3730" s="173"/>
      <c r="J3730" s="173"/>
      <c r="K3730" s="174">
        <v>100000</v>
      </c>
      <c r="L3730" s="6"/>
      <c r="M3730" s="71" t="s">
        <v>334</v>
      </c>
      <c r="N3730" s="176" t="s">
        <v>513</v>
      </c>
    </row>
    <row r="3731" spans="1:14" x14ac:dyDescent="0.2">
      <c r="A3731" s="38"/>
      <c r="B3731" s="5"/>
      <c r="C3731" s="172"/>
      <c r="D3731" s="173"/>
      <c r="E3731" s="173"/>
      <c r="F3731" s="173">
        <v>200000</v>
      </c>
      <c r="G3731" s="173"/>
      <c r="H3731" s="173"/>
      <c r="I3731" s="173"/>
      <c r="J3731" s="173"/>
      <c r="K3731" s="174">
        <v>200000</v>
      </c>
      <c r="L3731" s="6"/>
      <c r="M3731" s="71" t="s">
        <v>287</v>
      </c>
      <c r="N3731" s="176" t="s">
        <v>513</v>
      </c>
    </row>
    <row r="3732" spans="1:14" x14ac:dyDescent="0.2">
      <c r="A3732" s="38"/>
      <c r="B3732" s="5"/>
      <c r="C3732" s="172"/>
      <c r="D3732" s="173"/>
      <c r="E3732" s="173"/>
      <c r="F3732" s="173">
        <v>130000</v>
      </c>
      <c r="G3732" s="173"/>
      <c r="H3732" s="173"/>
      <c r="I3732" s="173"/>
      <c r="J3732" s="173"/>
      <c r="K3732" s="174">
        <v>130000</v>
      </c>
      <c r="L3732" s="6"/>
      <c r="M3732" s="71" t="s">
        <v>346</v>
      </c>
      <c r="N3732" s="176" t="s">
        <v>513</v>
      </c>
    </row>
    <row r="3733" spans="1:14" x14ac:dyDescent="0.2">
      <c r="A3733" s="38"/>
      <c r="B3733" s="5"/>
      <c r="C3733" s="172"/>
      <c r="D3733" s="173"/>
      <c r="E3733" s="173"/>
      <c r="F3733" s="173">
        <v>50229.06</v>
      </c>
      <c r="G3733" s="173"/>
      <c r="H3733" s="173"/>
      <c r="I3733" s="173"/>
      <c r="J3733" s="173"/>
      <c r="K3733" s="174">
        <v>50229.06</v>
      </c>
      <c r="L3733" s="6"/>
      <c r="M3733" s="71" t="s">
        <v>25</v>
      </c>
      <c r="N3733" s="176" t="s">
        <v>513</v>
      </c>
    </row>
    <row r="3734" spans="1:14" x14ac:dyDescent="0.2">
      <c r="A3734" s="38"/>
      <c r="B3734" s="5"/>
      <c r="C3734" s="172"/>
      <c r="D3734" s="173"/>
      <c r="E3734" s="173"/>
      <c r="F3734" s="173">
        <v>5000000</v>
      </c>
      <c r="G3734" s="173"/>
      <c r="H3734" s="173"/>
      <c r="I3734" s="173"/>
      <c r="J3734" s="173"/>
      <c r="K3734" s="174">
        <v>5000000</v>
      </c>
      <c r="L3734" s="6"/>
      <c r="M3734" s="71" t="s">
        <v>36</v>
      </c>
      <c r="N3734" s="176" t="s">
        <v>513</v>
      </c>
    </row>
    <row r="3735" spans="1:14" x14ac:dyDescent="0.2">
      <c r="A3735" s="38"/>
      <c r="B3735" s="5"/>
      <c r="C3735" s="172"/>
      <c r="D3735" s="173"/>
      <c r="E3735" s="173"/>
      <c r="F3735" s="173">
        <v>500000</v>
      </c>
      <c r="G3735" s="173"/>
      <c r="H3735" s="173"/>
      <c r="I3735" s="173"/>
      <c r="J3735" s="173"/>
      <c r="K3735" s="174">
        <v>500000</v>
      </c>
      <c r="L3735" s="6"/>
      <c r="M3735" s="71" t="s">
        <v>59</v>
      </c>
      <c r="N3735" s="176" t="s">
        <v>513</v>
      </c>
    </row>
    <row r="3736" spans="1:14" x14ac:dyDescent="0.2">
      <c r="A3736" s="38"/>
      <c r="B3736" s="5"/>
      <c r="C3736" s="172"/>
      <c r="D3736" s="173"/>
      <c r="E3736" s="173"/>
      <c r="F3736" s="173">
        <v>3000000</v>
      </c>
      <c r="G3736" s="173"/>
      <c r="H3736" s="173"/>
      <c r="I3736" s="173"/>
      <c r="J3736" s="173"/>
      <c r="K3736" s="174">
        <v>3000000</v>
      </c>
      <c r="L3736" s="6"/>
      <c r="M3736" s="71" t="s">
        <v>347</v>
      </c>
      <c r="N3736" s="176" t="s">
        <v>513</v>
      </c>
    </row>
    <row r="3737" spans="1:14" x14ac:dyDescent="0.2">
      <c r="A3737" s="38"/>
      <c r="B3737" s="5"/>
      <c r="C3737" s="172"/>
      <c r="D3737" s="173"/>
      <c r="E3737" s="173"/>
      <c r="F3737" s="173"/>
      <c r="G3737" s="173"/>
      <c r="H3737" s="173">
        <v>250000</v>
      </c>
      <c r="I3737" s="173"/>
      <c r="J3737" s="173"/>
      <c r="K3737" s="174">
        <v>250000</v>
      </c>
      <c r="L3737" s="6"/>
      <c r="M3737" s="71" t="s">
        <v>37</v>
      </c>
      <c r="N3737" s="176" t="s">
        <v>513</v>
      </c>
    </row>
    <row r="3738" spans="1:14" x14ac:dyDescent="0.2">
      <c r="A3738" s="38"/>
      <c r="B3738" s="5"/>
      <c r="C3738" s="172"/>
      <c r="D3738" s="173"/>
      <c r="E3738" s="173"/>
      <c r="F3738" s="173"/>
      <c r="G3738" s="173"/>
      <c r="H3738" s="173">
        <v>250000</v>
      </c>
      <c r="I3738" s="173"/>
      <c r="J3738" s="173"/>
      <c r="K3738" s="174">
        <v>250000</v>
      </c>
      <c r="L3738" s="6"/>
      <c r="M3738" s="71" t="s">
        <v>92</v>
      </c>
      <c r="N3738" s="176" t="s">
        <v>513</v>
      </c>
    </row>
    <row r="3739" spans="1:14" x14ac:dyDescent="0.2">
      <c r="A3739" s="38"/>
      <c r="B3739" s="5"/>
      <c r="C3739" s="172"/>
      <c r="D3739" s="173"/>
      <c r="E3739" s="173"/>
      <c r="F3739" s="173"/>
      <c r="G3739" s="173"/>
      <c r="H3739" s="173">
        <v>1700000</v>
      </c>
      <c r="I3739" s="173"/>
      <c r="J3739" s="173"/>
      <c r="K3739" s="174">
        <v>1700000</v>
      </c>
      <c r="L3739" s="6"/>
      <c r="M3739" s="71" t="s">
        <v>351</v>
      </c>
      <c r="N3739" s="176" t="s">
        <v>513</v>
      </c>
    </row>
    <row r="3740" spans="1:14" x14ac:dyDescent="0.2">
      <c r="A3740" s="38"/>
      <c r="B3740" s="5"/>
      <c r="C3740" s="172"/>
      <c r="D3740" s="173"/>
      <c r="E3740" s="173"/>
      <c r="F3740" s="173"/>
      <c r="G3740" s="173"/>
      <c r="H3740" s="173">
        <v>450000</v>
      </c>
      <c r="I3740" s="173"/>
      <c r="J3740" s="173"/>
      <c r="K3740" s="174">
        <v>450000</v>
      </c>
      <c r="L3740" s="6"/>
      <c r="M3740" s="71" t="s">
        <v>93</v>
      </c>
      <c r="N3740" s="176" t="s">
        <v>513</v>
      </c>
    </row>
    <row r="3741" spans="1:14" x14ac:dyDescent="0.2">
      <c r="A3741" s="38"/>
      <c r="B3741" s="5"/>
      <c r="C3741" s="172"/>
      <c r="D3741" s="173"/>
      <c r="E3741" s="173"/>
      <c r="F3741" s="173"/>
      <c r="G3741" s="173"/>
      <c r="H3741" s="173">
        <v>200000</v>
      </c>
      <c r="I3741" s="173"/>
      <c r="J3741" s="173"/>
      <c r="K3741" s="174">
        <v>200000</v>
      </c>
      <c r="L3741" s="6"/>
      <c r="M3741" s="71" t="s">
        <v>477</v>
      </c>
      <c r="N3741" s="176" t="s">
        <v>513</v>
      </c>
    </row>
    <row r="3742" spans="1:14" x14ac:dyDescent="0.2">
      <c r="A3742" s="38"/>
      <c r="B3742" s="5"/>
      <c r="C3742" s="172"/>
      <c r="D3742" s="173"/>
      <c r="E3742" s="173"/>
      <c r="F3742" s="173"/>
      <c r="G3742" s="173"/>
      <c r="H3742" s="173">
        <v>100000</v>
      </c>
      <c r="I3742" s="173"/>
      <c r="J3742" s="173"/>
      <c r="K3742" s="174">
        <v>100000</v>
      </c>
      <c r="L3742" s="6"/>
      <c r="M3742" s="71" t="s">
        <v>95</v>
      </c>
      <c r="N3742" s="176" t="s">
        <v>513</v>
      </c>
    </row>
    <row r="3743" spans="1:14" x14ac:dyDescent="0.2">
      <c r="A3743" s="38"/>
      <c r="B3743" s="5"/>
      <c r="C3743" s="172">
        <v>300000</v>
      </c>
      <c r="D3743" s="173"/>
      <c r="E3743" s="173"/>
      <c r="F3743" s="173"/>
      <c r="G3743" s="173"/>
      <c r="H3743" s="173"/>
      <c r="I3743" s="173"/>
      <c r="J3743" s="173"/>
      <c r="K3743" s="174">
        <v>300000</v>
      </c>
      <c r="L3743" s="6"/>
      <c r="M3743" s="71" t="s">
        <v>388</v>
      </c>
      <c r="N3743" s="176" t="s">
        <v>513</v>
      </c>
    </row>
    <row r="3744" spans="1:14" x14ac:dyDescent="0.2">
      <c r="A3744" s="38"/>
      <c r="B3744" s="5"/>
      <c r="C3744" s="172">
        <v>12500000</v>
      </c>
      <c r="D3744" s="173"/>
      <c r="E3744" s="173"/>
      <c r="F3744" s="173"/>
      <c r="G3744" s="173"/>
      <c r="H3744" s="173"/>
      <c r="I3744" s="173"/>
      <c r="J3744" s="173"/>
      <c r="K3744" s="174">
        <v>12500000</v>
      </c>
      <c r="L3744" s="6"/>
      <c r="M3744" s="71" t="s">
        <v>84</v>
      </c>
      <c r="N3744" s="176" t="s">
        <v>513</v>
      </c>
    </row>
    <row r="3745" spans="1:14" x14ac:dyDescent="0.2">
      <c r="A3745" s="38"/>
      <c r="B3745" s="5"/>
      <c r="C3745" s="172">
        <v>2500000</v>
      </c>
      <c r="D3745" s="173"/>
      <c r="E3745" s="173"/>
      <c r="F3745" s="173"/>
      <c r="G3745" s="173"/>
      <c r="H3745" s="173"/>
      <c r="I3745" s="173"/>
      <c r="J3745" s="173"/>
      <c r="K3745" s="174">
        <v>2500000</v>
      </c>
      <c r="L3745" s="6"/>
      <c r="M3745" s="71" t="s">
        <v>389</v>
      </c>
      <c r="N3745" s="176" t="s">
        <v>513</v>
      </c>
    </row>
    <row r="3746" spans="1:14" x14ac:dyDescent="0.2">
      <c r="A3746" s="38"/>
      <c r="B3746" s="5"/>
      <c r="C3746" s="172">
        <v>2900000</v>
      </c>
      <c r="D3746" s="173"/>
      <c r="E3746" s="173"/>
      <c r="F3746" s="173"/>
      <c r="G3746" s="173"/>
      <c r="H3746" s="173"/>
      <c r="I3746" s="173"/>
      <c r="J3746" s="173"/>
      <c r="K3746" s="174">
        <v>2900000</v>
      </c>
      <c r="L3746" s="6"/>
      <c r="M3746" s="71" t="s">
        <v>63</v>
      </c>
      <c r="N3746" s="176" t="s">
        <v>513</v>
      </c>
    </row>
    <row r="3747" spans="1:14" x14ac:dyDescent="0.2">
      <c r="A3747" s="38"/>
      <c r="B3747" s="5"/>
      <c r="C3747" s="172">
        <v>425000</v>
      </c>
      <c r="D3747" s="173"/>
      <c r="E3747" s="173"/>
      <c r="F3747" s="173"/>
      <c r="G3747" s="173"/>
      <c r="H3747" s="173"/>
      <c r="I3747" s="173"/>
      <c r="J3747" s="173"/>
      <c r="K3747" s="174">
        <v>425000</v>
      </c>
      <c r="L3747" s="6"/>
      <c r="M3747" s="71" t="s">
        <v>51</v>
      </c>
      <c r="N3747" s="176" t="s">
        <v>513</v>
      </c>
    </row>
    <row r="3748" spans="1:14" x14ac:dyDescent="0.2">
      <c r="A3748" s="38"/>
      <c r="B3748" s="5"/>
      <c r="C3748" s="172">
        <v>1050000</v>
      </c>
      <c r="D3748" s="173"/>
      <c r="E3748" s="173"/>
      <c r="F3748" s="173"/>
      <c r="G3748" s="173"/>
      <c r="H3748" s="173"/>
      <c r="I3748" s="173"/>
      <c r="J3748" s="173"/>
      <c r="K3748" s="174">
        <v>1050000</v>
      </c>
      <c r="L3748" s="6"/>
      <c r="M3748" s="71" t="s">
        <v>390</v>
      </c>
      <c r="N3748" s="176" t="s">
        <v>513</v>
      </c>
    </row>
    <row r="3749" spans="1:14" x14ac:dyDescent="0.2">
      <c r="A3749" s="38"/>
      <c r="B3749" s="5"/>
      <c r="C3749" s="172">
        <v>11395000</v>
      </c>
      <c r="D3749" s="173"/>
      <c r="E3749" s="173"/>
      <c r="F3749" s="173"/>
      <c r="G3749" s="173"/>
      <c r="H3749" s="173"/>
      <c r="I3749" s="173"/>
      <c r="J3749" s="173"/>
      <c r="K3749" s="174">
        <v>11395000</v>
      </c>
      <c r="L3749" s="6"/>
      <c r="M3749" s="71" t="s">
        <v>41</v>
      </c>
      <c r="N3749" s="176" t="s">
        <v>513</v>
      </c>
    </row>
    <row r="3750" spans="1:14" x14ac:dyDescent="0.2">
      <c r="A3750" s="38"/>
      <c r="B3750" s="5"/>
      <c r="C3750" s="172">
        <v>6037400</v>
      </c>
      <c r="D3750" s="173"/>
      <c r="E3750" s="173"/>
      <c r="F3750" s="173"/>
      <c r="G3750" s="173"/>
      <c r="H3750" s="173"/>
      <c r="I3750" s="173"/>
      <c r="J3750" s="173"/>
      <c r="K3750" s="174">
        <v>6037400</v>
      </c>
      <c r="L3750" s="6"/>
      <c r="M3750" s="71" t="s">
        <v>96</v>
      </c>
      <c r="N3750" s="176" t="s">
        <v>513</v>
      </c>
    </row>
    <row r="3751" spans="1:14" x14ac:dyDescent="0.2">
      <c r="A3751" s="38"/>
      <c r="B3751" s="5"/>
      <c r="C3751" s="172">
        <v>1500000</v>
      </c>
      <c r="D3751" s="173"/>
      <c r="E3751" s="173"/>
      <c r="F3751" s="173"/>
      <c r="G3751" s="173"/>
      <c r="H3751" s="173"/>
      <c r="I3751" s="173"/>
      <c r="J3751" s="173"/>
      <c r="K3751" s="174">
        <v>1500000</v>
      </c>
      <c r="L3751" s="6"/>
      <c r="M3751" s="71" t="s">
        <v>64</v>
      </c>
      <c r="N3751" s="176" t="s">
        <v>513</v>
      </c>
    </row>
    <row r="3752" spans="1:14" x14ac:dyDescent="0.2">
      <c r="A3752" s="38"/>
      <c r="B3752" s="5"/>
      <c r="C3752" s="172">
        <v>2850000</v>
      </c>
      <c r="D3752" s="173"/>
      <c r="E3752" s="173"/>
      <c r="F3752" s="173"/>
      <c r="G3752" s="173"/>
      <c r="H3752" s="173"/>
      <c r="I3752" s="173"/>
      <c r="J3752" s="173"/>
      <c r="K3752" s="174">
        <v>2850000</v>
      </c>
      <c r="L3752" s="6"/>
      <c r="M3752" s="71" t="s">
        <v>97</v>
      </c>
      <c r="N3752" s="176" t="s">
        <v>513</v>
      </c>
    </row>
    <row r="3753" spans="1:14" x14ac:dyDescent="0.2">
      <c r="A3753" s="38"/>
      <c r="B3753" s="5"/>
      <c r="C3753" s="172">
        <v>4700000</v>
      </c>
      <c r="D3753" s="173"/>
      <c r="E3753" s="173"/>
      <c r="F3753" s="173"/>
      <c r="G3753" s="173"/>
      <c r="H3753" s="173"/>
      <c r="I3753" s="173"/>
      <c r="J3753" s="173"/>
      <c r="K3753" s="174">
        <v>4700000</v>
      </c>
      <c r="L3753" s="6"/>
      <c r="M3753" s="71" t="s">
        <v>103</v>
      </c>
      <c r="N3753" s="176" t="s">
        <v>513</v>
      </c>
    </row>
    <row r="3754" spans="1:14" x14ac:dyDescent="0.2">
      <c r="A3754" s="38"/>
      <c r="B3754" s="5"/>
      <c r="C3754" s="172"/>
      <c r="D3754" s="173"/>
      <c r="E3754" s="173"/>
      <c r="F3754" s="173"/>
      <c r="G3754" s="173"/>
      <c r="H3754" s="173"/>
      <c r="I3754" s="173"/>
      <c r="J3754" s="173">
        <v>3000000</v>
      </c>
      <c r="K3754" s="174">
        <v>3000000</v>
      </c>
      <c r="L3754" s="6"/>
      <c r="M3754" s="71" t="s">
        <v>391</v>
      </c>
      <c r="N3754" s="176" t="s">
        <v>513</v>
      </c>
    </row>
    <row r="3755" spans="1:14" x14ac:dyDescent="0.2">
      <c r="A3755" s="38"/>
      <c r="B3755" s="5"/>
      <c r="C3755" s="172"/>
      <c r="D3755" s="173"/>
      <c r="E3755" s="173"/>
      <c r="F3755" s="173"/>
      <c r="G3755" s="173"/>
      <c r="H3755" s="173"/>
      <c r="I3755" s="173"/>
      <c r="J3755" s="173">
        <v>1000000</v>
      </c>
      <c r="K3755" s="174">
        <v>1000000</v>
      </c>
      <c r="L3755" s="6"/>
      <c r="M3755" s="71" t="s">
        <v>65</v>
      </c>
      <c r="N3755" s="176" t="s">
        <v>513</v>
      </c>
    </row>
    <row r="3756" spans="1:14" x14ac:dyDescent="0.2">
      <c r="A3756" s="38"/>
      <c r="B3756" s="5"/>
      <c r="C3756" s="172"/>
      <c r="D3756" s="173"/>
      <c r="E3756" s="173"/>
      <c r="F3756" s="173"/>
      <c r="G3756" s="173"/>
      <c r="H3756" s="173"/>
      <c r="I3756" s="173"/>
      <c r="J3756" s="173">
        <v>4000000</v>
      </c>
      <c r="K3756" s="174">
        <v>4000000</v>
      </c>
      <c r="L3756" s="6"/>
      <c r="M3756" s="71" t="s">
        <v>459</v>
      </c>
      <c r="N3756" s="176" t="s">
        <v>513</v>
      </c>
    </row>
    <row r="3757" spans="1:14" x14ac:dyDescent="0.2">
      <c r="A3757" s="38"/>
      <c r="B3757" s="5"/>
      <c r="C3757" s="172"/>
      <c r="D3757" s="173"/>
      <c r="E3757" s="173"/>
      <c r="F3757" s="173"/>
      <c r="G3757" s="173"/>
      <c r="H3757" s="173"/>
      <c r="I3757" s="173"/>
      <c r="J3757" s="173">
        <v>150000</v>
      </c>
      <c r="K3757" s="174">
        <v>150000</v>
      </c>
      <c r="L3757" s="6"/>
      <c r="M3757" s="71" t="s">
        <v>394</v>
      </c>
      <c r="N3757" s="176" t="s">
        <v>513</v>
      </c>
    </row>
    <row r="3758" spans="1:14" x14ac:dyDescent="0.2">
      <c r="A3758" s="38"/>
      <c r="B3758" s="5"/>
      <c r="C3758" s="172"/>
      <c r="D3758" s="173"/>
      <c r="E3758" s="173"/>
      <c r="F3758" s="173"/>
      <c r="G3758" s="173"/>
      <c r="H3758" s="173"/>
      <c r="I3758" s="173"/>
      <c r="J3758" s="173">
        <v>2000000</v>
      </c>
      <c r="K3758" s="174">
        <v>2000000</v>
      </c>
      <c r="L3758" s="6"/>
      <c r="M3758" s="71" t="s">
        <v>85</v>
      </c>
      <c r="N3758" s="176" t="s">
        <v>513</v>
      </c>
    </row>
    <row r="3759" spans="1:14" x14ac:dyDescent="0.2">
      <c r="A3759" s="38"/>
      <c r="B3759" s="5"/>
      <c r="C3759" s="172"/>
      <c r="D3759" s="173"/>
      <c r="E3759" s="173"/>
      <c r="F3759" s="173"/>
      <c r="G3759" s="173"/>
      <c r="H3759" s="173"/>
      <c r="I3759" s="173"/>
      <c r="J3759" s="173">
        <v>1000000</v>
      </c>
      <c r="K3759" s="174">
        <v>1000000</v>
      </c>
      <c r="L3759" s="6"/>
      <c r="M3759" s="71" t="s">
        <v>395</v>
      </c>
      <c r="N3759" s="176" t="s">
        <v>513</v>
      </c>
    </row>
    <row r="3760" spans="1:14" x14ac:dyDescent="0.2">
      <c r="A3760" s="38"/>
      <c r="B3760" s="5"/>
      <c r="C3760" s="172"/>
      <c r="D3760" s="173"/>
      <c r="E3760" s="173"/>
      <c r="F3760" s="173"/>
      <c r="G3760" s="173"/>
      <c r="H3760" s="173"/>
      <c r="I3760" s="173"/>
      <c r="J3760" s="173">
        <v>7980000</v>
      </c>
      <c r="K3760" s="174">
        <v>7980000</v>
      </c>
      <c r="L3760" s="6"/>
      <c r="M3760" s="71" t="s">
        <v>66</v>
      </c>
      <c r="N3760" s="176" t="s">
        <v>513</v>
      </c>
    </row>
    <row r="3761" spans="1:14" x14ac:dyDescent="0.2">
      <c r="A3761" s="38"/>
      <c r="B3761" s="5"/>
      <c r="C3761" s="172"/>
      <c r="D3761" s="173"/>
      <c r="E3761" s="173"/>
      <c r="F3761" s="173"/>
      <c r="G3761" s="173"/>
      <c r="H3761" s="173"/>
      <c r="I3761" s="173"/>
      <c r="J3761" s="173">
        <v>1229420</v>
      </c>
      <c r="K3761" s="174">
        <v>1229420</v>
      </c>
      <c r="L3761" s="6"/>
      <c r="M3761" s="71" t="s">
        <v>396</v>
      </c>
      <c r="N3761" s="176" t="s">
        <v>513</v>
      </c>
    </row>
    <row r="3762" spans="1:14" x14ac:dyDescent="0.2">
      <c r="A3762" s="38"/>
      <c r="B3762" s="5"/>
      <c r="C3762" s="172"/>
      <c r="D3762" s="173"/>
      <c r="E3762" s="173"/>
      <c r="F3762" s="173"/>
      <c r="G3762" s="173"/>
      <c r="H3762" s="173"/>
      <c r="I3762" s="173"/>
      <c r="J3762" s="173">
        <v>2850000</v>
      </c>
      <c r="K3762" s="174">
        <v>2850000</v>
      </c>
      <c r="L3762" s="6"/>
      <c r="M3762" s="71" t="s">
        <v>397</v>
      </c>
      <c r="N3762" s="176" t="s">
        <v>513</v>
      </c>
    </row>
    <row r="3763" spans="1:14" x14ac:dyDescent="0.2">
      <c r="A3763" s="38"/>
      <c r="B3763" s="5"/>
      <c r="C3763" s="172"/>
      <c r="D3763" s="173">
        <v>75000</v>
      </c>
      <c r="E3763" s="173"/>
      <c r="F3763" s="173"/>
      <c r="G3763" s="173"/>
      <c r="H3763" s="173"/>
      <c r="I3763" s="173"/>
      <c r="J3763" s="173"/>
      <c r="K3763" s="174">
        <v>75000</v>
      </c>
      <c r="L3763" s="6"/>
      <c r="M3763" s="71" t="s">
        <v>398</v>
      </c>
      <c r="N3763" s="176" t="s">
        <v>513</v>
      </c>
    </row>
    <row r="3764" spans="1:14" x14ac:dyDescent="0.2">
      <c r="A3764" s="38"/>
      <c r="B3764" s="5"/>
      <c r="C3764" s="172"/>
      <c r="D3764" s="173">
        <v>1200000</v>
      </c>
      <c r="E3764" s="173"/>
      <c r="F3764" s="173"/>
      <c r="G3764" s="173"/>
      <c r="H3764" s="173"/>
      <c r="I3764" s="173"/>
      <c r="J3764" s="173"/>
      <c r="K3764" s="174">
        <v>1200000</v>
      </c>
      <c r="L3764" s="6"/>
      <c r="M3764" s="71" t="s">
        <v>43</v>
      </c>
      <c r="N3764" s="176" t="s">
        <v>513</v>
      </c>
    </row>
    <row r="3765" spans="1:14" x14ac:dyDescent="0.2">
      <c r="A3765" s="38"/>
      <c r="B3765" s="5"/>
      <c r="C3765" s="172"/>
      <c r="D3765" s="173">
        <v>350000</v>
      </c>
      <c r="E3765" s="173"/>
      <c r="F3765" s="173"/>
      <c r="G3765" s="173"/>
      <c r="H3765" s="173"/>
      <c r="I3765" s="173"/>
      <c r="J3765" s="173"/>
      <c r="K3765" s="174">
        <v>350000</v>
      </c>
      <c r="L3765" s="6"/>
      <c r="M3765" s="71" t="s">
        <v>400</v>
      </c>
      <c r="N3765" s="176" t="s">
        <v>513</v>
      </c>
    </row>
    <row r="3766" spans="1:14" x14ac:dyDescent="0.2">
      <c r="A3766" s="38"/>
      <c r="B3766" s="5"/>
      <c r="C3766" s="172"/>
      <c r="D3766" s="173">
        <v>450000</v>
      </c>
      <c r="E3766" s="173"/>
      <c r="F3766" s="173"/>
      <c r="G3766" s="173"/>
      <c r="H3766" s="173"/>
      <c r="I3766" s="173"/>
      <c r="J3766" s="173"/>
      <c r="K3766" s="174">
        <v>450000</v>
      </c>
      <c r="L3766" s="6"/>
      <c r="M3766" s="71" t="s">
        <v>401</v>
      </c>
      <c r="N3766" s="176" t="s">
        <v>513</v>
      </c>
    </row>
    <row r="3767" spans="1:14" x14ac:dyDescent="0.2">
      <c r="A3767" s="38"/>
      <c r="B3767" s="5"/>
      <c r="C3767" s="172"/>
      <c r="D3767" s="173">
        <v>1000000</v>
      </c>
      <c r="E3767" s="173"/>
      <c r="F3767" s="173"/>
      <c r="G3767" s="173"/>
      <c r="H3767" s="173"/>
      <c r="I3767" s="173"/>
      <c r="J3767" s="173"/>
      <c r="K3767" s="174">
        <v>1000000</v>
      </c>
      <c r="L3767" s="6"/>
      <c r="M3767" s="71" t="s">
        <v>403</v>
      </c>
      <c r="N3767" s="176" t="s">
        <v>513</v>
      </c>
    </row>
    <row r="3768" spans="1:14" x14ac:dyDescent="0.2">
      <c r="A3768" s="38"/>
      <c r="B3768" s="5"/>
      <c r="C3768" s="172"/>
      <c r="D3768" s="173">
        <v>300000</v>
      </c>
      <c r="E3768" s="173"/>
      <c r="F3768" s="173"/>
      <c r="G3768" s="173"/>
      <c r="H3768" s="173"/>
      <c r="I3768" s="173"/>
      <c r="J3768" s="173"/>
      <c r="K3768" s="174">
        <v>300000</v>
      </c>
      <c r="L3768" s="6"/>
      <c r="M3768" s="71" t="s">
        <v>404</v>
      </c>
      <c r="N3768" s="176" t="s">
        <v>513</v>
      </c>
    </row>
    <row r="3769" spans="1:14" ht="15" thickBot="1" x14ac:dyDescent="0.25">
      <c r="A3769" s="38"/>
      <c r="B3769" s="5"/>
      <c r="C3769" s="172"/>
      <c r="D3769" s="173">
        <v>157000000</v>
      </c>
      <c r="E3769" s="173"/>
      <c r="F3769" s="173"/>
      <c r="G3769" s="173"/>
      <c r="H3769" s="173"/>
      <c r="I3769" s="173"/>
      <c r="J3769" s="173"/>
      <c r="K3769" s="174">
        <v>157000000</v>
      </c>
      <c r="L3769" s="6"/>
      <c r="M3769" s="71" t="s">
        <v>28</v>
      </c>
      <c r="N3769" s="176" t="s">
        <v>513</v>
      </c>
    </row>
    <row r="3770" spans="1:14" ht="15" x14ac:dyDescent="0.2">
      <c r="A3770" s="286" t="s">
        <v>0</v>
      </c>
      <c r="B3770" s="287"/>
      <c r="C3770" s="287"/>
      <c r="D3770" s="287"/>
      <c r="E3770" s="287"/>
      <c r="F3770" s="287"/>
      <c r="G3770" s="287"/>
      <c r="H3770" s="287"/>
      <c r="I3770" s="287"/>
      <c r="J3770" s="287"/>
      <c r="K3770" s="287"/>
      <c r="L3770" s="287"/>
      <c r="M3770" s="287"/>
      <c r="N3770" s="288"/>
    </row>
    <row r="3771" spans="1:14" ht="15" x14ac:dyDescent="0.2">
      <c r="A3771" s="279" t="s">
        <v>1</v>
      </c>
      <c r="B3771" s="280"/>
      <c r="C3771" s="280"/>
      <c r="D3771" s="280"/>
      <c r="E3771" s="280"/>
      <c r="F3771" s="280"/>
      <c r="G3771" s="280"/>
      <c r="H3771" s="280"/>
      <c r="I3771" s="280"/>
      <c r="J3771" s="280"/>
      <c r="K3771" s="280"/>
      <c r="L3771" s="280"/>
      <c r="M3771" s="280"/>
      <c r="N3771" s="281"/>
    </row>
    <row r="3772" spans="1:14" ht="15" x14ac:dyDescent="0.2">
      <c r="A3772" s="279" t="s">
        <v>2</v>
      </c>
      <c r="B3772" s="280"/>
      <c r="C3772" s="280"/>
      <c r="D3772" s="280"/>
      <c r="E3772" s="280"/>
      <c r="F3772" s="280"/>
      <c r="G3772" s="280"/>
      <c r="H3772" s="280"/>
      <c r="I3772" s="280"/>
      <c r="J3772" s="280"/>
      <c r="K3772" s="280"/>
      <c r="L3772" s="280"/>
      <c r="M3772" s="280"/>
      <c r="N3772" s="281"/>
    </row>
    <row r="3773" spans="1:14" ht="15" x14ac:dyDescent="0.2">
      <c r="A3773" s="279" t="s">
        <v>3</v>
      </c>
      <c r="B3773" s="280"/>
      <c r="C3773" s="280"/>
      <c r="D3773" s="280"/>
      <c r="E3773" s="280"/>
      <c r="F3773" s="280"/>
      <c r="G3773" s="280"/>
      <c r="H3773" s="280"/>
      <c r="I3773" s="280"/>
      <c r="J3773" s="280"/>
      <c r="K3773" s="280"/>
      <c r="L3773" s="280"/>
      <c r="M3773" s="280"/>
      <c r="N3773" s="281"/>
    </row>
    <row r="3774" spans="1:14" ht="15" x14ac:dyDescent="0.2">
      <c r="A3774" s="279" t="s">
        <v>4</v>
      </c>
      <c r="B3774" s="280"/>
      <c r="C3774" s="280"/>
      <c r="D3774" s="280"/>
      <c r="E3774" s="280"/>
      <c r="F3774" s="280"/>
      <c r="G3774" s="280"/>
      <c r="H3774" s="280"/>
      <c r="I3774" s="280"/>
      <c r="J3774" s="280"/>
      <c r="K3774" s="280"/>
      <c r="L3774" s="280"/>
      <c r="M3774" s="280"/>
      <c r="N3774" s="281"/>
    </row>
    <row r="3775" spans="1:14" ht="15.75" thickBot="1" x14ac:dyDescent="0.25">
      <c r="A3775" s="282">
        <v>2023</v>
      </c>
      <c r="B3775" s="283"/>
      <c r="C3775" s="283"/>
      <c r="D3775" s="283"/>
      <c r="E3775" s="283"/>
      <c r="F3775" s="283"/>
      <c r="G3775" s="283"/>
      <c r="H3775" s="283"/>
      <c r="I3775" s="283"/>
      <c r="J3775" s="283"/>
      <c r="K3775" s="283"/>
      <c r="L3775" s="283"/>
      <c r="M3775" s="283"/>
      <c r="N3775" s="284"/>
    </row>
    <row r="3776" spans="1:14" ht="43.5" x14ac:dyDescent="0.25">
      <c r="A3776" s="212" t="s">
        <v>5</v>
      </c>
      <c r="B3776" s="212" t="s">
        <v>6</v>
      </c>
      <c r="C3776" s="285" t="s">
        <v>7</v>
      </c>
      <c r="D3776" s="285"/>
      <c r="E3776" s="285"/>
      <c r="F3776" s="285"/>
      <c r="G3776" s="285"/>
      <c r="H3776" s="285"/>
      <c r="I3776" s="285"/>
      <c r="J3776" s="285"/>
      <c r="K3776" s="213" t="s">
        <v>8</v>
      </c>
      <c r="L3776" s="214" t="s">
        <v>10</v>
      </c>
      <c r="M3776" s="215" t="s">
        <v>11</v>
      </c>
      <c r="N3776" s="216" t="s">
        <v>9</v>
      </c>
    </row>
    <row r="3777" spans="1:14" ht="15" x14ac:dyDescent="0.25">
      <c r="A3777" s="5"/>
      <c r="B3777" s="5"/>
      <c r="C3777" s="2" t="s">
        <v>12</v>
      </c>
      <c r="D3777" s="2" t="s">
        <v>13</v>
      </c>
      <c r="E3777" s="2" t="s">
        <v>14</v>
      </c>
      <c r="F3777" s="2" t="s">
        <v>15</v>
      </c>
      <c r="G3777" s="2" t="s">
        <v>16</v>
      </c>
      <c r="H3777" s="2" t="s">
        <v>17</v>
      </c>
      <c r="I3777" s="2" t="s">
        <v>18</v>
      </c>
      <c r="J3777" s="2" t="s">
        <v>19</v>
      </c>
      <c r="K3777" s="4" t="s">
        <v>20</v>
      </c>
      <c r="L3777" s="6" t="s">
        <v>22</v>
      </c>
      <c r="M3777" s="5"/>
    </row>
    <row r="3778" spans="1:14" x14ac:dyDescent="0.2">
      <c r="A3778" s="38"/>
      <c r="B3778" s="5"/>
      <c r="C3778" s="172"/>
      <c r="D3778" s="173">
        <v>400000</v>
      </c>
      <c r="E3778" s="173"/>
      <c r="F3778" s="173"/>
      <c r="G3778" s="173"/>
      <c r="H3778" s="173"/>
      <c r="I3778" s="173"/>
      <c r="J3778" s="173"/>
      <c r="K3778" s="174">
        <v>400000</v>
      </c>
      <c r="L3778" s="6"/>
      <c r="M3778" s="71" t="s">
        <v>68</v>
      </c>
      <c r="N3778" s="176" t="s">
        <v>513</v>
      </c>
    </row>
    <row r="3779" spans="1:14" x14ac:dyDescent="0.2">
      <c r="A3779" s="38"/>
      <c r="B3779" s="5"/>
      <c r="C3779" s="172"/>
      <c r="D3779" s="173">
        <v>12011440</v>
      </c>
      <c r="E3779" s="173"/>
      <c r="F3779" s="173"/>
      <c r="G3779" s="173"/>
      <c r="H3779" s="173"/>
      <c r="I3779" s="173"/>
      <c r="J3779" s="173"/>
      <c r="K3779" s="174">
        <v>12011440</v>
      </c>
      <c r="L3779" s="6"/>
      <c r="M3779" s="71" t="s">
        <v>123</v>
      </c>
      <c r="N3779" s="176" t="s">
        <v>513</v>
      </c>
    </row>
    <row r="3780" spans="1:14" x14ac:dyDescent="0.2">
      <c r="A3780" s="38"/>
      <c r="B3780" s="5"/>
      <c r="C3780" s="172"/>
      <c r="D3780" s="173"/>
      <c r="E3780" s="173">
        <v>750000</v>
      </c>
      <c r="F3780" s="173"/>
      <c r="G3780" s="173"/>
      <c r="H3780" s="173"/>
      <c r="I3780" s="173"/>
      <c r="J3780" s="173"/>
      <c r="K3780" s="174">
        <v>750000</v>
      </c>
      <c r="L3780" s="6"/>
      <c r="M3780" s="71" t="s">
        <v>70</v>
      </c>
      <c r="N3780" s="176" t="s">
        <v>513</v>
      </c>
    </row>
    <row r="3781" spans="1:14" x14ac:dyDescent="0.2">
      <c r="A3781" s="38"/>
      <c r="B3781" s="5"/>
      <c r="C3781" s="172"/>
      <c r="D3781" s="173"/>
      <c r="E3781" s="173">
        <v>100000</v>
      </c>
      <c r="F3781" s="173"/>
      <c r="G3781" s="173"/>
      <c r="H3781" s="173"/>
      <c r="I3781" s="173"/>
      <c r="J3781" s="173"/>
      <c r="K3781" s="174">
        <v>100000</v>
      </c>
      <c r="L3781" s="6"/>
      <c r="M3781" s="71" t="s">
        <v>71</v>
      </c>
      <c r="N3781" s="176" t="s">
        <v>513</v>
      </c>
    </row>
    <row r="3782" spans="1:14" x14ac:dyDescent="0.2">
      <c r="A3782" s="38"/>
      <c r="B3782" s="5"/>
      <c r="C3782" s="172"/>
      <c r="D3782" s="173"/>
      <c r="E3782" s="173">
        <v>150000</v>
      </c>
      <c r="F3782" s="173"/>
      <c r="G3782" s="173"/>
      <c r="H3782" s="173"/>
      <c r="I3782" s="173"/>
      <c r="J3782" s="173"/>
      <c r="K3782" s="174">
        <v>150000</v>
      </c>
      <c r="L3782" s="6"/>
      <c r="M3782" s="71" t="s">
        <v>408</v>
      </c>
      <c r="N3782" s="176" t="s">
        <v>513</v>
      </c>
    </row>
    <row r="3783" spans="1:14" x14ac:dyDescent="0.2">
      <c r="A3783" s="38"/>
      <c r="B3783" s="5"/>
      <c r="C3783" s="172"/>
      <c r="D3783" s="173"/>
      <c r="E3783" s="173">
        <v>25000</v>
      </c>
      <c r="F3783" s="173"/>
      <c r="G3783" s="173"/>
      <c r="H3783" s="173"/>
      <c r="I3783" s="173"/>
      <c r="J3783" s="173"/>
      <c r="K3783" s="174">
        <v>25000</v>
      </c>
      <c r="L3783" s="6"/>
      <c r="M3783" s="71" t="s">
        <v>411</v>
      </c>
      <c r="N3783" s="176" t="s">
        <v>513</v>
      </c>
    </row>
    <row r="3784" spans="1:14" x14ac:dyDescent="0.2">
      <c r="A3784" s="38"/>
      <c r="B3784" s="5"/>
      <c r="C3784" s="172"/>
      <c r="D3784" s="173"/>
      <c r="E3784" s="173">
        <v>500000</v>
      </c>
      <c r="F3784" s="173"/>
      <c r="G3784" s="173"/>
      <c r="H3784" s="173"/>
      <c r="I3784" s="173"/>
      <c r="J3784" s="173"/>
      <c r="K3784" s="174">
        <v>500000</v>
      </c>
      <c r="L3784" s="6"/>
      <c r="M3784" s="71" t="s">
        <v>413</v>
      </c>
      <c r="N3784" s="176" t="s">
        <v>513</v>
      </c>
    </row>
    <row r="3785" spans="1:14" x14ac:dyDescent="0.2">
      <c r="A3785" s="38"/>
      <c r="B3785" s="5"/>
      <c r="C3785" s="172"/>
      <c r="D3785" s="173"/>
      <c r="E3785" s="173">
        <v>80000</v>
      </c>
      <c r="F3785" s="173"/>
      <c r="G3785" s="173"/>
      <c r="H3785" s="173"/>
      <c r="I3785" s="173"/>
      <c r="J3785" s="173"/>
      <c r="K3785" s="174">
        <v>80000</v>
      </c>
      <c r="L3785" s="6"/>
      <c r="M3785" s="71" t="s">
        <v>419</v>
      </c>
      <c r="N3785" s="176" t="s">
        <v>513</v>
      </c>
    </row>
    <row r="3786" spans="1:14" x14ac:dyDescent="0.2">
      <c r="A3786" s="38"/>
      <c r="B3786" s="5"/>
      <c r="C3786" s="172"/>
      <c r="D3786" s="173"/>
      <c r="E3786" s="173">
        <v>917345</v>
      </c>
      <c r="F3786" s="173"/>
      <c r="G3786" s="173"/>
      <c r="H3786" s="173"/>
      <c r="I3786" s="173"/>
      <c r="J3786" s="173"/>
      <c r="K3786" s="174">
        <v>917345</v>
      </c>
      <c r="L3786" s="6"/>
      <c r="M3786" s="71" t="s">
        <v>422</v>
      </c>
      <c r="N3786" s="176" t="s">
        <v>513</v>
      </c>
    </row>
    <row r="3787" spans="1:14" x14ac:dyDescent="0.2">
      <c r="A3787" s="38"/>
      <c r="B3787" s="5"/>
      <c r="C3787" s="172"/>
      <c r="D3787" s="173"/>
      <c r="E3787" s="173">
        <v>1000000</v>
      </c>
      <c r="F3787" s="173"/>
      <c r="G3787" s="173"/>
      <c r="H3787" s="173"/>
      <c r="I3787" s="173"/>
      <c r="J3787" s="173"/>
      <c r="K3787" s="174">
        <v>1000000</v>
      </c>
      <c r="L3787" s="6"/>
      <c r="M3787" s="71" t="s">
        <v>424</v>
      </c>
      <c r="N3787" s="176" t="s">
        <v>513</v>
      </c>
    </row>
    <row r="3788" spans="1:14" x14ac:dyDescent="0.2">
      <c r="A3788" s="38"/>
      <c r="B3788" s="5"/>
      <c r="C3788" s="172"/>
      <c r="D3788" s="173"/>
      <c r="E3788" s="173">
        <v>25000</v>
      </c>
      <c r="F3788" s="173"/>
      <c r="G3788" s="173"/>
      <c r="H3788" s="173"/>
      <c r="I3788" s="173"/>
      <c r="J3788" s="173"/>
      <c r="K3788" s="174">
        <v>25000</v>
      </c>
      <c r="L3788" s="6"/>
      <c r="M3788" s="71" t="s">
        <v>73</v>
      </c>
      <c r="N3788" s="176" t="s">
        <v>513</v>
      </c>
    </row>
    <row r="3789" spans="1:14" x14ac:dyDescent="0.2">
      <c r="A3789" s="38"/>
      <c r="B3789" s="5"/>
      <c r="C3789" s="172"/>
      <c r="D3789" s="173"/>
      <c r="E3789" s="173"/>
      <c r="F3789" s="173"/>
      <c r="G3789" s="173"/>
      <c r="H3789" s="173"/>
      <c r="I3789" s="173">
        <v>3000000</v>
      </c>
      <c r="J3789" s="173"/>
      <c r="K3789" s="174">
        <v>3000000</v>
      </c>
      <c r="L3789" s="6"/>
      <c r="M3789" s="71" t="s">
        <v>425</v>
      </c>
      <c r="N3789" s="176" t="s">
        <v>513</v>
      </c>
    </row>
    <row r="3790" spans="1:14" x14ac:dyDescent="0.2">
      <c r="A3790" s="38"/>
      <c r="B3790" s="5"/>
      <c r="C3790" s="172"/>
      <c r="D3790" s="173"/>
      <c r="E3790" s="173"/>
      <c r="F3790" s="173"/>
      <c r="G3790" s="173"/>
      <c r="H3790" s="173"/>
      <c r="I3790" s="173">
        <v>4500000</v>
      </c>
      <c r="J3790" s="173"/>
      <c r="K3790" s="174">
        <v>4500000</v>
      </c>
      <c r="L3790" s="6"/>
      <c r="M3790" s="71" t="s">
        <v>45</v>
      </c>
      <c r="N3790" s="176" t="s">
        <v>513</v>
      </c>
    </row>
    <row r="3791" spans="1:14" x14ac:dyDescent="0.2">
      <c r="A3791" s="38"/>
      <c r="B3791" s="5"/>
      <c r="C3791" s="172"/>
      <c r="D3791" s="173"/>
      <c r="E3791" s="173"/>
      <c r="F3791" s="173"/>
      <c r="G3791" s="173"/>
      <c r="H3791" s="173"/>
      <c r="I3791" s="173">
        <v>500000</v>
      </c>
      <c r="J3791" s="173"/>
      <c r="K3791" s="174">
        <v>500000</v>
      </c>
      <c r="L3791" s="6"/>
      <c r="M3791" s="71" t="s">
        <v>75</v>
      </c>
      <c r="N3791" s="176" t="s">
        <v>513</v>
      </c>
    </row>
    <row r="3792" spans="1:14" x14ac:dyDescent="0.2">
      <c r="A3792" s="38"/>
      <c r="B3792" s="5"/>
      <c r="C3792" s="172"/>
      <c r="D3792" s="173"/>
      <c r="E3792" s="173"/>
      <c r="F3792" s="173"/>
      <c r="G3792" s="173"/>
      <c r="H3792" s="173"/>
      <c r="I3792" s="173">
        <v>3000000</v>
      </c>
      <c r="J3792" s="173"/>
      <c r="K3792" s="174">
        <v>3000000</v>
      </c>
      <c r="L3792" s="6"/>
      <c r="M3792" s="71" t="s">
        <v>76</v>
      </c>
      <c r="N3792" s="176" t="s">
        <v>513</v>
      </c>
    </row>
    <row r="3793" spans="1:14" x14ac:dyDescent="0.2">
      <c r="A3793" s="38"/>
      <c r="B3793" s="5"/>
      <c r="C3793" s="172"/>
      <c r="D3793" s="173"/>
      <c r="E3793" s="173"/>
      <c r="F3793" s="173"/>
      <c r="G3793" s="173"/>
      <c r="H3793" s="173"/>
      <c r="I3793" s="173">
        <v>2000000</v>
      </c>
      <c r="J3793" s="173"/>
      <c r="K3793" s="174">
        <v>2000000</v>
      </c>
      <c r="L3793" s="6"/>
      <c r="M3793" s="71" t="s">
        <v>426</v>
      </c>
      <c r="N3793" s="176" t="s">
        <v>513</v>
      </c>
    </row>
    <row r="3794" spans="1:14" x14ac:dyDescent="0.2">
      <c r="A3794" s="38"/>
      <c r="B3794" s="5"/>
      <c r="C3794" s="172"/>
      <c r="D3794" s="173"/>
      <c r="E3794" s="173"/>
      <c r="F3794" s="173"/>
      <c r="G3794" s="173"/>
      <c r="H3794" s="173"/>
      <c r="I3794" s="173">
        <v>3000000</v>
      </c>
      <c r="J3794" s="173"/>
      <c r="K3794" s="174">
        <v>3000000</v>
      </c>
      <c r="L3794" s="6"/>
      <c r="M3794" s="71" t="s">
        <v>427</v>
      </c>
      <c r="N3794" s="176" t="s">
        <v>513</v>
      </c>
    </row>
    <row r="3795" spans="1:14" x14ac:dyDescent="0.2">
      <c r="A3795" s="38"/>
      <c r="B3795" s="5"/>
      <c r="C3795" s="172"/>
      <c r="D3795" s="173"/>
      <c r="E3795" s="173"/>
      <c r="F3795" s="173"/>
      <c r="G3795" s="173"/>
      <c r="H3795" s="173"/>
      <c r="I3795" s="173">
        <v>2000000</v>
      </c>
      <c r="J3795" s="173"/>
      <c r="K3795" s="174">
        <v>2000000</v>
      </c>
      <c r="L3795" s="6"/>
      <c r="M3795" s="71" t="s">
        <v>86</v>
      </c>
      <c r="N3795" s="176" t="s">
        <v>513</v>
      </c>
    </row>
    <row r="3796" spans="1:14" x14ac:dyDescent="0.2">
      <c r="A3796" s="38"/>
      <c r="B3796" s="5"/>
      <c r="C3796" s="172"/>
      <c r="D3796" s="173"/>
      <c r="E3796" s="173"/>
      <c r="F3796" s="173"/>
      <c r="G3796" s="173"/>
      <c r="H3796" s="173"/>
      <c r="I3796" s="173">
        <v>5000000</v>
      </c>
      <c r="J3796" s="173"/>
      <c r="K3796" s="174">
        <v>5000000</v>
      </c>
      <c r="L3796" s="6"/>
      <c r="M3796" s="71" t="s">
        <v>296</v>
      </c>
      <c r="N3796" s="176" t="s">
        <v>513</v>
      </c>
    </row>
    <row r="3797" spans="1:14" x14ac:dyDescent="0.2">
      <c r="A3797" s="38"/>
      <c r="B3797" s="5"/>
      <c r="C3797" s="172"/>
      <c r="D3797" s="173"/>
      <c r="E3797" s="173"/>
      <c r="F3797" s="173"/>
      <c r="G3797" s="173"/>
      <c r="H3797" s="173"/>
      <c r="I3797" s="173">
        <v>4200000</v>
      </c>
      <c r="J3797" s="173"/>
      <c r="K3797" s="174">
        <v>4200000</v>
      </c>
      <c r="L3797" s="6"/>
      <c r="M3797" s="71" t="s">
        <v>46</v>
      </c>
      <c r="N3797" s="176" t="s">
        <v>513</v>
      </c>
    </row>
    <row r="3798" spans="1:14" x14ac:dyDescent="0.2">
      <c r="A3798" s="38"/>
      <c r="B3798" s="5"/>
      <c r="C3798" s="172"/>
      <c r="D3798" s="173"/>
      <c r="E3798" s="173"/>
      <c r="F3798" s="173"/>
      <c r="G3798" s="173"/>
      <c r="H3798" s="173"/>
      <c r="I3798" s="173">
        <v>400000</v>
      </c>
      <c r="J3798" s="173"/>
      <c r="K3798" s="174">
        <v>400000</v>
      </c>
      <c r="L3798" s="6"/>
      <c r="M3798" s="71" t="s">
        <v>47</v>
      </c>
      <c r="N3798" s="176" t="s">
        <v>513</v>
      </c>
    </row>
    <row r="3799" spans="1:14" x14ac:dyDescent="0.2">
      <c r="A3799" s="38"/>
      <c r="B3799" s="5"/>
      <c r="C3799" s="172"/>
      <c r="D3799" s="173"/>
      <c r="E3799" s="173"/>
      <c r="F3799" s="173"/>
      <c r="G3799" s="173"/>
      <c r="H3799" s="173"/>
      <c r="I3799" s="173">
        <v>2100000</v>
      </c>
      <c r="J3799" s="173"/>
      <c r="K3799" s="174">
        <v>2100000</v>
      </c>
      <c r="L3799" s="6"/>
      <c r="M3799" s="71" t="s">
        <v>432</v>
      </c>
      <c r="N3799" s="176" t="s">
        <v>513</v>
      </c>
    </row>
    <row r="3800" spans="1:14" x14ac:dyDescent="0.2">
      <c r="A3800" s="38"/>
      <c r="B3800" s="5"/>
      <c r="C3800" s="172"/>
      <c r="D3800" s="173"/>
      <c r="E3800" s="173"/>
      <c r="F3800" s="173"/>
      <c r="G3800" s="173"/>
      <c r="H3800" s="173"/>
      <c r="I3800" s="173">
        <v>2000000</v>
      </c>
      <c r="J3800" s="173"/>
      <c r="K3800" s="174">
        <v>2000000</v>
      </c>
      <c r="L3800" s="6"/>
      <c r="M3800" s="71" t="s">
        <v>433</v>
      </c>
      <c r="N3800" s="176" t="s">
        <v>513</v>
      </c>
    </row>
    <row r="3801" spans="1:14" x14ac:dyDescent="0.2">
      <c r="A3801" s="38"/>
      <c r="B3801" s="5"/>
      <c r="C3801" s="172"/>
      <c r="D3801" s="173"/>
      <c r="E3801" s="173"/>
      <c r="F3801" s="173"/>
      <c r="G3801" s="173"/>
      <c r="H3801" s="173"/>
      <c r="I3801" s="173">
        <v>1500000</v>
      </c>
      <c r="J3801" s="173"/>
      <c r="K3801" s="174">
        <v>1500000</v>
      </c>
      <c r="L3801" s="6"/>
      <c r="M3801" s="71" t="s">
        <v>87</v>
      </c>
      <c r="N3801" s="176" t="s">
        <v>513</v>
      </c>
    </row>
    <row r="3802" spans="1:14" x14ac:dyDescent="0.2">
      <c r="A3802" s="38"/>
      <c r="B3802" s="5"/>
      <c r="C3802" s="172"/>
      <c r="D3802" s="173"/>
      <c r="E3802" s="173"/>
      <c r="F3802" s="173"/>
      <c r="G3802" s="173"/>
      <c r="H3802" s="173"/>
      <c r="I3802" s="173">
        <v>400000</v>
      </c>
      <c r="J3802" s="173"/>
      <c r="K3802" s="174">
        <v>400000</v>
      </c>
      <c r="L3802" s="6"/>
      <c r="M3802" s="71" t="s">
        <v>99</v>
      </c>
      <c r="N3802" s="176" t="s">
        <v>513</v>
      </c>
    </row>
    <row r="3803" spans="1:14" x14ac:dyDescent="0.2">
      <c r="A3803" s="38"/>
      <c r="B3803" s="5"/>
      <c r="C3803" s="172"/>
      <c r="D3803" s="173"/>
      <c r="E3803" s="173"/>
      <c r="F3803" s="173"/>
      <c r="G3803" s="173"/>
      <c r="H3803" s="173"/>
      <c r="I3803" s="173">
        <v>150000</v>
      </c>
      <c r="J3803" s="173"/>
      <c r="K3803" s="174">
        <v>150000</v>
      </c>
      <c r="L3803" s="6"/>
      <c r="M3803" s="71" t="s">
        <v>434</v>
      </c>
      <c r="N3803" s="176" t="s">
        <v>513</v>
      </c>
    </row>
    <row r="3804" spans="1:14" x14ac:dyDescent="0.2">
      <c r="A3804" s="38"/>
      <c r="B3804" s="5"/>
      <c r="C3804" s="172"/>
      <c r="D3804" s="173"/>
      <c r="E3804" s="173"/>
      <c r="F3804" s="173"/>
      <c r="G3804" s="173"/>
      <c r="H3804" s="173"/>
      <c r="I3804" s="173">
        <v>1000000</v>
      </c>
      <c r="J3804" s="173"/>
      <c r="K3804" s="174">
        <v>1000000</v>
      </c>
      <c r="L3804" s="6"/>
      <c r="M3804" s="71" t="s">
        <v>436</v>
      </c>
      <c r="N3804" s="176" t="s">
        <v>513</v>
      </c>
    </row>
    <row r="3805" spans="1:14" x14ac:dyDescent="0.2">
      <c r="A3805" s="38"/>
      <c r="B3805" s="5"/>
      <c r="C3805" s="172"/>
      <c r="D3805" s="173"/>
      <c r="E3805" s="173"/>
      <c r="F3805" s="173"/>
      <c r="G3805" s="173"/>
      <c r="H3805" s="173"/>
      <c r="I3805" s="173">
        <v>400000</v>
      </c>
      <c r="J3805" s="173"/>
      <c r="K3805" s="174">
        <v>400000</v>
      </c>
      <c r="L3805" s="6"/>
      <c r="M3805" s="71" t="s">
        <v>437</v>
      </c>
      <c r="N3805" s="176" t="s">
        <v>513</v>
      </c>
    </row>
    <row r="3806" spans="1:14" x14ac:dyDescent="0.2">
      <c r="A3806" s="38"/>
      <c r="B3806" s="5"/>
      <c r="C3806" s="172"/>
      <c r="D3806" s="173"/>
      <c r="E3806" s="173"/>
      <c r="F3806" s="173"/>
      <c r="G3806" s="173"/>
      <c r="H3806" s="173"/>
      <c r="I3806" s="173">
        <v>1500000</v>
      </c>
      <c r="J3806" s="173"/>
      <c r="K3806" s="174">
        <v>1500000</v>
      </c>
      <c r="L3806" s="6"/>
      <c r="M3806" s="71" t="s">
        <v>88</v>
      </c>
      <c r="N3806" s="176" t="s">
        <v>513</v>
      </c>
    </row>
    <row r="3807" spans="1:14" x14ac:dyDescent="0.2">
      <c r="A3807" s="38"/>
      <c r="B3807" s="5"/>
      <c r="C3807" s="172"/>
      <c r="D3807" s="173"/>
      <c r="E3807" s="173"/>
      <c r="F3807" s="173"/>
      <c r="G3807" s="173"/>
      <c r="H3807" s="173"/>
      <c r="I3807" s="173">
        <v>2000000</v>
      </c>
      <c r="J3807" s="173"/>
      <c r="K3807" s="174">
        <v>2000000</v>
      </c>
      <c r="L3807" s="6"/>
      <c r="M3807" s="71" t="s">
        <v>438</v>
      </c>
      <c r="N3807" s="176" t="s">
        <v>513</v>
      </c>
    </row>
    <row r="3808" spans="1:14" x14ac:dyDescent="0.2">
      <c r="A3808" s="38"/>
      <c r="B3808" s="5"/>
      <c r="C3808" s="172"/>
      <c r="D3808" s="173"/>
      <c r="E3808" s="173"/>
      <c r="F3808" s="173"/>
      <c r="G3808" s="173"/>
      <c r="H3808" s="173"/>
      <c r="I3808" s="173">
        <v>1200000</v>
      </c>
      <c r="J3808" s="173"/>
      <c r="K3808" s="174">
        <v>1200000</v>
      </c>
      <c r="L3808" s="6"/>
      <c r="M3808" s="71" t="s">
        <v>439</v>
      </c>
      <c r="N3808" s="176" t="s">
        <v>513</v>
      </c>
    </row>
    <row r="3809" spans="1:14" x14ac:dyDescent="0.2">
      <c r="A3809" s="38"/>
      <c r="B3809" s="5"/>
      <c r="C3809" s="172"/>
      <c r="D3809" s="173"/>
      <c r="E3809" s="173"/>
      <c r="F3809" s="173"/>
      <c r="G3809" s="173"/>
      <c r="H3809" s="173"/>
      <c r="I3809" s="173">
        <v>3000000</v>
      </c>
      <c r="J3809" s="173"/>
      <c r="K3809" s="174">
        <v>3000000</v>
      </c>
      <c r="L3809" s="6"/>
      <c r="M3809" s="71" t="s">
        <v>440</v>
      </c>
      <c r="N3809" s="176" t="s">
        <v>513</v>
      </c>
    </row>
    <row r="3810" spans="1:14" x14ac:dyDescent="0.2">
      <c r="A3810" s="38"/>
      <c r="B3810" s="5"/>
      <c r="C3810" s="172"/>
      <c r="D3810" s="173"/>
      <c r="E3810" s="173"/>
      <c r="F3810" s="173"/>
      <c r="G3810" s="173"/>
      <c r="H3810" s="173"/>
      <c r="I3810" s="173">
        <v>200000</v>
      </c>
      <c r="J3810" s="173"/>
      <c r="K3810" s="174">
        <v>200000</v>
      </c>
      <c r="L3810" s="6"/>
      <c r="M3810" s="71" t="s">
        <v>78</v>
      </c>
      <c r="N3810" s="176" t="s">
        <v>513</v>
      </c>
    </row>
    <row r="3811" spans="1:14" x14ac:dyDescent="0.2">
      <c r="A3811" s="38"/>
      <c r="B3811" s="5"/>
      <c r="C3811" s="172"/>
      <c r="D3811" s="173"/>
      <c r="E3811" s="173"/>
      <c r="F3811" s="173"/>
      <c r="G3811" s="173"/>
      <c r="H3811" s="173"/>
      <c r="I3811" s="173">
        <v>11000000</v>
      </c>
      <c r="J3811" s="173"/>
      <c r="K3811" s="174">
        <v>11000000</v>
      </c>
      <c r="L3811" s="6"/>
      <c r="M3811" s="71" t="s">
        <v>441</v>
      </c>
      <c r="N3811" s="176" t="s">
        <v>513</v>
      </c>
    </row>
    <row r="3812" spans="1:14" x14ac:dyDescent="0.2">
      <c r="A3812" s="38"/>
      <c r="B3812" s="5"/>
      <c r="C3812" s="172"/>
      <c r="D3812" s="173"/>
      <c r="E3812" s="173"/>
      <c r="F3812" s="173"/>
      <c r="G3812" s="173"/>
      <c r="H3812" s="173"/>
      <c r="I3812" s="173">
        <v>1000000</v>
      </c>
      <c r="J3812" s="173"/>
      <c r="K3812" s="174">
        <v>1000000</v>
      </c>
      <c r="L3812" s="6"/>
      <c r="M3812" s="71" t="s">
        <v>48</v>
      </c>
      <c r="N3812" s="176" t="s">
        <v>513</v>
      </c>
    </row>
    <row r="3813" spans="1:14" x14ac:dyDescent="0.2">
      <c r="A3813" s="38"/>
      <c r="B3813" s="5"/>
      <c r="C3813" s="172"/>
      <c r="D3813" s="173"/>
      <c r="E3813" s="173"/>
      <c r="F3813" s="173"/>
      <c r="G3813" s="173"/>
      <c r="H3813" s="173"/>
      <c r="I3813" s="173">
        <v>3500000</v>
      </c>
      <c r="J3813" s="173"/>
      <c r="K3813" s="174">
        <v>3500000</v>
      </c>
      <c r="L3813" s="6"/>
      <c r="M3813" s="71" t="s">
        <v>442</v>
      </c>
      <c r="N3813" s="176" t="s">
        <v>513</v>
      </c>
    </row>
    <row r="3814" spans="1:14" x14ac:dyDescent="0.2">
      <c r="A3814" s="38"/>
      <c r="B3814" s="5"/>
      <c r="C3814" s="172"/>
      <c r="D3814" s="173"/>
      <c r="E3814" s="173"/>
      <c r="F3814" s="173"/>
      <c r="G3814" s="173"/>
      <c r="H3814" s="173"/>
      <c r="I3814" s="173">
        <v>300000</v>
      </c>
      <c r="J3814" s="173"/>
      <c r="K3814" s="174">
        <v>300000</v>
      </c>
      <c r="L3814" s="6"/>
      <c r="M3814" s="71" t="s">
        <v>445</v>
      </c>
      <c r="N3814" s="176" t="s">
        <v>513</v>
      </c>
    </row>
    <row r="3815" spans="1:14" x14ac:dyDescent="0.2">
      <c r="A3815" s="38"/>
      <c r="B3815" s="5"/>
      <c r="C3815" s="172"/>
      <c r="D3815" s="173"/>
      <c r="E3815" s="173"/>
      <c r="F3815" s="173"/>
      <c r="G3815" s="173"/>
      <c r="H3815" s="173"/>
      <c r="I3815" s="173">
        <v>850000</v>
      </c>
      <c r="J3815" s="173"/>
      <c r="K3815" s="174">
        <v>850000</v>
      </c>
      <c r="L3815" s="6"/>
      <c r="M3815" s="71" t="s">
        <v>30</v>
      </c>
      <c r="N3815" s="176" t="s">
        <v>513</v>
      </c>
    </row>
    <row r="3816" spans="1:14" x14ac:dyDescent="0.2">
      <c r="A3816" s="38"/>
      <c r="B3816" s="5"/>
      <c r="C3816" s="172"/>
      <c r="D3816" s="173"/>
      <c r="E3816" s="173"/>
      <c r="F3816" s="173"/>
      <c r="G3816" s="173"/>
      <c r="H3816" s="173"/>
      <c r="I3816" s="173">
        <v>500000</v>
      </c>
      <c r="J3816" s="173"/>
      <c r="K3816" s="174">
        <v>500000</v>
      </c>
      <c r="L3816" s="6"/>
      <c r="M3816" s="71" t="s">
        <v>31</v>
      </c>
      <c r="N3816" s="176" t="s">
        <v>513</v>
      </c>
    </row>
    <row r="3817" spans="1:14" x14ac:dyDescent="0.2">
      <c r="A3817" s="38"/>
      <c r="B3817" s="5"/>
      <c r="C3817" s="172"/>
      <c r="D3817" s="173"/>
      <c r="E3817" s="173"/>
      <c r="F3817" s="173"/>
      <c r="G3817" s="173"/>
      <c r="H3817" s="173"/>
      <c r="I3817" s="173">
        <v>1121175</v>
      </c>
      <c r="J3817" s="173"/>
      <c r="K3817" s="174">
        <v>1121175</v>
      </c>
      <c r="L3817" s="6"/>
      <c r="M3817" s="71" t="s">
        <v>125</v>
      </c>
      <c r="N3817" s="176" t="s">
        <v>513</v>
      </c>
    </row>
    <row r="3818" spans="1:14" x14ac:dyDescent="0.2">
      <c r="A3818" s="38"/>
      <c r="B3818" s="5"/>
      <c r="C3818" s="172"/>
      <c r="D3818" s="173"/>
      <c r="E3818" s="173"/>
      <c r="F3818" s="173"/>
      <c r="G3818" s="173"/>
      <c r="H3818" s="173"/>
      <c r="I3818" s="173">
        <v>500000</v>
      </c>
      <c r="J3818" s="173"/>
      <c r="K3818" s="174">
        <v>500000</v>
      </c>
      <c r="L3818" s="6"/>
      <c r="M3818" s="71" t="s">
        <v>32</v>
      </c>
      <c r="N3818" s="176" t="s">
        <v>513</v>
      </c>
    </row>
    <row r="3819" spans="1:14" x14ac:dyDescent="0.2">
      <c r="A3819" s="38"/>
      <c r="B3819" s="5"/>
      <c r="C3819" s="172"/>
      <c r="D3819" s="173"/>
      <c r="E3819" s="173"/>
      <c r="F3819" s="173"/>
      <c r="G3819" s="173"/>
      <c r="H3819" s="173"/>
      <c r="I3819" s="173">
        <v>2000000</v>
      </c>
      <c r="J3819" s="173"/>
      <c r="K3819" s="174">
        <v>2000000</v>
      </c>
      <c r="L3819" s="6"/>
      <c r="M3819" s="71" t="s">
        <v>33</v>
      </c>
      <c r="N3819" s="176" t="s">
        <v>513</v>
      </c>
    </row>
    <row r="3820" spans="1:14" x14ac:dyDescent="0.2">
      <c r="A3820" s="38"/>
      <c r="B3820" s="5"/>
      <c r="C3820" s="172"/>
      <c r="D3820" s="173"/>
      <c r="E3820" s="173"/>
      <c r="F3820" s="173"/>
      <c r="G3820" s="173"/>
      <c r="H3820" s="173"/>
      <c r="I3820" s="173">
        <v>600000</v>
      </c>
      <c r="J3820" s="173"/>
      <c r="K3820" s="174">
        <v>600000</v>
      </c>
      <c r="L3820" s="6"/>
      <c r="M3820" s="175" t="s">
        <v>502</v>
      </c>
      <c r="N3820" s="176" t="s">
        <v>513</v>
      </c>
    </row>
    <row r="3821" spans="1:14" ht="15" x14ac:dyDescent="0.25">
      <c r="A3821" s="49" t="s">
        <v>229</v>
      </c>
      <c r="B3821" s="50" t="s">
        <v>231</v>
      </c>
      <c r="C3821" s="22">
        <f t="shared" ref="C3821:J3821" si="47">SUM(C3717:C3820)</f>
        <v>46157400</v>
      </c>
      <c r="D3821" s="22">
        <f t="shared" si="47"/>
        <v>172786440</v>
      </c>
      <c r="E3821" s="22">
        <f t="shared" si="47"/>
        <v>3547345</v>
      </c>
      <c r="F3821" s="22">
        <f t="shared" si="47"/>
        <v>19532681.060000002</v>
      </c>
      <c r="G3821" s="22">
        <f t="shared" si="47"/>
        <v>0</v>
      </c>
      <c r="H3821" s="22">
        <f t="shared" si="47"/>
        <v>2950000</v>
      </c>
      <c r="I3821" s="22">
        <f t="shared" si="47"/>
        <v>64421175</v>
      </c>
      <c r="J3821" s="22">
        <f t="shared" si="47"/>
        <v>23209420</v>
      </c>
      <c r="K3821" s="22">
        <f>SUM(C3821:J3821)</f>
        <v>332604461.06</v>
      </c>
      <c r="L3821" s="22" t="s">
        <v>22</v>
      </c>
      <c r="M3821" s="53"/>
      <c r="N3821" s="14" t="s">
        <v>22</v>
      </c>
    </row>
    <row r="3822" spans="1:14" ht="15" x14ac:dyDescent="0.25">
      <c r="A3822" s="7" t="s">
        <v>232</v>
      </c>
      <c r="B3822" s="8" t="s">
        <v>233</v>
      </c>
      <c r="C3822" s="169"/>
      <c r="D3822" s="170"/>
      <c r="E3822" s="170"/>
      <c r="F3822" s="170">
        <v>600000</v>
      </c>
      <c r="G3822" s="170"/>
      <c r="H3822" s="170"/>
      <c r="I3822" s="170"/>
      <c r="J3822" s="170"/>
      <c r="K3822" s="171">
        <v>600000</v>
      </c>
      <c r="L3822" s="6"/>
      <c r="M3822" s="70" t="s">
        <v>297</v>
      </c>
      <c r="N3822" s="176" t="s">
        <v>513</v>
      </c>
    </row>
    <row r="3823" spans="1:14" x14ac:dyDescent="0.2">
      <c r="A3823" s="38"/>
      <c r="B3823" s="5"/>
      <c r="C3823" s="172"/>
      <c r="D3823" s="173"/>
      <c r="E3823" s="173"/>
      <c r="F3823" s="173">
        <v>5000000</v>
      </c>
      <c r="G3823" s="173"/>
      <c r="H3823" s="173"/>
      <c r="I3823" s="173"/>
      <c r="J3823" s="173"/>
      <c r="K3823" s="174">
        <v>5000000</v>
      </c>
      <c r="L3823" s="6"/>
      <c r="M3823" s="71" t="s">
        <v>298</v>
      </c>
      <c r="N3823" s="176" t="s">
        <v>513</v>
      </c>
    </row>
    <row r="3824" spans="1:14" x14ac:dyDescent="0.2">
      <c r="A3824" s="38"/>
      <c r="B3824" s="5"/>
      <c r="C3824" s="172"/>
      <c r="D3824" s="173"/>
      <c r="E3824" s="173"/>
      <c r="F3824" s="173">
        <v>350000</v>
      </c>
      <c r="G3824" s="173"/>
      <c r="H3824" s="173"/>
      <c r="I3824" s="173"/>
      <c r="J3824" s="173"/>
      <c r="K3824" s="174">
        <v>350000</v>
      </c>
      <c r="L3824" s="6"/>
      <c r="M3824" s="71" t="s">
        <v>300</v>
      </c>
      <c r="N3824" s="176" t="s">
        <v>513</v>
      </c>
    </row>
    <row r="3825" spans="1:14" x14ac:dyDescent="0.2">
      <c r="A3825" s="38"/>
      <c r="B3825" s="5"/>
      <c r="C3825" s="172"/>
      <c r="D3825" s="173"/>
      <c r="E3825" s="173"/>
      <c r="F3825" s="173">
        <v>1800000</v>
      </c>
      <c r="G3825" s="173"/>
      <c r="H3825" s="173"/>
      <c r="I3825" s="173"/>
      <c r="J3825" s="173"/>
      <c r="K3825" s="174">
        <v>1800000</v>
      </c>
      <c r="L3825" s="6"/>
      <c r="M3825" s="71" t="s">
        <v>302</v>
      </c>
      <c r="N3825" s="176" t="s">
        <v>513</v>
      </c>
    </row>
    <row r="3826" spans="1:14" x14ac:dyDescent="0.2">
      <c r="A3826" s="38"/>
      <c r="B3826" s="5"/>
      <c r="C3826" s="172"/>
      <c r="D3826" s="173"/>
      <c r="E3826" s="173"/>
      <c r="F3826" s="173">
        <v>3000000</v>
      </c>
      <c r="G3826" s="173"/>
      <c r="H3826" s="173"/>
      <c r="I3826" s="173"/>
      <c r="J3826" s="173"/>
      <c r="K3826" s="174">
        <v>3000000</v>
      </c>
      <c r="L3826" s="6"/>
      <c r="M3826" s="71" t="s">
        <v>303</v>
      </c>
      <c r="N3826" s="176" t="s">
        <v>513</v>
      </c>
    </row>
    <row r="3827" spans="1:14" x14ac:dyDescent="0.2">
      <c r="A3827" s="38"/>
      <c r="B3827" s="5"/>
      <c r="C3827" s="172"/>
      <c r="D3827" s="173"/>
      <c r="E3827" s="173"/>
      <c r="F3827" s="173">
        <v>3000000</v>
      </c>
      <c r="G3827" s="173"/>
      <c r="H3827" s="173"/>
      <c r="I3827" s="173"/>
      <c r="J3827" s="173"/>
      <c r="K3827" s="174">
        <v>3000000</v>
      </c>
      <c r="L3827" s="6"/>
      <c r="M3827" s="71" t="s">
        <v>56</v>
      </c>
      <c r="N3827" s="176" t="s">
        <v>513</v>
      </c>
    </row>
    <row r="3828" spans="1:14" x14ac:dyDescent="0.2">
      <c r="A3828" s="38"/>
      <c r="B3828" s="5"/>
      <c r="C3828" s="172"/>
      <c r="D3828" s="173"/>
      <c r="E3828" s="173"/>
      <c r="F3828" s="173">
        <v>595000</v>
      </c>
      <c r="G3828" s="173"/>
      <c r="H3828" s="173"/>
      <c r="I3828" s="173"/>
      <c r="J3828" s="173"/>
      <c r="K3828" s="174">
        <v>595000</v>
      </c>
      <c r="L3828" s="6"/>
      <c r="M3828" s="71" t="s">
        <v>304</v>
      </c>
      <c r="N3828" s="176" t="s">
        <v>513</v>
      </c>
    </row>
    <row r="3829" spans="1:14" x14ac:dyDescent="0.2">
      <c r="A3829" s="38"/>
      <c r="B3829" s="5"/>
      <c r="C3829" s="172"/>
      <c r="D3829" s="173"/>
      <c r="E3829" s="173"/>
      <c r="F3829" s="173">
        <v>250000</v>
      </c>
      <c r="G3829" s="173"/>
      <c r="H3829" s="173"/>
      <c r="I3829" s="173"/>
      <c r="J3829" s="173"/>
      <c r="K3829" s="174">
        <v>250000</v>
      </c>
      <c r="L3829" s="6"/>
      <c r="M3829" s="71" t="s">
        <v>305</v>
      </c>
      <c r="N3829" s="176" t="s">
        <v>513</v>
      </c>
    </row>
    <row r="3830" spans="1:14" x14ac:dyDescent="0.2">
      <c r="A3830" s="38"/>
      <c r="B3830" s="5"/>
      <c r="C3830" s="172"/>
      <c r="D3830" s="173"/>
      <c r="E3830" s="173"/>
      <c r="F3830" s="173">
        <v>800000</v>
      </c>
      <c r="G3830" s="173"/>
      <c r="H3830" s="173"/>
      <c r="I3830" s="173"/>
      <c r="J3830" s="173"/>
      <c r="K3830" s="174">
        <v>800000</v>
      </c>
      <c r="L3830" s="6"/>
      <c r="M3830" s="71" t="s">
        <v>306</v>
      </c>
      <c r="N3830" s="176" t="s">
        <v>513</v>
      </c>
    </row>
    <row r="3831" spans="1:14" x14ac:dyDescent="0.2">
      <c r="A3831" s="38"/>
      <c r="B3831" s="5"/>
      <c r="C3831" s="172"/>
      <c r="D3831" s="173"/>
      <c r="E3831" s="173"/>
      <c r="F3831" s="173">
        <v>3437855</v>
      </c>
      <c r="G3831" s="173"/>
      <c r="H3831" s="173"/>
      <c r="I3831" s="173"/>
      <c r="J3831" s="173"/>
      <c r="K3831" s="174">
        <v>3437855</v>
      </c>
      <c r="L3831" s="6"/>
      <c r="M3831" s="71" t="s">
        <v>57</v>
      </c>
      <c r="N3831" s="176" t="s">
        <v>513</v>
      </c>
    </row>
    <row r="3832" spans="1:14" x14ac:dyDescent="0.2">
      <c r="A3832" s="38"/>
      <c r="B3832" s="5"/>
      <c r="C3832" s="172"/>
      <c r="D3832" s="173"/>
      <c r="E3832" s="173"/>
      <c r="F3832" s="173">
        <v>1950000</v>
      </c>
      <c r="G3832" s="173"/>
      <c r="H3832" s="173"/>
      <c r="I3832" s="173"/>
      <c r="J3832" s="173"/>
      <c r="K3832" s="174">
        <v>1950000</v>
      </c>
      <c r="L3832" s="6"/>
      <c r="M3832" s="71" t="s">
        <v>307</v>
      </c>
      <c r="N3832" s="176" t="s">
        <v>513</v>
      </c>
    </row>
    <row r="3833" spans="1:14" x14ac:dyDescent="0.2">
      <c r="A3833" s="38"/>
      <c r="B3833" s="5"/>
      <c r="C3833" s="172"/>
      <c r="D3833" s="173"/>
      <c r="E3833" s="173"/>
      <c r="F3833" s="173">
        <v>850000</v>
      </c>
      <c r="G3833" s="173"/>
      <c r="H3833" s="173"/>
      <c r="I3833" s="173"/>
      <c r="J3833" s="173"/>
      <c r="K3833" s="174">
        <v>850000</v>
      </c>
      <c r="L3833" s="6"/>
      <c r="M3833" s="71" t="s">
        <v>308</v>
      </c>
      <c r="N3833" s="176" t="s">
        <v>513</v>
      </c>
    </row>
    <row r="3834" spans="1:14" x14ac:dyDescent="0.2">
      <c r="A3834" s="38"/>
      <c r="B3834" s="5"/>
      <c r="C3834" s="172"/>
      <c r="D3834" s="173"/>
      <c r="E3834" s="173"/>
      <c r="F3834" s="173">
        <v>1200000</v>
      </c>
      <c r="G3834" s="173"/>
      <c r="H3834" s="173"/>
      <c r="I3834" s="173"/>
      <c r="J3834" s="173"/>
      <c r="K3834" s="174">
        <v>1200000</v>
      </c>
      <c r="L3834" s="6"/>
      <c r="M3834" s="71" t="s">
        <v>309</v>
      </c>
      <c r="N3834" s="176" t="s">
        <v>513</v>
      </c>
    </row>
    <row r="3835" spans="1:14" x14ac:dyDescent="0.2">
      <c r="A3835" s="38"/>
      <c r="B3835" s="5"/>
      <c r="C3835" s="172"/>
      <c r="D3835" s="173"/>
      <c r="E3835" s="173"/>
      <c r="F3835" s="173">
        <v>2000000</v>
      </c>
      <c r="G3835" s="173"/>
      <c r="H3835" s="173"/>
      <c r="I3835" s="173"/>
      <c r="J3835" s="173"/>
      <c r="K3835" s="174">
        <v>2000000</v>
      </c>
      <c r="L3835" s="6"/>
      <c r="M3835" s="71" t="s">
        <v>310</v>
      </c>
      <c r="N3835" s="176" t="s">
        <v>513</v>
      </c>
    </row>
    <row r="3836" spans="1:14" x14ac:dyDescent="0.2">
      <c r="A3836" s="38"/>
      <c r="B3836" s="5"/>
      <c r="C3836" s="172"/>
      <c r="D3836" s="173"/>
      <c r="E3836" s="173"/>
      <c r="F3836" s="173">
        <v>900000</v>
      </c>
      <c r="G3836" s="173"/>
      <c r="H3836" s="173"/>
      <c r="I3836" s="173"/>
      <c r="J3836" s="173"/>
      <c r="K3836" s="174">
        <v>900000</v>
      </c>
      <c r="L3836" s="6"/>
      <c r="M3836" s="71" t="s">
        <v>311</v>
      </c>
      <c r="N3836" s="176" t="s">
        <v>513</v>
      </c>
    </row>
    <row r="3837" spans="1:14" x14ac:dyDescent="0.2">
      <c r="A3837" s="38"/>
      <c r="B3837" s="5"/>
      <c r="C3837" s="172"/>
      <c r="D3837" s="173"/>
      <c r="E3837" s="173"/>
      <c r="F3837" s="173">
        <v>300000</v>
      </c>
      <c r="G3837" s="173"/>
      <c r="H3837" s="173"/>
      <c r="I3837" s="173"/>
      <c r="J3837" s="173"/>
      <c r="K3837" s="174">
        <v>300000</v>
      </c>
      <c r="L3837" s="6"/>
      <c r="M3837" s="71" t="s">
        <v>312</v>
      </c>
      <c r="N3837" s="176" t="s">
        <v>513</v>
      </c>
    </row>
    <row r="3838" spans="1:14" x14ac:dyDescent="0.2">
      <c r="A3838" s="38"/>
      <c r="B3838" s="5"/>
      <c r="C3838" s="172"/>
      <c r="D3838" s="173"/>
      <c r="E3838" s="173"/>
      <c r="F3838" s="173">
        <v>650000</v>
      </c>
      <c r="G3838" s="173"/>
      <c r="H3838" s="173"/>
      <c r="I3838" s="173"/>
      <c r="J3838" s="173"/>
      <c r="K3838" s="174">
        <v>650000</v>
      </c>
      <c r="L3838" s="6"/>
      <c r="M3838" s="71" t="s">
        <v>313</v>
      </c>
      <c r="N3838" s="176" t="s">
        <v>513</v>
      </c>
    </row>
    <row r="3839" spans="1:14" x14ac:dyDescent="0.2">
      <c r="A3839" s="38"/>
      <c r="B3839" s="5"/>
      <c r="C3839" s="172"/>
      <c r="D3839" s="173"/>
      <c r="E3839" s="173"/>
      <c r="F3839" s="173">
        <v>700000</v>
      </c>
      <c r="G3839" s="173"/>
      <c r="H3839" s="173"/>
      <c r="I3839" s="173"/>
      <c r="J3839" s="173"/>
      <c r="K3839" s="174">
        <v>700000</v>
      </c>
      <c r="L3839" s="6"/>
      <c r="M3839" s="71" t="s">
        <v>314</v>
      </c>
      <c r="N3839" s="176" t="s">
        <v>513</v>
      </c>
    </row>
    <row r="3840" spans="1:14" x14ac:dyDescent="0.2">
      <c r="A3840" s="38"/>
      <c r="B3840" s="5"/>
      <c r="C3840" s="172"/>
      <c r="D3840" s="173"/>
      <c r="E3840" s="173"/>
      <c r="F3840" s="173">
        <v>5000000</v>
      </c>
      <c r="G3840" s="173"/>
      <c r="H3840" s="173"/>
      <c r="I3840" s="173"/>
      <c r="J3840" s="173"/>
      <c r="K3840" s="174">
        <v>5000000</v>
      </c>
      <c r="L3840" s="6"/>
      <c r="M3840" s="71" t="s">
        <v>315</v>
      </c>
      <c r="N3840" s="176" t="s">
        <v>513</v>
      </c>
    </row>
    <row r="3841" spans="1:14" x14ac:dyDescent="0.2">
      <c r="A3841" s="38"/>
      <c r="B3841" s="5"/>
      <c r="C3841" s="172"/>
      <c r="D3841" s="173"/>
      <c r="E3841" s="173"/>
      <c r="F3841" s="173">
        <v>100000</v>
      </c>
      <c r="G3841" s="173"/>
      <c r="H3841" s="173"/>
      <c r="I3841" s="173"/>
      <c r="J3841" s="173"/>
      <c r="K3841" s="174">
        <v>100000</v>
      </c>
      <c r="L3841" s="6"/>
      <c r="M3841" s="71" t="s">
        <v>316</v>
      </c>
      <c r="N3841" s="176" t="s">
        <v>513</v>
      </c>
    </row>
    <row r="3842" spans="1:14" x14ac:dyDescent="0.2">
      <c r="A3842" s="38"/>
      <c r="B3842" s="5"/>
      <c r="C3842" s="172"/>
      <c r="D3842" s="173"/>
      <c r="E3842" s="173"/>
      <c r="F3842" s="173">
        <v>700905</v>
      </c>
      <c r="G3842" s="173"/>
      <c r="H3842" s="173"/>
      <c r="I3842" s="173"/>
      <c r="J3842" s="173"/>
      <c r="K3842" s="174">
        <v>700905</v>
      </c>
      <c r="L3842" s="6"/>
      <c r="M3842" s="71" t="s">
        <v>317</v>
      </c>
      <c r="N3842" s="176" t="s">
        <v>513</v>
      </c>
    </row>
    <row r="3843" spans="1:14" x14ac:dyDescent="0.2">
      <c r="A3843" s="38"/>
      <c r="B3843" s="5"/>
      <c r="C3843" s="172"/>
      <c r="D3843" s="173"/>
      <c r="E3843" s="173"/>
      <c r="F3843" s="173">
        <v>311622</v>
      </c>
      <c r="G3843" s="173"/>
      <c r="H3843" s="173"/>
      <c r="I3843" s="173"/>
      <c r="J3843" s="173"/>
      <c r="K3843" s="174">
        <v>311622</v>
      </c>
      <c r="L3843" s="6"/>
      <c r="M3843" s="71" t="s">
        <v>318</v>
      </c>
      <c r="N3843" s="176" t="s">
        <v>513</v>
      </c>
    </row>
    <row r="3844" spans="1:14" x14ac:dyDescent="0.2">
      <c r="A3844" s="38"/>
      <c r="B3844" s="5"/>
      <c r="C3844" s="172"/>
      <c r="D3844" s="173"/>
      <c r="E3844" s="173"/>
      <c r="F3844" s="173">
        <v>3000000</v>
      </c>
      <c r="G3844" s="173"/>
      <c r="H3844" s="173"/>
      <c r="I3844" s="173"/>
      <c r="J3844" s="173"/>
      <c r="K3844" s="174">
        <v>3000000</v>
      </c>
      <c r="L3844" s="6"/>
      <c r="M3844" s="71" t="s">
        <v>319</v>
      </c>
      <c r="N3844" s="176" t="s">
        <v>513</v>
      </c>
    </row>
    <row r="3845" spans="1:14" x14ac:dyDescent="0.2">
      <c r="A3845" s="38"/>
      <c r="B3845" s="5"/>
      <c r="C3845" s="172"/>
      <c r="D3845" s="173"/>
      <c r="E3845" s="173"/>
      <c r="F3845" s="173">
        <v>300000</v>
      </c>
      <c r="G3845" s="173"/>
      <c r="H3845" s="173"/>
      <c r="I3845" s="173"/>
      <c r="J3845" s="173"/>
      <c r="K3845" s="174">
        <v>300000</v>
      </c>
      <c r="L3845" s="6"/>
      <c r="M3845" s="71" t="s">
        <v>320</v>
      </c>
      <c r="N3845" s="176" t="s">
        <v>513</v>
      </c>
    </row>
    <row r="3846" spans="1:14" x14ac:dyDescent="0.2">
      <c r="A3846" s="38"/>
      <c r="B3846" s="5"/>
      <c r="C3846" s="172"/>
      <c r="D3846" s="173"/>
      <c r="E3846" s="173"/>
      <c r="F3846" s="173">
        <v>260000</v>
      </c>
      <c r="G3846" s="173"/>
      <c r="H3846" s="173"/>
      <c r="I3846" s="173"/>
      <c r="J3846" s="173"/>
      <c r="K3846" s="174">
        <v>260000</v>
      </c>
      <c r="L3846" s="6"/>
      <c r="M3846" s="71" t="s">
        <v>321</v>
      </c>
      <c r="N3846" s="176" t="s">
        <v>513</v>
      </c>
    </row>
    <row r="3847" spans="1:14" x14ac:dyDescent="0.2">
      <c r="A3847" s="38"/>
      <c r="B3847" s="5"/>
      <c r="C3847" s="172"/>
      <c r="D3847" s="173"/>
      <c r="E3847" s="173"/>
      <c r="F3847" s="173">
        <v>1300000</v>
      </c>
      <c r="G3847" s="173"/>
      <c r="H3847" s="173"/>
      <c r="I3847" s="173"/>
      <c r="J3847" s="173"/>
      <c r="K3847" s="174">
        <v>1300000</v>
      </c>
      <c r="L3847" s="6"/>
      <c r="M3847" s="71" t="s">
        <v>285</v>
      </c>
      <c r="N3847" s="176" t="s">
        <v>513</v>
      </c>
    </row>
    <row r="3848" spans="1:14" x14ac:dyDescent="0.2">
      <c r="A3848" s="38"/>
      <c r="B3848" s="5"/>
      <c r="C3848" s="172"/>
      <c r="D3848" s="173"/>
      <c r="E3848" s="173"/>
      <c r="F3848" s="173">
        <v>700000</v>
      </c>
      <c r="G3848" s="173"/>
      <c r="H3848" s="173"/>
      <c r="I3848" s="173"/>
      <c r="J3848" s="173"/>
      <c r="K3848" s="174">
        <v>700000</v>
      </c>
      <c r="L3848" s="6"/>
      <c r="M3848" s="71" t="s">
        <v>322</v>
      </c>
      <c r="N3848" s="176" t="s">
        <v>513</v>
      </c>
    </row>
    <row r="3849" spans="1:14" x14ac:dyDescent="0.2">
      <c r="A3849" s="38"/>
      <c r="B3849" s="5"/>
      <c r="C3849" s="172"/>
      <c r="D3849" s="173"/>
      <c r="E3849" s="173"/>
      <c r="F3849" s="173">
        <v>300000</v>
      </c>
      <c r="G3849" s="173"/>
      <c r="H3849" s="173"/>
      <c r="I3849" s="173"/>
      <c r="J3849" s="173"/>
      <c r="K3849" s="174">
        <v>300000</v>
      </c>
      <c r="L3849" s="6"/>
      <c r="M3849" s="71" t="s">
        <v>323</v>
      </c>
      <c r="N3849" s="176" t="s">
        <v>513</v>
      </c>
    </row>
    <row r="3850" spans="1:14" x14ac:dyDescent="0.2">
      <c r="A3850" s="38"/>
      <c r="B3850" s="5"/>
      <c r="C3850" s="172"/>
      <c r="D3850" s="173"/>
      <c r="E3850" s="173"/>
      <c r="F3850" s="173">
        <v>1000000</v>
      </c>
      <c r="G3850" s="173"/>
      <c r="H3850" s="173"/>
      <c r="I3850" s="173"/>
      <c r="J3850" s="173"/>
      <c r="K3850" s="174">
        <v>1000000</v>
      </c>
      <c r="L3850" s="6"/>
      <c r="M3850" s="71" t="s">
        <v>324</v>
      </c>
      <c r="N3850" s="176" t="s">
        <v>513</v>
      </c>
    </row>
    <row r="3851" spans="1:14" x14ac:dyDescent="0.2">
      <c r="A3851" s="38"/>
      <c r="B3851" s="5"/>
      <c r="C3851" s="172"/>
      <c r="D3851" s="173"/>
      <c r="E3851" s="173"/>
      <c r="F3851" s="173">
        <v>1075000</v>
      </c>
      <c r="G3851" s="173"/>
      <c r="H3851" s="173"/>
      <c r="I3851" s="173"/>
      <c r="J3851" s="173"/>
      <c r="K3851" s="174">
        <v>1075000</v>
      </c>
      <c r="L3851" s="6"/>
      <c r="M3851" s="71" t="s">
        <v>325</v>
      </c>
      <c r="N3851" s="176" t="s">
        <v>513</v>
      </c>
    </row>
    <row r="3852" spans="1:14" x14ac:dyDescent="0.2">
      <c r="A3852" s="38"/>
      <c r="B3852" s="5"/>
      <c r="C3852" s="172"/>
      <c r="D3852" s="173"/>
      <c r="E3852" s="173"/>
      <c r="F3852" s="173">
        <v>385000</v>
      </c>
      <c r="G3852" s="173"/>
      <c r="H3852" s="173"/>
      <c r="I3852" s="173"/>
      <c r="J3852" s="173"/>
      <c r="K3852" s="174">
        <v>385000</v>
      </c>
      <c r="L3852" s="6"/>
      <c r="M3852" s="71" t="s">
        <v>326</v>
      </c>
      <c r="N3852" s="176" t="s">
        <v>513</v>
      </c>
    </row>
    <row r="3853" spans="1:14" x14ac:dyDescent="0.2">
      <c r="A3853" s="38"/>
      <c r="B3853" s="5"/>
      <c r="C3853" s="172"/>
      <c r="D3853" s="173"/>
      <c r="E3853" s="173"/>
      <c r="F3853" s="173">
        <v>250000</v>
      </c>
      <c r="G3853" s="173"/>
      <c r="H3853" s="173"/>
      <c r="I3853" s="173"/>
      <c r="J3853" s="173"/>
      <c r="K3853" s="174">
        <v>250000</v>
      </c>
      <c r="L3853" s="6"/>
      <c r="M3853" s="71" t="s">
        <v>327</v>
      </c>
      <c r="N3853" s="176" t="s">
        <v>513</v>
      </c>
    </row>
    <row r="3854" spans="1:14" x14ac:dyDescent="0.2">
      <c r="A3854" s="38"/>
      <c r="B3854" s="5"/>
      <c r="C3854" s="172"/>
      <c r="D3854" s="173"/>
      <c r="E3854" s="173"/>
      <c r="F3854" s="173">
        <v>5000000</v>
      </c>
      <c r="G3854" s="173"/>
      <c r="H3854" s="173"/>
      <c r="I3854" s="173"/>
      <c r="J3854" s="173"/>
      <c r="K3854" s="174">
        <v>5000000</v>
      </c>
      <c r="L3854" s="6"/>
      <c r="M3854" s="71" t="s">
        <v>328</v>
      </c>
      <c r="N3854" s="176" t="s">
        <v>513</v>
      </c>
    </row>
    <row r="3855" spans="1:14" x14ac:dyDescent="0.2">
      <c r="A3855" s="38"/>
      <c r="B3855" s="5"/>
      <c r="C3855" s="172"/>
      <c r="D3855" s="173"/>
      <c r="E3855" s="173"/>
      <c r="F3855" s="173">
        <v>3500000</v>
      </c>
      <c r="G3855" s="173"/>
      <c r="H3855" s="173"/>
      <c r="I3855" s="173"/>
      <c r="J3855" s="173"/>
      <c r="K3855" s="174">
        <v>3500000</v>
      </c>
      <c r="L3855" s="6"/>
      <c r="M3855" s="71" t="s">
        <v>329</v>
      </c>
      <c r="N3855" s="176" t="s">
        <v>513</v>
      </c>
    </row>
    <row r="3856" spans="1:14" x14ac:dyDescent="0.2">
      <c r="A3856" s="38"/>
      <c r="B3856" s="5"/>
      <c r="C3856" s="172"/>
      <c r="D3856" s="173"/>
      <c r="E3856" s="173"/>
      <c r="F3856" s="173">
        <v>700000</v>
      </c>
      <c r="G3856" s="173"/>
      <c r="H3856" s="173"/>
      <c r="I3856" s="173"/>
      <c r="J3856" s="173"/>
      <c r="K3856" s="174">
        <v>700000</v>
      </c>
      <c r="L3856" s="6"/>
      <c r="M3856" s="71" t="s">
        <v>330</v>
      </c>
      <c r="N3856" s="176" t="s">
        <v>513</v>
      </c>
    </row>
    <row r="3857" spans="1:14" x14ac:dyDescent="0.2">
      <c r="A3857" s="38"/>
      <c r="B3857" s="5"/>
      <c r="C3857" s="172"/>
      <c r="D3857" s="173"/>
      <c r="E3857" s="173"/>
      <c r="F3857" s="173">
        <v>1400000</v>
      </c>
      <c r="G3857" s="173"/>
      <c r="H3857" s="173"/>
      <c r="I3857" s="173"/>
      <c r="J3857" s="173"/>
      <c r="K3857" s="174">
        <v>1400000</v>
      </c>
      <c r="L3857" s="6"/>
      <c r="M3857" s="71" t="s">
        <v>286</v>
      </c>
      <c r="N3857" s="176" t="s">
        <v>513</v>
      </c>
    </row>
    <row r="3858" spans="1:14" x14ac:dyDescent="0.2">
      <c r="A3858" s="38"/>
      <c r="B3858" s="5"/>
      <c r="C3858" s="172"/>
      <c r="D3858" s="173"/>
      <c r="E3858" s="173"/>
      <c r="F3858" s="173">
        <v>9000000</v>
      </c>
      <c r="G3858" s="173"/>
      <c r="H3858" s="173"/>
      <c r="I3858" s="173"/>
      <c r="J3858" s="173"/>
      <c r="K3858" s="174">
        <v>9000000</v>
      </c>
      <c r="L3858" s="6"/>
      <c r="M3858" s="71" t="s">
        <v>331</v>
      </c>
      <c r="N3858" s="176" t="s">
        <v>513</v>
      </c>
    </row>
    <row r="3859" spans="1:14" x14ac:dyDescent="0.2">
      <c r="A3859" s="38"/>
      <c r="B3859" s="5"/>
      <c r="C3859" s="172"/>
      <c r="D3859" s="173"/>
      <c r="E3859" s="173"/>
      <c r="F3859" s="173">
        <v>12500000</v>
      </c>
      <c r="G3859" s="173"/>
      <c r="H3859" s="173"/>
      <c r="I3859" s="173"/>
      <c r="J3859" s="173"/>
      <c r="K3859" s="174">
        <v>12500000</v>
      </c>
      <c r="L3859" s="6"/>
      <c r="M3859" s="71" t="s">
        <v>58</v>
      </c>
      <c r="N3859" s="176" t="s">
        <v>513</v>
      </c>
    </row>
    <row r="3860" spans="1:14" x14ac:dyDescent="0.2">
      <c r="A3860" s="38"/>
      <c r="B3860" s="5"/>
      <c r="C3860" s="172"/>
      <c r="D3860" s="173"/>
      <c r="E3860" s="173"/>
      <c r="F3860" s="173">
        <v>3000000</v>
      </c>
      <c r="G3860" s="173"/>
      <c r="H3860" s="173"/>
      <c r="I3860" s="173"/>
      <c r="J3860" s="173"/>
      <c r="K3860" s="174">
        <v>3000000</v>
      </c>
      <c r="L3860" s="6"/>
      <c r="M3860" s="71" t="s">
        <v>332</v>
      </c>
      <c r="N3860" s="176" t="s">
        <v>513</v>
      </c>
    </row>
    <row r="3861" spans="1:14" x14ac:dyDescent="0.2">
      <c r="A3861" s="38"/>
      <c r="B3861" s="5"/>
      <c r="C3861" s="172"/>
      <c r="D3861" s="173"/>
      <c r="E3861" s="173"/>
      <c r="F3861" s="173">
        <v>4000000</v>
      </c>
      <c r="G3861" s="173"/>
      <c r="H3861" s="173"/>
      <c r="I3861" s="173"/>
      <c r="J3861" s="173"/>
      <c r="K3861" s="174">
        <v>4000000</v>
      </c>
      <c r="L3861" s="6"/>
      <c r="M3861" s="71" t="s">
        <v>333</v>
      </c>
      <c r="N3861" s="176" t="s">
        <v>513</v>
      </c>
    </row>
    <row r="3862" spans="1:14" x14ac:dyDescent="0.2">
      <c r="A3862" s="38"/>
      <c r="B3862" s="5"/>
      <c r="C3862" s="172"/>
      <c r="D3862" s="173"/>
      <c r="E3862" s="173"/>
      <c r="F3862" s="173">
        <v>1000000</v>
      </c>
      <c r="G3862" s="173"/>
      <c r="H3862" s="173"/>
      <c r="I3862" s="173"/>
      <c r="J3862" s="173"/>
      <c r="K3862" s="174">
        <v>1000000</v>
      </c>
      <c r="L3862" s="6"/>
      <c r="M3862" s="71" t="s">
        <v>334</v>
      </c>
      <c r="N3862" s="176" t="s">
        <v>513</v>
      </c>
    </row>
    <row r="3863" spans="1:14" x14ac:dyDescent="0.2">
      <c r="A3863" s="38"/>
      <c r="B3863" s="5"/>
      <c r="C3863" s="172"/>
      <c r="D3863" s="173"/>
      <c r="E3863" s="173"/>
      <c r="F3863" s="173">
        <v>500000</v>
      </c>
      <c r="G3863" s="173"/>
      <c r="H3863" s="173"/>
      <c r="I3863" s="173"/>
      <c r="J3863" s="173"/>
      <c r="K3863" s="174">
        <v>500000</v>
      </c>
      <c r="L3863" s="6"/>
      <c r="M3863" s="71" t="s">
        <v>287</v>
      </c>
      <c r="N3863" s="176" t="s">
        <v>513</v>
      </c>
    </row>
    <row r="3864" spans="1:14" x14ac:dyDescent="0.2">
      <c r="A3864" s="38"/>
      <c r="B3864" s="5"/>
      <c r="C3864" s="172"/>
      <c r="D3864" s="173"/>
      <c r="E3864" s="173"/>
      <c r="F3864" s="173">
        <v>1811561</v>
      </c>
      <c r="G3864" s="173"/>
      <c r="H3864" s="173"/>
      <c r="I3864" s="173"/>
      <c r="J3864" s="173"/>
      <c r="K3864" s="174">
        <v>1811561</v>
      </c>
      <c r="L3864" s="6"/>
      <c r="M3864" s="71" t="s">
        <v>335</v>
      </c>
      <c r="N3864" s="176" t="s">
        <v>513</v>
      </c>
    </row>
    <row r="3865" spans="1:14" x14ac:dyDescent="0.2">
      <c r="A3865" s="38"/>
      <c r="B3865" s="5"/>
      <c r="C3865" s="172"/>
      <c r="D3865" s="173"/>
      <c r="E3865" s="173"/>
      <c r="F3865" s="173">
        <v>1400000</v>
      </c>
      <c r="G3865" s="173"/>
      <c r="H3865" s="173"/>
      <c r="I3865" s="173"/>
      <c r="J3865" s="173"/>
      <c r="K3865" s="174">
        <v>1400000</v>
      </c>
      <c r="L3865" s="6"/>
      <c r="M3865" s="71" t="s">
        <v>336</v>
      </c>
      <c r="N3865" s="176" t="s">
        <v>513</v>
      </c>
    </row>
    <row r="3866" spans="1:14" x14ac:dyDescent="0.2">
      <c r="A3866" s="38"/>
      <c r="B3866" s="5"/>
      <c r="C3866" s="172"/>
      <c r="D3866" s="173"/>
      <c r="E3866" s="173"/>
      <c r="F3866" s="173">
        <v>500000</v>
      </c>
      <c r="G3866" s="173"/>
      <c r="H3866" s="173"/>
      <c r="I3866" s="173"/>
      <c r="J3866" s="173"/>
      <c r="K3866" s="174">
        <v>500000</v>
      </c>
      <c r="L3866" s="6"/>
      <c r="M3866" s="71" t="s">
        <v>337</v>
      </c>
      <c r="N3866" s="176" t="s">
        <v>513</v>
      </c>
    </row>
    <row r="3867" spans="1:14" x14ac:dyDescent="0.2">
      <c r="A3867" s="38"/>
      <c r="B3867" s="5"/>
      <c r="C3867" s="172"/>
      <c r="D3867" s="173"/>
      <c r="E3867" s="173"/>
      <c r="F3867" s="173">
        <v>2300000</v>
      </c>
      <c r="G3867" s="173"/>
      <c r="H3867" s="173"/>
      <c r="I3867" s="173"/>
      <c r="J3867" s="173"/>
      <c r="K3867" s="174">
        <v>2300000</v>
      </c>
      <c r="L3867" s="6"/>
      <c r="M3867" s="71" t="s">
        <v>338</v>
      </c>
      <c r="N3867" s="176" t="s">
        <v>513</v>
      </c>
    </row>
    <row r="3868" spans="1:14" x14ac:dyDescent="0.2">
      <c r="A3868" s="38"/>
      <c r="B3868" s="5"/>
      <c r="C3868" s="172"/>
      <c r="D3868" s="173"/>
      <c r="E3868" s="173"/>
      <c r="F3868" s="173">
        <v>972175</v>
      </c>
      <c r="G3868" s="173"/>
      <c r="H3868" s="173"/>
      <c r="I3868" s="173"/>
      <c r="J3868" s="173"/>
      <c r="K3868" s="174">
        <v>972175</v>
      </c>
      <c r="L3868" s="6"/>
      <c r="M3868" s="71" t="s">
        <v>339</v>
      </c>
      <c r="N3868" s="176" t="s">
        <v>513</v>
      </c>
    </row>
    <row r="3869" spans="1:14" x14ac:dyDescent="0.2">
      <c r="A3869" s="38"/>
      <c r="B3869" s="5"/>
      <c r="C3869" s="172"/>
      <c r="D3869" s="173"/>
      <c r="E3869" s="173"/>
      <c r="F3869" s="173">
        <v>4000000</v>
      </c>
      <c r="G3869" s="173"/>
      <c r="H3869" s="173"/>
      <c r="I3869" s="173"/>
      <c r="J3869" s="173"/>
      <c r="K3869" s="174">
        <v>4000000</v>
      </c>
      <c r="L3869" s="6"/>
      <c r="M3869" s="71" t="s">
        <v>340</v>
      </c>
      <c r="N3869" s="176" t="s">
        <v>513</v>
      </c>
    </row>
    <row r="3870" spans="1:14" x14ac:dyDescent="0.2">
      <c r="A3870" s="38"/>
      <c r="B3870" s="5"/>
      <c r="C3870" s="172"/>
      <c r="D3870" s="173"/>
      <c r="E3870" s="173"/>
      <c r="F3870" s="173">
        <v>550000</v>
      </c>
      <c r="G3870" s="173"/>
      <c r="H3870" s="173"/>
      <c r="I3870" s="173"/>
      <c r="J3870" s="173"/>
      <c r="K3870" s="174">
        <v>550000</v>
      </c>
      <c r="L3870" s="6"/>
      <c r="M3870" s="71" t="s">
        <v>341</v>
      </c>
      <c r="N3870" s="176" t="s">
        <v>513</v>
      </c>
    </row>
    <row r="3871" spans="1:14" x14ac:dyDescent="0.2">
      <c r="A3871" s="38"/>
      <c r="B3871" s="5"/>
      <c r="C3871" s="172"/>
      <c r="D3871" s="173"/>
      <c r="E3871" s="173"/>
      <c r="F3871" s="173">
        <v>3950000</v>
      </c>
      <c r="G3871" s="173"/>
      <c r="H3871" s="173"/>
      <c r="I3871" s="173"/>
      <c r="J3871" s="173"/>
      <c r="K3871" s="174">
        <v>3950000</v>
      </c>
      <c r="L3871" s="6"/>
      <c r="M3871" s="71" t="s">
        <v>342</v>
      </c>
      <c r="N3871" s="176" t="s">
        <v>513</v>
      </c>
    </row>
    <row r="3872" spans="1:14" x14ac:dyDescent="0.2">
      <c r="A3872" s="38"/>
      <c r="B3872" s="5"/>
      <c r="C3872" s="172"/>
      <c r="D3872" s="173"/>
      <c r="E3872" s="173"/>
      <c r="F3872" s="173">
        <v>600000</v>
      </c>
      <c r="G3872" s="173"/>
      <c r="H3872" s="173"/>
      <c r="I3872" s="173"/>
      <c r="J3872" s="173"/>
      <c r="K3872" s="174">
        <v>600000</v>
      </c>
      <c r="L3872" s="6"/>
      <c r="M3872" s="71" t="s">
        <v>343</v>
      </c>
      <c r="N3872" s="176" t="s">
        <v>513</v>
      </c>
    </row>
    <row r="3873" spans="1:14" x14ac:dyDescent="0.2">
      <c r="A3873" s="38"/>
      <c r="B3873" s="5"/>
      <c r="C3873" s="172"/>
      <c r="D3873" s="173"/>
      <c r="E3873" s="173"/>
      <c r="F3873" s="173">
        <v>1170000</v>
      </c>
      <c r="G3873" s="173"/>
      <c r="H3873" s="173"/>
      <c r="I3873" s="173"/>
      <c r="J3873" s="173"/>
      <c r="K3873" s="174">
        <v>1170000</v>
      </c>
      <c r="L3873" s="6"/>
      <c r="M3873" s="71" t="s">
        <v>344</v>
      </c>
      <c r="N3873" s="176" t="s">
        <v>513</v>
      </c>
    </row>
    <row r="3874" spans="1:14" x14ac:dyDescent="0.2">
      <c r="A3874" s="38"/>
      <c r="B3874" s="5"/>
      <c r="C3874" s="172"/>
      <c r="D3874" s="173"/>
      <c r="E3874" s="173"/>
      <c r="F3874" s="173">
        <v>600000</v>
      </c>
      <c r="G3874" s="173"/>
      <c r="H3874" s="173"/>
      <c r="I3874" s="173"/>
      <c r="J3874" s="173"/>
      <c r="K3874" s="174">
        <v>600000</v>
      </c>
      <c r="L3874" s="6"/>
      <c r="M3874" s="71" t="s">
        <v>345</v>
      </c>
      <c r="N3874" s="176" t="s">
        <v>513</v>
      </c>
    </row>
    <row r="3875" spans="1:14" x14ac:dyDescent="0.2">
      <c r="A3875" s="38"/>
      <c r="B3875" s="5"/>
      <c r="C3875" s="172"/>
      <c r="D3875" s="173"/>
      <c r="E3875" s="173"/>
      <c r="F3875" s="173">
        <v>2000000</v>
      </c>
      <c r="G3875" s="173"/>
      <c r="H3875" s="173"/>
      <c r="I3875" s="173"/>
      <c r="J3875" s="173"/>
      <c r="K3875" s="174">
        <v>2000000</v>
      </c>
      <c r="L3875" s="6"/>
      <c r="M3875" s="71" t="s">
        <v>346</v>
      </c>
      <c r="N3875" s="176" t="s">
        <v>513</v>
      </c>
    </row>
    <row r="3876" spans="1:14" x14ac:dyDescent="0.2">
      <c r="A3876" s="38"/>
      <c r="B3876" s="5"/>
      <c r="C3876" s="172"/>
      <c r="D3876" s="173"/>
      <c r="E3876" s="173"/>
      <c r="F3876" s="173">
        <v>3000000</v>
      </c>
      <c r="G3876" s="173"/>
      <c r="H3876" s="173"/>
      <c r="I3876" s="173"/>
      <c r="J3876" s="173"/>
      <c r="K3876" s="174">
        <v>3000000</v>
      </c>
      <c r="L3876" s="6"/>
      <c r="M3876" s="71" t="s">
        <v>36</v>
      </c>
      <c r="N3876" s="176" t="s">
        <v>513</v>
      </c>
    </row>
    <row r="3877" spans="1:14" x14ac:dyDescent="0.2">
      <c r="A3877" s="38"/>
      <c r="B3877" s="5"/>
      <c r="C3877" s="172"/>
      <c r="D3877" s="173"/>
      <c r="E3877" s="173"/>
      <c r="F3877" s="173">
        <v>1200000</v>
      </c>
      <c r="G3877" s="173"/>
      <c r="H3877" s="173"/>
      <c r="I3877" s="173"/>
      <c r="J3877" s="173"/>
      <c r="K3877" s="174">
        <v>1200000</v>
      </c>
      <c r="L3877" s="6"/>
      <c r="M3877" s="71" t="s">
        <v>464</v>
      </c>
      <c r="N3877" s="176" t="s">
        <v>513</v>
      </c>
    </row>
    <row r="3878" spans="1:14" x14ac:dyDescent="0.2">
      <c r="A3878" s="38"/>
      <c r="B3878" s="5"/>
      <c r="C3878" s="172"/>
      <c r="D3878" s="173"/>
      <c r="E3878" s="173"/>
      <c r="F3878" s="173">
        <v>94700</v>
      </c>
      <c r="G3878" s="173"/>
      <c r="H3878" s="173"/>
      <c r="I3878" s="173"/>
      <c r="J3878" s="173"/>
      <c r="K3878" s="174">
        <v>94700</v>
      </c>
      <c r="L3878" s="6"/>
      <c r="M3878" s="71" t="s">
        <v>465</v>
      </c>
      <c r="N3878" s="176" t="s">
        <v>513</v>
      </c>
    </row>
    <row r="3879" spans="1:14" x14ac:dyDescent="0.2">
      <c r="A3879" s="38"/>
      <c r="B3879" s="5"/>
      <c r="C3879" s="172"/>
      <c r="D3879" s="173"/>
      <c r="E3879" s="173"/>
      <c r="F3879" s="173">
        <v>2300000</v>
      </c>
      <c r="G3879" s="173"/>
      <c r="H3879" s="173"/>
      <c r="I3879" s="173"/>
      <c r="J3879" s="173"/>
      <c r="K3879" s="174">
        <v>2300000</v>
      </c>
      <c r="L3879" s="6"/>
      <c r="M3879" s="71" t="s">
        <v>59</v>
      </c>
      <c r="N3879" s="176" t="s">
        <v>513</v>
      </c>
    </row>
    <row r="3880" spans="1:14" x14ac:dyDescent="0.2">
      <c r="A3880" s="38"/>
      <c r="B3880" s="5"/>
      <c r="C3880" s="172"/>
      <c r="D3880" s="173"/>
      <c r="E3880" s="173"/>
      <c r="F3880" s="173">
        <v>4800000</v>
      </c>
      <c r="G3880" s="173"/>
      <c r="H3880" s="173"/>
      <c r="I3880" s="173"/>
      <c r="J3880" s="173"/>
      <c r="K3880" s="174">
        <v>4800000</v>
      </c>
      <c r="L3880" s="6"/>
      <c r="M3880" s="71" t="s">
        <v>347</v>
      </c>
      <c r="N3880" s="176" t="s">
        <v>513</v>
      </c>
    </row>
    <row r="3881" spans="1:14" x14ac:dyDescent="0.2">
      <c r="A3881" s="38"/>
      <c r="B3881" s="5"/>
      <c r="C3881" s="172"/>
      <c r="D3881" s="173"/>
      <c r="E3881" s="173"/>
      <c r="F3881" s="173">
        <v>1800000</v>
      </c>
      <c r="G3881" s="173"/>
      <c r="H3881" s="173"/>
      <c r="I3881" s="173"/>
      <c r="J3881" s="173"/>
      <c r="K3881" s="174">
        <v>1800000</v>
      </c>
      <c r="L3881" s="6"/>
      <c r="M3881" s="71" t="s">
        <v>348</v>
      </c>
      <c r="N3881" s="176" t="s">
        <v>513</v>
      </c>
    </row>
    <row r="3882" spans="1:14" ht="15" thickBot="1" x14ac:dyDescent="0.25">
      <c r="A3882" s="38"/>
      <c r="B3882" s="5"/>
      <c r="C3882" s="172"/>
      <c r="D3882" s="173"/>
      <c r="E3882" s="173"/>
      <c r="F3882" s="173"/>
      <c r="G3882" s="173"/>
      <c r="H3882" s="173">
        <v>1550000</v>
      </c>
      <c r="I3882" s="173"/>
      <c r="J3882" s="173"/>
      <c r="K3882" s="174">
        <v>1550000</v>
      </c>
      <c r="L3882" s="6"/>
      <c r="M3882" s="71" t="s">
        <v>91</v>
      </c>
      <c r="N3882" s="176" t="s">
        <v>513</v>
      </c>
    </row>
    <row r="3883" spans="1:14" ht="15" x14ac:dyDescent="0.2">
      <c r="A3883" s="286" t="s">
        <v>0</v>
      </c>
      <c r="B3883" s="287"/>
      <c r="C3883" s="287"/>
      <c r="D3883" s="287"/>
      <c r="E3883" s="287"/>
      <c r="F3883" s="287"/>
      <c r="G3883" s="287"/>
      <c r="H3883" s="287"/>
      <c r="I3883" s="287"/>
      <c r="J3883" s="287"/>
      <c r="K3883" s="287"/>
      <c r="L3883" s="287"/>
      <c r="M3883" s="287"/>
      <c r="N3883" s="288"/>
    </row>
    <row r="3884" spans="1:14" ht="15" x14ac:dyDescent="0.2">
      <c r="A3884" s="279" t="s">
        <v>1</v>
      </c>
      <c r="B3884" s="280"/>
      <c r="C3884" s="280"/>
      <c r="D3884" s="280"/>
      <c r="E3884" s="280"/>
      <c r="F3884" s="280"/>
      <c r="G3884" s="280"/>
      <c r="H3884" s="280"/>
      <c r="I3884" s="280"/>
      <c r="J3884" s="280"/>
      <c r="K3884" s="280"/>
      <c r="L3884" s="280"/>
      <c r="M3884" s="280"/>
      <c r="N3884" s="281"/>
    </row>
    <row r="3885" spans="1:14" ht="15" x14ac:dyDescent="0.2">
      <c r="A3885" s="279" t="s">
        <v>2</v>
      </c>
      <c r="B3885" s="280"/>
      <c r="C3885" s="280"/>
      <c r="D3885" s="280"/>
      <c r="E3885" s="280"/>
      <c r="F3885" s="280"/>
      <c r="G3885" s="280"/>
      <c r="H3885" s="280"/>
      <c r="I3885" s="280"/>
      <c r="J3885" s="280"/>
      <c r="K3885" s="280"/>
      <c r="L3885" s="280"/>
      <c r="M3885" s="280"/>
      <c r="N3885" s="281"/>
    </row>
    <row r="3886" spans="1:14" ht="15" x14ac:dyDescent="0.2">
      <c r="A3886" s="279" t="s">
        <v>3</v>
      </c>
      <c r="B3886" s="280"/>
      <c r="C3886" s="280"/>
      <c r="D3886" s="280"/>
      <c r="E3886" s="280"/>
      <c r="F3886" s="280"/>
      <c r="G3886" s="280"/>
      <c r="H3886" s="280"/>
      <c r="I3886" s="280"/>
      <c r="J3886" s="280"/>
      <c r="K3886" s="280"/>
      <c r="L3886" s="280"/>
      <c r="M3886" s="280"/>
      <c r="N3886" s="281"/>
    </row>
    <row r="3887" spans="1:14" ht="15" x14ac:dyDescent="0.2">
      <c r="A3887" s="279" t="s">
        <v>4</v>
      </c>
      <c r="B3887" s="280"/>
      <c r="C3887" s="280"/>
      <c r="D3887" s="280"/>
      <c r="E3887" s="280"/>
      <c r="F3887" s="280"/>
      <c r="G3887" s="280"/>
      <c r="H3887" s="280"/>
      <c r="I3887" s="280"/>
      <c r="J3887" s="280"/>
      <c r="K3887" s="280"/>
      <c r="L3887" s="280"/>
      <c r="M3887" s="280"/>
      <c r="N3887" s="281"/>
    </row>
    <row r="3888" spans="1:14" ht="15.75" thickBot="1" x14ac:dyDescent="0.25">
      <c r="A3888" s="282">
        <v>2023</v>
      </c>
      <c r="B3888" s="283"/>
      <c r="C3888" s="283"/>
      <c r="D3888" s="283"/>
      <c r="E3888" s="283"/>
      <c r="F3888" s="283"/>
      <c r="G3888" s="283"/>
      <c r="H3888" s="283"/>
      <c r="I3888" s="283"/>
      <c r="J3888" s="283"/>
      <c r="K3888" s="283"/>
      <c r="L3888" s="283"/>
      <c r="M3888" s="283"/>
      <c r="N3888" s="284"/>
    </row>
    <row r="3889" spans="1:14" ht="43.5" x14ac:dyDescent="0.25">
      <c r="A3889" s="212" t="s">
        <v>5</v>
      </c>
      <c r="B3889" s="212" t="s">
        <v>6</v>
      </c>
      <c r="C3889" s="285" t="s">
        <v>7</v>
      </c>
      <c r="D3889" s="285"/>
      <c r="E3889" s="285"/>
      <c r="F3889" s="285"/>
      <c r="G3889" s="285"/>
      <c r="H3889" s="285"/>
      <c r="I3889" s="285"/>
      <c r="J3889" s="285"/>
      <c r="K3889" s="213" t="s">
        <v>8</v>
      </c>
      <c r="L3889" s="214" t="s">
        <v>10</v>
      </c>
      <c r="M3889" s="215" t="s">
        <v>11</v>
      </c>
      <c r="N3889" s="216" t="s">
        <v>9</v>
      </c>
    </row>
    <row r="3890" spans="1:14" ht="15" x14ac:dyDescent="0.25">
      <c r="A3890" s="5"/>
      <c r="B3890" s="5"/>
      <c r="C3890" s="2" t="s">
        <v>12</v>
      </c>
      <c r="D3890" s="2" t="s">
        <v>13</v>
      </c>
      <c r="E3890" s="2" t="s">
        <v>14</v>
      </c>
      <c r="F3890" s="2" t="s">
        <v>15</v>
      </c>
      <c r="G3890" s="2" t="s">
        <v>16</v>
      </c>
      <c r="H3890" s="2" t="s">
        <v>17</v>
      </c>
      <c r="I3890" s="2" t="s">
        <v>18</v>
      </c>
      <c r="J3890" s="2" t="s">
        <v>19</v>
      </c>
      <c r="K3890" s="4" t="s">
        <v>20</v>
      </c>
      <c r="L3890" s="6" t="s">
        <v>22</v>
      </c>
      <c r="M3890" s="5"/>
    </row>
    <row r="3891" spans="1:14" x14ac:dyDescent="0.2">
      <c r="A3891" s="38"/>
      <c r="B3891" s="5"/>
      <c r="C3891" s="172"/>
      <c r="D3891" s="173"/>
      <c r="E3891" s="173"/>
      <c r="F3891" s="173"/>
      <c r="G3891" s="173"/>
      <c r="H3891" s="173">
        <v>400000</v>
      </c>
      <c r="I3891" s="173"/>
      <c r="J3891" s="173"/>
      <c r="K3891" s="174">
        <v>400000</v>
      </c>
      <c r="L3891" s="6"/>
      <c r="M3891" s="71" t="s">
        <v>288</v>
      </c>
      <c r="N3891" s="176" t="s">
        <v>513</v>
      </c>
    </row>
    <row r="3892" spans="1:14" x14ac:dyDescent="0.2">
      <c r="A3892" s="38"/>
      <c r="B3892" s="5"/>
      <c r="C3892" s="172"/>
      <c r="D3892" s="173"/>
      <c r="E3892" s="173"/>
      <c r="F3892" s="173"/>
      <c r="G3892" s="173"/>
      <c r="H3892" s="173">
        <v>1000000</v>
      </c>
      <c r="I3892" s="173"/>
      <c r="J3892" s="173"/>
      <c r="K3892" s="174">
        <v>1000000</v>
      </c>
      <c r="L3892" s="6"/>
      <c r="M3892" s="71" t="s">
        <v>289</v>
      </c>
      <c r="N3892" s="176" t="s">
        <v>513</v>
      </c>
    </row>
    <row r="3893" spans="1:14" x14ac:dyDescent="0.2">
      <c r="A3893" s="38"/>
      <c r="B3893" s="5"/>
      <c r="C3893" s="172"/>
      <c r="D3893" s="173"/>
      <c r="E3893" s="173"/>
      <c r="F3893" s="173"/>
      <c r="G3893" s="173"/>
      <c r="H3893" s="173">
        <v>3000000</v>
      </c>
      <c r="I3893" s="173"/>
      <c r="J3893" s="173"/>
      <c r="K3893" s="174">
        <v>3000000</v>
      </c>
      <c r="L3893" s="6"/>
      <c r="M3893" s="71" t="s">
        <v>37</v>
      </c>
      <c r="N3893" s="176" t="s">
        <v>513</v>
      </c>
    </row>
    <row r="3894" spans="1:14" x14ac:dyDescent="0.2">
      <c r="A3894" s="38"/>
      <c r="B3894" s="5"/>
      <c r="C3894" s="172"/>
      <c r="D3894" s="173"/>
      <c r="E3894" s="173"/>
      <c r="F3894" s="173"/>
      <c r="G3894" s="173"/>
      <c r="H3894" s="173">
        <v>12000000</v>
      </c>
      <c r="I3894" s="173"/>
      <c r="J3894" s="173"/>
      <c r="K3894" s="174">
        <v>12000000</v>
      </c>
      <c r="L3894" s="6"/>
      <c r="M3894" s="71" t="s">
        <v>350</v>
      </c>
      <c r="N3894" s="176" t="s">
        <v>513</v>
      </c>
    </row>
    <row r="3895" spans="1:14" x14ac:dyDescent="0.2">
      <c r="A3895" s="38"/>
      <c r="B3895" s="5"/>
      <c r="C3895" s="172"/>
      <c r="D3895" s="173"/>
      <c r="E3895" s="173"/>
      <c r="F3895" s="173"/>
      <c r="G3895" s="173"/>
      <c r="H3895" s="173">
        <v>550000</v>
      </c>
      <c r="I3895" s="173"/>
      <c r="J3895" s="173"/>
      <c r="K3895" s="174">
        <v>550000</v>
      </c>
      <c r="L3895" s="6"/>
      <c r="M3895" s="71" t="s">
        <v>60</v>
      </c>
      <c r="N3895" s="176" t="s">
        <v>513</v>
      </c>
    </row>
    <row r="3896" spans="1:14" x14ac:dyDescent="0.2">
      <c r="A3896" s="38"/>
      <c r="B3896" s="5"/>
      <c r="C3896" s="172"/>
      <c r="D3896" s="173"/>
      <c r="E3896" s="173"/>
      <c r="F3896" s="173"/>
      <c r="G3896" s="173"/>
      <c r="H3896" s="173">
        <v>2500000</v>
      </c>
      <c r="I3896" s="173"/>
      <c r="J3896" s="173"/>
      <c r="K3896" s="174">
        <v>2500000</v>
      </c>
      <c r="L3896" s="6"/>
      <c r="M3896" s="71" t="s">
        <v>92</v>
      </c>
      <c r="N3896" s="176" t="s">
        <v>513</v>
      </c>
    </row>
    <row r="3897" spans="1:14" x14ac:dyDescent="0.2">
      <c r="A3897" s="38"/>
      <c r="B3897" s="5"/>
      <c r="C3897" s="172"/>
      <c r="D3897" s="173"/>
      <c r="E3897" s="173"/>
      <c r="F3897" s="173"/>
      <c r="G3897" s="173"/>
      <c r="H3897" s="173">
        <v>2500000</v>
      </c>
      <c r="I3897" s="173"/>
      <c r="J3897" s="173"/>
      <c r="K3897" s="174">
        <v>2500000</v>
      </c>
      <c r="L3897" s="6"/>
      <c r="M3897" s="71" t="s">
        <v>469</v>
      </c>
      <c r="N3897" s="176" t="s">
        <v>513</v>
      </c>
    </row>
    <row r="3898" spans="1:14" x14ac:dyDescent="0.2">
      <c r="A3898" s="38"/>
      <c r="B3898" s="5"/>
      <c r="C3898" s="172"/>
      <c r="D3898" s="173"/>
      <c r="E3898" s="173"/>
      <c r="F3898" s="173"/>
      <c r="G3898" s="173"/>
      <c r="H3898" s="173">
        <v>800000</v>
      </c>
      <c r="I3898" s="173"/>
      <c r="J3898" s="173"/>
      <c r="K3898" s="174">
        <v>800000</v>
      </c>
      <c r="L3898" s="6"/>
      <c r="M3898" s="71" t="s">
        <v>470</v>
      </c>
      <c r="N3898" s="176" t="s">
        <v>513</v>
      </c>
    </row>
    <row r="3899" spans="1:14" x14ac:dyDescent="0.2">
      <c r="A3899" s="38"/>
      <c r="B3899" s="5"/>
      <c r="C3899" s="172"/>
      <c r="D3899" s="173"/>
      <c r="E3899" s="173"/>
      <c r="F3899" s="173"/>
      <c r="G3899" s="173"/>
      <c r="H3899" s="173">
        <v>1500000</v>
      </c>
      <c r="I3899" s="173"/>
      <c r="J3899" s="173"/>
      <c r="K3899" s="174">
        <v>1500000</v>
      </c>
      <c r="L3899" s="6"/>
      <c r="M3899" s="71" t="s">
        <v>351</v>
      </c>
      <c r="N3899" s="176" t="s">
        <v>513</v>
      </c>
    </row>
    <row r="3900" spans="1:14" x14ac:dyDescent="0.2">
      <c r="A3900" s="38"/>
      <c r="B3900" s="5"/>
      <c r="C3900" s="172"/>
      <c r="D3900" s="173"/>
      <c r="E3900" s="173"/>
      <c r="F3900" s="173"/>
      <c r="G3900" s="173"/>
      <c r="H3900" s="173">
        <v>200000</v>
      </c>
      <c r="I3900" s="173"/>
      <c r="J3900" s="173"/>
      <c r="K3900" s="174">
        <v>200000</v>
      </c>
      <c r="L3900" s="6"/>
      <c r="M3900" s="71" t="s">
        <v>471</v>
      </c>
      <c r="N3900" s="176" t="s">
        <v>513</v>
      </c>
    </row>
    <row r="3901" spans="1:14" x14ac:dyDescent="0.2">
      <c r="A3901" s="38"/>
      <c r="B3901" s="5"/>
      <c r="C3901" s="172"/>
      <c r="D3901" s="173"/>
      <c r="E3901" s="173"/>
      <c r="F3901" s="173"/>
      <c r="G3901" s="173"/>
      <c r="H3901" s="173">
        <v>137658</v>
      </c>
      <c r="I3901" s="173"/>
      <c r="J3901" s="173"/>
      <c r="K3901" s="174">
        <v>137658</v>
      </c>
      <c r="L3901" s="6"/>
      <c r="M3901" s="71" t="s">
        <v>353</v>
      </c>
      <c r="N3901" s="176" t="s">
        <v>513</v>
      </c>
    </row>
    <row r="3902" spans="1:14" ht="28.5" x14ac:dyDescent="0.2">
      <c r="A3902" s="38"/>
      <c r="B3902" s="5"/>
      <c r="C3902" s="172"/>
      <c r="D3902" s="173"/>
      <c r="E3902" s="173"/>
      <c r="F3902" s="173"/>
      <c r="G3902" s="173"/>
      <c r="H3902" s="173">
        <v>30000</v>
      </c>
      <c r="I3902" s="173"/>
      <c r="J3902" s="173"/>
      <c r="K3902" s="174">
        <v>30000</v>
      </c>
      <c r="L3902" s="6"/>
      <c r="M3902" s="71" t="s">
        <v>83</v>
      </c>
      <c r="N3902" s="176" t="s">
        <v>513</v>
      </c>
    </row>
    <row r="3903" spans="1:14" x14ac:dyDescent="0.2">
      <c r="A3903" s="38"/>
      <c r="B3903" s="5"/>
      <c r="C3903" s="172"/>
      <c r="D3903" s="173"/>
      <c r="E3903" s="173"/>
      <c r="F3903" s="173"/>
      <c r="G3903" s="173"/>
      <c r="H3903" s="173">
        <v>1100000</v>
      </c>
      <c r="I3903" s="173"/>
      <c r="J3903" s="173"/>
      <c r="K3903" s="174">
        <v>1100000</v>
      </c>
      <c r="L3903" s="6"/>
      <c r="M3903" s="71" t="s">
        <v>354</v>
      </c>
      <c r="N3903" s="176" t="s">
        <v>513</v>
      </c>
    </row>
    <row r="3904" spans="1:14" x14ac:dyDescent="0.2">
      <c r="A3904" s="38"/>
      <c r="B3904" s="5"/>
      <c r="C3904" s="172"/>
      <c r="D3904" s="173"/>
      <c r="E3904" s="173"/>
      <c r="F3904" s="173"/>
      <c r="G3904" s="173"/>
      <c r="H3904" s="173">
        <v>400000</v>
      </c>
      <c r="I3904" s="173"/>
      <c r="J3904" s="173"/>
      <c r="K3904" s="174">
        <v>400000</v>
      </c>
      <c r="L3904" s="6"/>
      <c r="M3904" s="71" t="s">
        <v>38</v>
      </c>
      <c r="N3904" s="176" t="s">
        <v>513</v>
      </c>
    </row>
    <row r="3905" spans="1:14" x14ac:dyDescent="0.2">
      <c r="A3905" s="38"/>
      <c r="B3905" s="5"/>
      <c r="C3905" s="172"/>
      <c r="D3905" s="173"/>
      <c r="E3905" s="173"/>
      <c r="F3905" s="173"/>
      <c r="G3905" s="173"/>
      <c r="H3905" s="173">
        <v>1000000</v>
      </c>
      <c r="I3905" s="173"/>
      <c r="J3905" s="173"/>
      <c r="K3905" s="174">
        <v>1000000</v>
      </c>
      <c r="L3905" s="6"/>
      <c r="M3905" s="71" t="s">
        <v>355</v>
      </c>
      <c r="N3905" s="176" t="s">
        <v>513</v>
      </c>
    </row>
    <row r="3906" spans="1:14" x14ac:dyDescent="0.2">
      <c r="A3906" s="38"/>
      <c r="B3906" s="5"/>
      <c r="C3906" s="172"/>
      <c r="D3906" s="173"/>
      <c r="E3906" s="173"/>
      <c r="F3906" s="173"/>
      <c r="G3906" s="173"/>
      <c r="H3906" s="173">
        <v>300000</v>
      </c>
      <c r="I3906" s="173"/>
      <c r="J3906" s="173"/>
      <c r="K3906" s="174">
        <v>300000</v>
      </c>
      <c r="L3906" s="6"/>
      <c r="M3906" s="71" t="s">
        <v>150</v>
      </c>
      <c r="N3906" s="176" t="s">
        <v>513</v>
      </c>
    </row>
    <row r="3907" spans="1:14" x14ac:dyDescent="0.2">
      <c r="A3907" s="38"/>
      <c r="B3907" s="5"/>
      <c r="C3907" s="172"/>
      <c r="D3907" s="173"/>
      <c r="E3907" s="173"/>
      <c r="F3907" s="173"/>
      <c r="G3907" s="173"/>
      <c r="H3907" s="173">
        <v>439403</v>
      </c>
      <c r="I3907" s="173"/>
      <c r="J3907" s="173"/>
      <c r="K3907" s="174">
        <v>439403</v>
      </c>
      <c r="L3907" s="6"/>
      <c r="M3907" s="71" t="s">
        <v>356</v>
      </c>
      <c r="N3907" s="176" t="s">
        <v>513</v>
      </c>
    </row>
    <row r="3908" spans="1:14" x14ac:dyDescent="0.2">
      <c r="A3908" s="38"/>
      <c r="B3908" s="5"/>
      <c r="C3908" s="172"/>
      <c r="D3908" s="173"/>
      <c r="E3908" s="173"/>
      <c r="F3908" s="173"/>
      <c r="G3908" s="173"/>
      <c r="H3908" s="173">
        <v>650000</v>
      </c>
      <c r="I3908" s="173"/>
      <c r="J3908" s="173"/>
      <c r="K3908" s="174">
        <v>650000</v>
      </c>
      <c r="L3908" s="6"/>
      <c r="M3908" s="71" t="s">
        <v>357</v>
      </c>
      <c r="N3908" s="176" t="s">
        <v>513</v>
      </c>
    </row>
    <row r="3909" spans="1:14" x14ac:dyDescent="0.2">
      <c r="A3909" s="38"/>
      <c r="B3909" s="5"/>
      <c r="C3909" s="172"/>
      <c r="D3909" s="173"/>
      <c r="E3909" s="173"/>
      <c r="F3909" s="173"/>
      <c r="G3909" s="173"/>
      <c r="H3909" s="173">
        <v>695761</v>
      </c>
      <c r="I3909" s="173"/>
      <c r="J3909" s="173"/>
      <c r="K3909" s="174">
        <v>695761</v>
      </c>
      <c r="L3909" s="6"/>
      <c r="M3909" s="71" t="s">
        <v>473</v>
      </c>
      <c r="N3909" s="176" t="s">
        <v>513</v>
      </c>
    </row>
    <row r="3910" spans="1:14" x14ac:dyDescent="0.2">
      <c r="A3910" s="38"/>
      <c r="B3910" s="5"/>
      <c r="C3910" s="172"/>
      <c r="D3910" s="173"/>
      <c r="E3910" s="173"/>
      <c r="F3910" s="173"/>
      <c r="G3910" s="173"/>
      <c r="H3910" s="173">
        <v>1000000</v>
      </c>
      <c r="I3910" s="173"/>
      <c r="J3910" s="173"/>
      <c r="K3910" s="174">
        <v>1000000</v>
      </c>
      <c r="L3910" s="6"/>
      <c r="M3910" s="71" t="s">
        <v>358</v>
      </c>
      <c r="N3910" s="176" t="s">
        <v>513</v>
      </c>
    </row>
    <row r="3911" spans="1:14" x14ac:dyDescent="0.2">
      <c r="A3911" s="38"/>
      <c r="B3911" s="5"/>
      <c r="C3911" s="172"/>
      <c r="D3911" s="173"/>
      <c r="E3911" s="173"/>
      <c r="F3911" s="173"/>
      <c r="G3911" s="173"/>
      <c r="H3911" s="173">
        <v>500000</v>
      </c>
      <c r="I3911" s="173"/>
      <c r="J3911" s="173"/>
      <c r="K3911" s="174">
        <v>500000</v>
      </c>
      <c r="L3911" s="6"/>
      <c r="M3911" s="71" t="s">
        <v>359</v>
      </c>
      <c r="N3911" s="176" t="s">
        <v>513</v>
      </c>
    </row>
    <row r="3912" spans="1:14" x14ac:dyDescent="0.2">
      <c r="A3912" s="38"/>
      <c r="B3912" s="5"/>
      <c r="C3912" s="172"/>
      <c r="D3912" s="173"/>
      <c r="E3912" s="173"/>
      <c r="F3912" s="173"/>
      <c r="G3912" s="173"/>
      <c r="H3912" s="173">
        <v>840319</v>
      </c>
      <c r="I3912" s="173"/>
      <c r="J3912" s="173"/>
      <c r="K3912" s="174">
        <v>840319</v>
      </c>
      <c r="L3912" s="6"/>
      <c r="M3912" s="71" t="s">
        <v>360</v>
      </c>
      <c r="N3912" s="176" t="s">
        <v>513</v>
      </c>
    </row>
    <row r="3913" spans="1:14" x14ac:dyDescent="0.2">
      <c r="A3913" s="38"/>
      <c r="B3913" s="5"/>
      <c r="C3913" s="172"/>
      <c r="D3913" s="173"/>
      <c r="E3913" s="173"/>
      <c r="F3913" s="173"/>
      <c r="G3913" s="173"/>
      <c r="H3913" s="173">
        <v>700000</v>
      </c>
      <c r="I3913" s="173"/>
      <c r="J3913" s="173"/>
      <c r="K3913" s="174">
        <v>700000</v>
      </c>
      <c r="L3913" s="6"/>
      <c r="M3913" s="71" t="s">
        <v>290</v>
      </c>
      <c r="N3913" s="176" t="s">
        <v>513</v>
      </c>
    </row>
    <row r="3914" spans="1:14" x14ac:dyDescent="0.2">
      <c r="A3914" s="38"/>
      <c r="B3914" s="5"/>
      <c r="C3914" s="172"/>
      <c r="D3914" s="173"/>
      <c r="E3914" s="173"/>
      <c r="F3914" s="173"/>
      <c r="G3914" s="173"/>
      <c r="H3914" s="173">
        <v>240000</v>
      </c>
      <c r="I3914" s="173"/>
      <c r="J3914" s="173"/>
      <c r="K3914" s="174">
        <v>240000</v>
      </c>
      <c r="L3914" s="6"/>
      <c r="M3914" s="71" t="s">
        <v>475</v>
      </c>
      <c r="N3914" s="176" t="s">
        <v>513</v>
      </c>
    </row>
    <row r="3915" spans="1:14" x14ac:dyDescent="0.2">
      <c r="A3915" s="38"/>
      <c r="B3915" s="5"/>
      <c r="C3915" s="172"/>
      <c r="D3915" s="173"/>
      <c r="E3915" s="173"/>
      <c r="F3915" s="173"/>
      <c r="G3915" s="173"/>
      <c r="H3915" s="173">
        <v>150000</v>
      </c>
      <c r="I3915" s="173"/>
      <c r="J3915" s="173"/>
      <c r="K3915" s="174">
        <v>150000</v>
      </c>
      <c r="L3915" s="6"/>
      <c r="M3915" s="71" t="s">
        <v>361</v>
      </c>
      <c r="N3915" s="176" t="s">
        <v>513</v>
      </c>
    </row>
    <row r="3916" spans="1:14" x14ac:dyDescent="0.2">
      <c r="A3916" s="38"/>
      <c r="B3916" s="5"/>
      <c r="C3916" s="172"/>
      <c r="D3916" s="173"/>
      <c r="E3916" s="173"/>
      <c r="F3916" s="173"/>
      <c r="G3916" s="173"/>
      <c r="H3916" s="173">
        <v>320000</v>
      </c>
      <c r="I3916" s="173"/>
      <c r="J3916" s="173"/>
      <c r="K3916" s="174">
        <v>320000</v>
      </c>
      <c r="L3916" s="6"/>
      <c r="M3916" s="71" t="s">
        <v>362</v>
      </c>
      <c r="N3916" s="176" t="s">
        <v>513</v>
      </c>
    </row>
    <row r="3917" spans="1:14" x14ac:dyDescent="0.2">
      <c r="A3917" s="38"/>
      <c r="B3917" s="5"/>
      <c r="C3917" s="172"/>
      <c r="D3917" s="173"/>
      <c r="E3917" s="173"/>
      <c r="F3917" s="173"/>
      <c r="G3917" s="173"/>
      <c r="H3917" s="173">
        <v>1300000</v>
      </c>
      <c r="I3917" s="173"/>
      <c r="J3917" s="173"/>
      <c r="K3917" s="174">
        <v>1300000</v>
      </c>
      <c r="L3917" s="6"/>
      <c r="M3917" s="71" t="s">
        <v>363</v>
      </c>
      <c r="N3917" s="176" t="s">
        <v>513</v>
      </c>
    </row>
    <row r="3918" spans="1:14" x14ac:dyDescent="0.2">
      <c r="A3918" s="38"/>
      <c r="B3918" s="5"/>
      <c r="C3918" s="172"/>
      <c r="D3918" s="173"/>
      <c r="E3918" s="173"/>
      <c r="F3918" s="173"/>
      <c r="G3918" s="173"/>
      <c r="H3918" s="173">
        <v>600000</v>
      </c>
      <c r="I3918" s="173"/>
      <c r="J3918" s="173"/>
      <c r="K3918" s="174">
        <v>600000</v>
      </c>
      <c r="L3918" s="6"/>
      <c r="M3918" s="71" t="s">
        <v>364</v>
      </c>
      <c r="N3918" s="176" t="s">
        <v>513</v>
      </c>
    </row>
    <row r="3919" spans="1:14" x14ac:dyDescent="0.2">
      <c r="A3919" s="38"/>
      <c r="B3919" s="5"/>
      <c r="C3919" s="172"/>
      <c r="D3919" s="173"/>
      <c r="E3919" s="173"/>
      <c r="F3919" s="173"/>
      <c r="G3919" s="173"/>
      <c r="H3919" s="173">
        <v>750000</v>
      </c>
      <c r="I3919" s="173"/>
      <c r="J3919" s="173"/>
      <c r="K3919" s="174">
        <v>750000</v>
      </c>
      <c r="L3919" s="6"/>
      <c r="M3919" s="71" t="s">
        <v>291</v>
      </c>
      <c r="N3919" s="176" t="s">
        <v>513</v>
      </c>
    </row>
    <row r="3920" spans="1:14" x14ac:dyDescent="0.2">
      <c r="A3920" s="38"/>
      <c r="B3920" s="5"/>
      <c r="C3920" s="172"/>
      <c r="D3920" s="173"/>
      <c r="E3920" s="173"/>
      <c r="F3920" s="173"/>
      <c r="G3920" s="173"/>
      <c r="H3920" s="173">
        <v>1500000</v>
      </c>
      <c r="I3920" s="173"/>
      <c r="J3920" s="173"/>
      <c r="K3920" s="174">
        <v>1500000</v>
      </c>
      <c r="L3920" s="6"/>
      <c r="M3920" s="71" t="s">
        <v>292</v>
      </c>
      <c r="N3920" s="176" t="s">
        <v>513</v>
      </c>
    </row>
    <row r="3921" spans="1:14" x14ac:dyDescent="0.2">
      <c r="A3921" s="38"/>
      <c r="B3921" s="5"/>
      <c r="C3921" s="172"/>
      <c r="D3921" s="173"/>
      <c r="E3921" s="173"/>
      <c r="F3921" s="173"/>
      <c r="G3921" s="173"/>
      <c r="H3921" s="173">
        <v>2000000</v>
      </c>
      <c r="I3921" s="173"/>
      <c r="J3921" s="173"/>
      <c r="K3921" s="174">
        <v>2000000</v>
      </c>
      <c r="L3921" s="6"/>
      <c r="M3921" s="71" t="s">
        <v>365</v>
      </c>
      <c r="N3921" s="176" t="s">
        <v>513</v>
      </c>
    </row>
    <row r="3922" spans="1:14" x14ac:dyDescent="0.2">
      <c r="A3922" s="38"/>
      <c r="B3922" s="5"/>
      <c r="C3922" s="172"/>
      <c r="D3922" s="173"/>
      <c r="E3922" s="173"/>
      <c r="F3922" s="173"/>
      <c r="G3922" s="173"/>
      <c r="H3922" s="173">
        <v>450000</v>
      </c>
      <c r="I3922" s="173"/>
      <c r="J3922" s="173"/>
      <c r="K3922" s="174">
        <v>450000</v>
      </c>
      <c r="L3922" s="6"/>
      <c r="M3922" s="71" t="s">
        <v>366</v>
      </c>
      <c r="N3922" s="176" t="s">
        <v>513</v>
      </c>
    </row>
    <row r="3923" spans="1:14" x14ac:dyDescent="0.2">
      <c r="A3923" s="38"/>
      <c r="B3923" s="5"/>
      <c r="C3923" s="172"/>
      <c r="D3923" s="173"/>
      <c r="E3923" s="173"/>
      <c r="F3923" s="173"/>
      <c r="G3923" s="173"/>
      <c r="H3923" s="173">
        <v>1300000</v>
      </c>
      <c r="I3923" s="173"/>
      <c r="J3923" s="173"/>
      <c r="K3923" s="174">
        <v>1300000</v>
      </c>
      <c r="L3923" s="6"/>
      <c r="M3923" s="71" t="s">
        <v>367</v>
      </c>
      <c r="N3923" s="176" t="s">
        <v>513</v>
      </c>
    </row>
    <row r="3924" spans="1:14" x14ac:dyDescent="0.2">
      <c r="A3924" s="38"/>
      <c r="B3924" s="5"/>
      <c r="C3924" s="172"/>
      <c r="D3924" s="173"/>
      <c r="E3924" s="173"/>
      <c r="F3924" s="173"/>
      <c r="G3924" s="173"/>
      <c r="H3924" s="173">
        <v>75000</v>
      </c>
      <c r="I3924" s="173"/>
      <c r="J3924" s="173"/>
      <c r="K3924" s="174">
        <v>75000</v>
      </c>
      <c r="L3924" s="6"/>
      <c r="M3924" s="71" t="s">
        <v>368</v>
      </c>
      <c r="N3924" s="176" t="s">
        <v>513</v>
      </c>
    </row>
    <row r="3925" spans="1:14" x14ac:dyDescent="0.2">
      <c r="A3925" s="38"/>
      <c r="B3925" s="5"/>
      <c r="C3925" s="172"/>
      <c r="D3925" s="173"/>
      <c r="E3925" s="173"/>
      <c r="F3925" s="173"/>
      <c r="G3925" s="173"/>
      <c r="H3925" s="173">
        <v>200000</v>
      </c>
      <c r="I3925" s="173"/>
      <c r="J3925" s="173"/>
      <c r="K3925" s="174">
        <v>200000</v>
      </c>
      <c r="L3925" s="6"/>
      <c r="M3925" s="71" t="s">
        <v>369</v>
      </c>
      <c r="N3925" s="176" t="s">
        <v>513</v>
      </c>
    </row>
    <row r="3926" spans="1:14" x14ac:dyDescent="0.2">
      <c r="A3926" s="38"/>
      <c r="B3926" s="5"/>
      <c r="C3926" s="172"/>
      <c r="D3926" s="173"/>
      <c r="E3926" s="173"/>
      <c r="F3926" s="173"/>
      <c r="G3926" s="173"/>
      <c r="H3926" s="173">
        <v>700000</v>
      </c>
      <c r="I3926" s="173"/>
      <c r="J3926" s="173"/>
      <c r="K3926" s="174">
        <v>700000</v>
      </c>
      <c r="L3926" s="6"/>
      <c r="M3926" s="71" t="s">
        <v>93</v>
      </c>
      <c r="N3926" s="176" t="s">
        <v>513</v>
      </c>
    </row>
    <row r="3927" spans="1:14" x14ac:dyDescent="0.2">
      <c r="A3927" s="38"/>
      <c r="B3927" s="5"/>
      <c r="C3927" s="172"/>
      <c r="D3927" s="173"/>
      <c r="E3927" s="173"/>
      <c r="F3927" s="173"/>
      <c r="G3927" s="173"/>
      <c r="H3927" s="173">
        <v>400000</v>
      </c>
      <c r="I3927" s="173"/>
      <c r="J3927" s="173"/>
      <c r="K3927" s="174">
        <v>400000</v>
      </c>
      <c r="L3927" s="6"/>
      <c r="M3927" s="71" t="s">
        <v>61</v>
      </c>
      <c r="N3927" s="176" t="s">
        <v>513</v>
      </c>
    </row>
    <row r="3928" spans="1:14" x14ac:dyDescent="0.2">
      <c r="A3928" s="38"/>
      <c r="B3928" s="5"/>
      <c r="C3928" s="172"/>
      <c r="D3928" s="173"/>
      <c r="E3928" s="173"/>
      <c r="F3928" s="173"/>
      <c r="G3928" s="173"/>
      <c r="H3928" s="173">
        <v>500000</v>
      </c>
      <c r="I3928" s="173"/>
      <c r="J3928" s="173"/>
      <c r="K3928" s="174">
        <v>500000</v>
      </c>
      <c r="L3928" s="6"/>
      <c r="M3928" s="71" t="s">
        <v>452</v>
      </c>
      <c r="N3928" s="176" t="s">
        <v>513</v>
      </c>
    </row>
    <row r="3929" spans="1:14" x14ac:dyDescent="0.2">
      <c r="A3929" s="38"/>
      <c r="B3929" s="5"/>
      <c r="C3929" s="172"/>
      <c r="D3929" s="173"/>
      <c r="E3929" s="173"/>
      <c r="F3929" s="173"/>
      <c r="G3929" s="173"/>
      <c r="H3929" s="173">
        <v>1000000</v>
      </c>
      <c r="I3929" s="173"/>
      <c r="J3929" s="173"/>
      <c r="K3929" s="174">
        <v>1000000</v>
      </c>
      <c r="L3929" s="6"/>
      <c r="M3929" s="71" t="s">
        <v>371</v>
      </c>
      <c r="N3929" s="176" t="s">
        <v>513</v>
      </c>
    </row>
    <row r="3930" spans="1:14" x14ac:dyDescent="0.2">
      <c r="A3930" s="38"/>
      <c r="B3930" s="5"/>
      <c r="C3930" s="172"/>
      <c r="D3930" s="173"/>
      <c r="E3930" s="173"/>
      <c r="F3930" s="173"/>
      <c r="G3930" s="173"/>
      <c r="H3930" s="173">
        <v>500000</v>
      </c>
      <c r="I3930" s="173"/>
      <c r="J3930" s="173"/>
      <c r="K3930" s="174">
        <v>500000</v>
      </c>
      <c r="L3930" s="6"/>
      <c r="M3930" s="71" t="s">
        <v>477</v>
      </c>
      <c r="N3930" s="176" t="s">
        <v>513</v>
      </c>
    </row>
    <row r="3931" spans="1:14" x14ac:dyDescent="0.2">
      <c r="A3931" s="38"/>
      <c r="B3931" s="5"/>
      <c r="C3931" s="172"/>
      <c r="D3931" s="173"/>
      <c r="E3931" s="173"/>
      <c r="F3931" s="173"/>
      <c r="G3931" s="173"/>
      <c r="H3931" s="173">
        <v>250000</v>
      </c>
      <c r="I3931" s="173"/>
      <c r="J3931" s="173"/>
      <c r="K3931" s="174">
        <v>250000</v>
      </c>
      <c r="L3931" s="6"/>
      <c r="M3931" s="71" t="s">
        <v>372</v>
      </c>
      <c r="N3931" s="176" t="s">
        <v>513</v>
      </c>
    </row>
    <row r="3932" spans="1:14" x14ac:dyDescent="0.2">
      <c r="A3932" s="38"/>
      <c r="B3932" s="5"/>
      <c r="C3932" s="172"/>
      <c r="D3932" s="173"/>
      <c r="E3932" s="173"/>
      <c r="F3932" s="173"/>
      <c r="G3932" s="173"/>
      <c r="H3932" s="173">
        <v>300000</v>
      </c>
      <c r="I3932" s="173"/>
      <c r="J3932" s="173"/>
      <c r="K3932" s="174">
        <v>300000</v>
      </c>
      <c r="L3932" s="6"/>
      <c r="M3932" s="71" t="s">
        <v>373</v>
      </c>
      <c r="N3932" s="176" t="s">
        <v>513</v>
      </c>
    </row>
    <row r="3933" spans="1:14" x14ac:dyDescent="0.2">
      <c r="A3933" s="38"/>
      <c r="B3933" s="5"/>
      <c r="C3933" s="172"/>
      <c r="D3933" s="173"/>
      <c r="E3933" s="173"/>
      <c r="F3933" s="173"/>
      <c r="G3933" s="173"/>
      <c r="H3933" s="173">
        <v>35164</v>
      </c>
      <c r="I3933" s="173"/>
      <c r="J3933" s="173"/>
      <c r="K3933" s="174">
        <v>35164</v>
      </c>
      <c r="L3933" s="6"/>
      <c r="M3933" s="71" t="s">
        <v>374</v>
      </c>
      <c r="N3933" s="176" t="s">
        <v>513</v>
      </c>
    </row>
    <row r="3934" spans="1:14" x14ac:dyDescent="0.2">
      <c r="A3934" s="38"/>
      <c r="B3934" s="5"/>
      <c r="C3934" s="172"/>
      <c r="D3934" s="173"/>
      <c r="E3934" s="173"/>
      <c r="F3934" s="173"/>
      <c r="G3934" s="173"/>
      <c r="H3934" s="173">
        <v>1300000</v>
      </c>
      <c r="I3934" s="173"/>
      <c r="J3934" s="173"/>
      <c r="K3934" s="174">
        <v>1300000</v>
      </c>
      <c r="L3934" s="6"/>
      <c r="M3934" s="71" t="s">
        <v>375</v>
      </c>
      <c r="N3934" s="176" t="s">
        <v>513</v>
      </c>
    </row>
    <row r="3935" spans="1:14" x14ac:dyDescent="0.2">
      <c r="A3935" s="38"/>
      <c r="B3935" s="5"/>
      <c r="C3935" s="172"/>
      <c r="D3935" s="173"/>
      <c r="E3935" s="173"/>
      <c r="F3935" s="173"/>
      <c r="G3935" s="173"/>
      <c r="H3935" s="173">
        <v>300000</v>
      </c>
      <c r="I3935" s="173"/>
      <c r="J3935" s="173"/>
      <c r="K3935" s="174">
        <v>300000</v>
      </c>
      <c r="L3935" s="6"/>
      <c r="M3935" s="71" t="s">
        <v>457</v>
      </c>
      <c r="N3935" s="176" t="s">
        <v>513</v>
      </c>
    </row>
    <row r="3936" spans="1:14" x14ac:dyDescent="0.2">
      <c r="A3936" s="38"/>
      <c r="B3936" s="5"/>
      <c r="C3936" s="172"/>
      <c r="D3936" s="173"/>
      <c r="E3936" s="173"/>
      <c r="F3936" s="173"/>
      <c r="G3936" s="173"/>
      <c r="H3936" s="173">
        <v>465000</v>
      </c>
      <c r="I3936" s="173"/>
      <c r="J3936" s="173"/>
      <c r="K3936" s="174">
        <v>465000</v>
      </c>
      <c r="L3936" s="6"/>
      <c r="M3936" s="71" t="s">
        <v>453</v>
      </c>
      <c r="N3936" s="176" t="s">
        <v>513</v>
      </c>
    </row>
    <row r="3937" spans="1:14" x14ac:dyDescent="0.2">
      <c r="A3937" s="38"/>
      <c r="B3937" s="5"/>
      <c r="C3937" s="172"/>
      <c r="D3937" s="173"/>
      <c r="E3937" s="173"/>
      <c r="F3937" s="173"/>
      <c r="G3937" s="173"/>
      <c r="H3937" s="173">
        <v>500000</v>
      </c>
      <c r="I3937" s="173"/>
      <c r="J3937" s="173"/>
      <c r="K3937" s="174">
        <v>500000</v>
      </c>
      <c r="L3937" s="6"/>
      <c r="M3937" s="71" t="s">
        <v>377</v>
      </c>
      <c r="N3937" s="176" t="s">
        <v>513</v>
      </c>
    </row>
    <row r="3938" spans="1:14" x14ac:dyDescent="0.2">
      <c r="A3938" s="38"/>
      <c r="B3938" s="5"/>
      <c r="C3938" s="172"/>
      <c r="D3938" s="173"/>
      <c r="E3938" s="173"/>
      <c r="F3938" s="173"/>
      <c r="G3938" s="173"/>
      <c r="H3938" s="173">
        <v>2200000</v>
      </c>
      <c r="I3938" s="173"/>
      <c r="J3938" s="173"/>
      <c r="K3938" s="174">
        <v>2200000</v>
      </c>
      <c r="L3938" s="6"/>
      <c r="M3938" s="71" t="s">
        <v>378</v>
      </c>
      <c r="N3938" s="176" t="s">
        <v>513</v>
      </c>
    </row>
    <row r="3939" spans="1:14" x14ac:dyDescent="0.2">
      <c r="A3939" s="38"/>
      <c r="B3939" s="5"/>
      <c r="C3939" s="172"/>
      <c r="D3939" s="173"/>
      <c r="E3939" s="173"/>
      <c r="F3939" s="173"/>
      <c r="G3939" s="173"/>
      <c r="H3939" s="173">
        <v>500000</v>
      </c>
      <c r="I3939" s="173"/>
      <c r="J3939" s="173"/>
      <c r="K3939" s="174">
        <v>500000</v>
      </c>
      <c r="L3939" s="6"/>
      <c r="M3939" s="71" t="s">
        <v>450</v>
      </c>
      <c r="N3939" s="176" t="s">
        <v>513</v>
      </c>
    </row>
    <row r="3940" spans="1:14" x14ac:dyDescent="0.2">
      <c r="A3940" s="38"/>
      <c r="B3940" s="5"/>
      <c r="C3940" s="172"/>
      <c r="D3940" s="173"/>
      <c r="E3940" s="173"/>
      <c r="F3940" s="173"/>
      <c r="G3940" s="173"/>
      <c r="H3940" s="173">
        <v>200000</v>
      </c>
      <c r="I3940" s="173"/>
      <c r="J3940" s="173"/>
      <c r="K3940" s="174">
        <v>200000</v>
      </c>
      <c r="L3940" s="6"/>
      <c r="M3940" s="71" t="s">
        <v>293</v>
      </c>
      <c r="N3940" s="176" t="s">
        <v>513</v>
      </c>
    </row>
    <row r="3941" spans="1:14" x14ac:dyDescent="0.2">
      <c r="A3941" s="38"/>
      <c r="B3941" s="5"/>
      <c r="C3941" s="172"/>
      <c r="D3941" s="173"/>
      <c r="E3941" s="173"/>
      <c r="F3941" s="173"/>
      <c r="G3941" s="173"/>
      <c r="H3941" s="173">
        <v>200000</v>
      </c>
      <c r="I3941" s="173"/>
      <c r="J3941" s="173"/>
      <c r="K3941" s="174">
        <v>200000</v>
      </c>
      <c r="L3941" s="6"/>
      <c r="M3941" s="71" t="s">
        <v>379</v>
      </c>
      <c r="N3941" s="176" t="s">
        <v>513</v>
      </c>
    </row>
    <row r="3942" spans="1:14" x14ac:dyDescent="0.2">
      <c r="A3942" s="38"/>
      <c r="B3942" s="5"/>
      <c r="C3942" s="172"/>
      <c r="D3942" s="173"/>
      <c r="E3942" s="173"/>
      <c r="F3942" s="173"/>
      <c r="G3942" s="173"/>
      <c r="H3942" s="173">
        <v>200000</v>
      </c>
      <c r="I3942" s="173"/>
      <c r="J3942" s="173"/>
      <c r="K3942" s="174">
        <v>200000</v>
      </c>
      <c r="L3942" s="6"/>
      <c r="M3942" s="71" t="s">
        <v>380</v>
      </c>
      <c r="N3942" s="176" t="s">
        <v>513</v>
      </c>
    </row>
    <row r="3943" spans="1:14" x14ac:dyDescent="0.2">
      <c r="A3943" s="38"/>
      <c r="B3943" s="5"/>
      <c r="C3943" s="172"/>
      <c r="D3943" s="173"/>
      <c r="E3943" s="173"/>
      <c r="F3943" s="173"/>
      <c r="G3943" s="173"/>
      <c r="H3943" s="173">
        <v>300000</v>
      </c>
      <c r="I3943" s="173"/>
      <c r="J3943" s="173"/>
      <c r="K3943" s="174">
        <v>300000</v>
      </c>
      <c r="L3943" s="6"/>
      <c r="M3943" s="71" t="s">
        <v>382</v>
      </c>
      <c r="N3943" s="176" t="s">
        <v>513</v>
      </c>
    </row>
    <row r="3944" spans="1:14" x14ac:dyDescent="0.2">
      <c r="A3944" s="38"/>
      <c r="B3944" s="5"/>
      <c r="C3944" s="172"/>
      <c r="D3944" s="173"/>
      <c r="E3944" s="173"/>
      <c r="F3944" s="173"/>
      <c r="G3944" s="173"/>
      <c r="H3944" s="173">
        <v>330106</v>
      </c>
      <c r="I3944" s="173"/>
      <c r="J3944" s="173"/>
      <c r="K3944" s="174">
        <v>330106</v>
      </c>
      <c r="L3944" s="6"/>
      <c r="M3944" s="71" t="s">
        <v>476</v>
      </c>
      <c r="N3944" s="176" t="s">
        <v>513</v>
      </c>
    </row>
    <row r="3945" spans="1:14" x14ac:dyDescent="0.2">
      <c r="A3945" s="38"/>
      <c r="B3945" s="5"/>
      <c r="C3945" s="172"/>
      <c r="D3945" s="173"/>
      <c r="E3945" s="173"/>
      <c r="F3945" s="173"/>
      <c r="G3945" s="173"/>
      <c r="H3945" s="173">
        <v>140000</v>
      </c>
      <c r="I3945" s="173"/>
      <c r="J3945" s="173"/>
      <c r="K3945" s="174">
        <v>140000</v>
      </c>
      <c r="L3945" s="6"/>
      <c r="M3945" s="71" t="s">
        <v>384</v>
      </c>
      <c r="N3945" s="176" t="s">
        <v>513</v>
      </c>
    </row>
    <row r="3946" spans="1:14" x14ac:dyDescent="0.2">
      <c r="A3946" s="38"/>
      <c r="B3946" s="5"/>
      <c r="C3946" s="172"/>
      <c r="D3946" s="173"/>
      <c r="E3946" s="173"/>
      <c r="F3946" s="173"/>
      <c r="G3946" s="173"/>
      <c r="H3946" s="173">
        <v>350000</v>
      </c>
      <c r="I3946" s="173"/>
      <c r="J3946" s="173"/>
      <c r="K3946" s="174">
        <v>350000</v>
      </c>
      <c r="L3946" s="6"/>
      <c r="M3946" s="71" t="s">
        <v>385</v>
      </c>
      <c r="N3946" s="176" t="s">
        <v>513</v>
      </c>
    </row>
    <row r="3947" spans="1:14" x14ac:dyDescent="0.2">
      <c r="A3947" s="38"/>
      <c r="B3947" s="5"/>
      <c r="C3947" s="172"/>
      <c r="D3947" s="173"/>
      <c r="E3947" s="173"/>
      <c r="F3947" s="173"/>
      <c r="G3947" s="173"/>
      <c r="H3947" s="173">
        <v>82500</v>
      </c>
      <c r="I3947" s="173"/>
      <c r="J3947" s="173"/>
      <c r="K3947" s="174">
        <v>82500</v>
      </c>
      <c r="L3947" s="6"/>
      <c r="M3947" s="71" t="s">
        <v>386</v>
      </c>
      <c r="N3947" s="176" t="s">
        <v>513</v>
      </c>
    </row>
    <row r="3948" spans="1:14" x14ac:dyDescent="0.2">
      <c r="A3948" s="38"/>
      <c r="B3948" s="5"/>
      <c r="C3948" s="172"/>
      <c r="D3948" s="173"/>
      <c r="E3948" s="173"/>
      <c r="F3948" s="173"/>
      <c r="G3948" s="173"/>
      <c r="H3948" s="173">
        <v>2000000</v>
      </c>
      <c r="I3948" s="173"/>
      <c r="J3948" s="173"/>
      <c r="K3948" s="174">
        <v>2000000</v>
      </c>
      <c r="L3948" s="6"/>
      <c r="M3948" s="71" t="s">
        <v>482</v>
      </c>
      <c r="N3948" s="176" t="s">
        <v>513</v>
      </c>
    </row>
    <row r="3949" spans="1:14" x14ac:dyDescent="0.2">
      <c r="A3949" s="38"/>
      <c r="B3949" s="5"/>
      <c r="C3949" s="172"/>
      <c r="D3949" s="173"/>
      <c r="E3949" s="173"/>
      <c r="F3949" s="173"/>
      <c r="G3949" s="173"/>
      <c r="H3949" s="173">
        <v>1400000</v>
      </c>
      <c r="I3949" s="173"/>
      <c r="J3949" s="173"/>
      <c r="K3949" s="174">
        <v>1400000</v>
      </c>
      <c r="L3949" s="6"/>
      <c r="M3949" s="71" t="s">
        <v>40</v>
      </c>
      <c r="N3949" s="176" t="s">
        <v>513</v>
      </c>
    </row>
    <row r="3950" spans="1:14" x14ac:dyDescent="0.2">
      <c r="A3950" s="38"/>
      <c r="B3950" s="5"/>
      <c r="C3950" s="172"/>
      <c r="D3950" s="173"/>
      <c r="E3950" s="173"/>
      <c r="F3950" s="173"/>
      <c r="G3950" s="173"/>
      <c r="H3950" s="173">
        <v>2000000</v>
      </c>
      <c r="I3950" s="173"/>
      <c r="J3950" s="173"/>
      <c r="K3950" s="174">
        <v>2000000</v>
      </c>
      <c r="L3950" s="6"/>
      <c r="M3950" s="71" t="s">
        <v>294</v>
      </c>
      <c r="N3950" s="176" t="s">
        <v>513</v>
      </c>
    </row>
    <row r="3951" spans="1:14" x14ac:dyDescent="0.2">
      <c r="A3951" s="38"/>
      <c r="B3951" s="5"/>
      <c r="C3951" s="172"/>
      <c r="D3951" s="173"/>
      <c r="E3951" s="173"/>
      <c r="F3951" s="173"/>
      <c r="G3951" s="173"/>
      <c r="H3951" s="173">
        <v>27200000</v>
      </c>
      <c r="I3951" s="173"/>
      <c r="J3951" s="173"/>
      <c r="K3951" s="174">
        <v>27200000</v>
      </c>
      <c r="L3951" s="6"/>
      <c r="M3951" s="71" t="s">
        <v>95</v>
      </c>
      <c r="N3951" s="176" t="s">
        <v>513</v>
      </c>
    </row>
    <row r="3952" spans="1:14" x14ac:dyDescent="0.2">
      <c r="A3952" s="38"/>
      <c r="B3952" s="5"/>
      <c r="C3952" s="172">
        <v>300000</v>
      </c>
      <c r="D3952" s="173"/>
      <c r="E3952" s="173"/>
      <c r="F3952" s="173"/>
      <c r="G3952" s="173"/>
      <c r="H3952" s="173"/>
      <c r="I3952" s="173"/>
      <c r="J3952" s="173"/>
      <c r="K3952" s="174">
        <v>300000</v>
      </c>
      <c r="L3952" s="6"/>
      <c r="M3952" s="71" t="s">
        <v>387</v>
      </c>
      <c r="N3952" s="176" t="s">
        <v>513</v>
      </c>
    </row>
    <row r="3953" spans="1:14" x14ac:dyDescent="0.2">
      <c r="A3953" s="38"/>
      <c r="B3953" s="5"/>
      <c r="C3953" s="172">
        <v>1100000</v>
      </c>
      <c r="D3953" s="173"/>
      <c r="E3953" s="173"/>
      <c r="F3953" s="173"/>
      <c r="G3953" s="173"/>
      <c r="H3953" s="173"/>
      <c r="I3953" s="173"/>
      <c r="J3953" s="173"/>
      <c r="K3953" s="174">
        <v>1100000</v>
      </c>
      <c r="L3953" s="6"/>
      <c r="M3953" s="71" t="s">
        <v>388</v>
      </c>
      <c r="N3953" s="176" t="s">
        <v>513</v>
      </c>
    </row>
    <row r="3954" spans="1:14" x14ac:dyDescent="0.2">
      <c r="A3954" s="38"/>
      <c r="B3954" s="5"/>
      <c r="C3954" s="172">
        <v>1500000</v>
      </c>
      <c r="D3954" s="173"/>
      <c r="E3954" s="173"/>
      <c r="F3954" s="173"/>
      <c r="G3954" s="173"/>
      <c r="H3954" s="173"/>
      <c r="I3954" s="173"/>
      <c r="J3954" s="173"/>
      <c r="K3954" s="174">
        <v>1500000</v>
      </c>
      <c r="L3954" s="6"/>
      <c r="M3954" s="71" t="s">
        <v>84</v>
      </c>
      <c r="N3954" s="176" t="s">
        <v>513</v>
      </c>
    </row>
    <row r="3955" spans="1:14" x14ac:dyDescent="0.2">
      <c r="A3955" s="38"/>
      <c r="B3955" s="5"/>
      <c r="C3955" s="172">
        <v>1000000</v>
      </c>
      <c r="D3955" s="173"/>
      <c r="E3955" s="173"/>
      <c r="F3955" s="173"/>
      <c r="G3955" s="173"/>
      <c r="H3955" s="173"/>
      <c r="I3955" s="173"/>
      <c r="J3955" s="173"/>
      <c r="K3955" s="174">
        <v>1000000</v>
      </c>
      <c r="L3955" s="6"/>
      <c r="M3955" s="71" t="s">
        <v>389</v>
      </c>
      <c r="N3955" s="176" t="s">
        <v>513</v>
      </c>
    </row>
    <row r="3956" spans="1:14" x14ac:dyDescent="0.2">
      <c r="A3956" s="38"/>
      <c r="B3956" s="5"/>
      <c r="C3956" s="172">
        <v>9500000</v>
      </c>
      <c r="D3956" s="173"/>
      <c r="E3956" s="173"/>
      <c r="F3956" s="173"/>
      <c r="G3956" s="173"/>
      <c r="H3956" s="173"/>
      <c r="I3956" s="173"/>
      <c r="J3956" s="173"/>
      <c r="K3956" s="174">
        <v>9500000</v>
      </c>
      <c r="L3956" s="6"/>
      <c r="M3956" s="71" t="s">
        <v>63</v>
      </c>
      <c r="N3956" s="176" t="s">
        <v>513</v>
      </c>
    </row>
    <row r="3957" spans="1:14" x14ac:dyDescent="0.2">
      <c r="A3957" s="38"/>
      <c r="B3957" s="5"/>
      <c r="C3957" s="172">
        <v>375000</v>
      </c>
      <c r="D3957" s="173"/>
      <c r="E3957" s="173"/>
      <c r="F3957" s="173"/>
      <c r="G3957" s="173"/>
      <c r="H3957" s="173"/>
      <c r="I3957" s="173"/>
      <c r="J3957" s="173"/>
      <c r="K3957" s="174">
        <v>375000</v>
      </c>
      <c r="L3957" s="6"/>
      <c r="M3957" s="71" t="s">
        <v>51</v>
      </c>
      <c r="N3957" s="176" t="s">
        <v>513</v>
      </c>
    </row>
    <row r="3958" spans="1:14" x14ac:dyDescent="0.2">
      <c r="A3958" s="38"/>
      <c r="B3958" s="5"/>
      <c r="C3958" s="172">
        <v>1550000</v>
      </c>
      <c r="D3958" s="173"/>
      <c r="E3958" s="173"/>
      <c r="F3958" s="173"/>
      <c r="G3958" s="173"/>
      <c r="H3958" s="173"/>
      <c r="I3958" s="173"/>
      <c r="J3958" s="173"/>
      <c r="K3958" s="174">
        <v>1550000</v>
      </c>
      <c r="L3958" s="6"/>
      <c r="M3958" s="71" t="s">
        <v>390</v>
      </c>
      <c r="N3958" s="176" t="s">
        <v>513</v>
      </c>
    </row>
    <row r="3959" spans="1:14" x14ac:dyDescent="0.2">
      <c r="A3959" s="38"/>
      <c r="B3959" s="5"/>
      <c r="C3959" s="172">
        <v>5620500</v>
      </c>
      <c r="D3959" s="173"/>
      <c r="E3959" s="173"/>
      <c r="F3959" s="173"/>
      <c r="G3959" s="173"/>
      <c r="H3959" s="173"/>
      <c r="I3959" s="173"/>
      <c r="J3959" s="173"/>
      <c r="K3959" s="174">
        <v>5620500</v>
      </c>
      <c r="L3959" s="6"/>
      <c r="M3959" s="71" t="s">
        <v>41</v>
      </c>
      <c r="N3959" s="176" t="s">
        <v>513</v>
      </c>
    </row>
    <row r="3960" spans="1:14" x14ac:dyDescent="0.2">
      <c r="A3960" s="38"/>
      <c r="B3960" s="5"/>
      <c r="C3960" s="172">
        <v>2700000</v>
      </c>
      <c r="D3960" s="173"/>
      <c r="E3960" s="173"/>
      <c r="F3960" s="173"/>
      <c r="G3960" s="173"/>
      <c r="H3960" s="173"/>
      <c r="I3960" s="173"/>
      <c r="J3960" s="173"/>
      <c r="K3960" s="174">
        <v>2700000</v>
      </c>
      <c r="L3960" s="6"/>
      <c r="M3960" s="71" t="s">
        <v>64</v>
      </c>
      <c r="N3960" s="176" t="s">
        <v>513</v>
      </c>
    </row>
    <row r="3961" spans="1:14" x14ac:dyDescent="0.2">
      <c r="A3961" s="38"/>
      <c r="B3961" s="5"/>
      <c r="C3961" s="172">
        <v>300000</v>
      </c>
      <c r="D3961" s="173"/>
      <c r="E3961" s="173"/>
      <c r="F3961" s="173"/>
      <c r="G3961" s="173"/>
      <c r="H3961" s="173"/>
      <c r="I3961" s="173"/>
      <c r="J3961" s="173"/>
      <c r="K3961" s="174">
        <v>300000</v>
      </c>
      <c r="L3961" s="6"/>
      <c r="M3961" s="71" t="s">
        <v>26</v>
      </c>
      <c r="N3961" s="176" t="s">
        <v>513</v>
      </c>
    </row>
    <row r="3962" spans="1:14" x14ac:dyDescent="0.2">
      <c r="A3962" s="38"/>
      <c r="B3962" s="5"/>
      <c r="C3962" s="172">
        <v>525000</v>
      </c>
      <c r="D3962" s="173"/>
      <c r="E3962" s="173"/>
      <c r="F3962" s="173"/>
      <c r="G3962" s="173"/>
      <c r="H3962" s="173"/>
      <c r="I3962" s="173"/>
      <c r="J3962" s="173"/>
      <c r="K3962" s="174">
        <v>525000</v>
      </c>
      <c r="L3962" s="6"/>
      <c r="M3962" s="71" t="s">
        <v>97</v>
      </c>
      <c r="N3962" s="176" t="s">
        <v>513</v>
      </c>
    </row>
    <row r="3963" spans="1:14" x14ac:dyDescent="0.2">
      <c r="A3963" s="38"/>
      <c r="B3963" s="5"/>
      <c r="C3963" s="172">
        <v>7100000</v>
      </c>
      <c r="D3963" s="173"/>
      <c r="E3963" s="173"/>
      <c r="F3963" s="173"/>
      <c r="G3963" s="173"/>
      <c r="H3963" s="173"/>
      <c r="I3963" s="173"/>
      <c r="J3963" s="173"/>
      <c r="K3963" s="174">
        <v>7100000</v>
      </c>
      <c r="L3963" s="6"/>
      <c r="M3963" s="71" t="s">
        <v>103</v>
      </c>
      <c r="N3963" s="176" t="s">
        <v>513</v>
      </c>
    </row>
    <row r="3964" spans="1:14" x14ac:dyDescent="0.2">
      <c r="A3964" s="38"/>
      <c r="B3964" s="5"/>
      <c r="C3964" s="172"/>
      <c r="D3964" s="173"/>
      <c r="E3964" s="173"/>
      <c r="F3964" s="173"/>
      <c r="G3964" s="173"/>
      <c r="H3964" s="173"/>
      <c r="I3964" s="173"/>
      <c r="J3964" s="173">
        <v>250000</v>
      </c>
      <c r="K3964" s="174">
        <v>250000</v>
      </c>
      <c r="L3964" s="6"/>
      <c r="M3964" s="71" t="s">
        <v>391</v>
      </c>
      <c r="N3964" s="176" t="s">
        <v>513</v>
      </c>
    </row>
    <row r="3965" spans="1:14" x14ac:dyDescent="0.2">
      <c r="A3965" s="38"/>
      <c r="B3965" s="5"/>
      <c r="C3965" s="172"/>
      <c r="D3965" s="173"/>
      <c r="E3965" s="173"/>
      <c r="F3965" s="173"/>
      <c r="G3965" s="173"/>
      <c r="H3965" s="173"/>
      <c r="I3965" s="173"/>
      <c r="J3965" s="173">
        <v>1000000</v>
      </c>
      <c r="K3965" s="174">
        <v>1000000</v>
      </c>
      <c r="L3965" s="6"/>
      <c r="M3965" s="71" t="s">
        <v>65</v>
      </c>
      <c r="N3965" s="176" t="s">
        <v>513</v>
      </c>
    </row>
    <row r="3966" spans="1:14" x14ac:dyDescent="0.2">
      <c r="A3966" s="38"/>
      <c r="B3966" s="5"/>
      <c r="C3966" s="172"/>
      <c r="D3966" s="173"/>
      <c r="E3966" s="173"/>
      <c r="F3966" s="173"/>
      <c r="G3966" s="173"/>
      <c r="H3966" s="173"/>
      <c r="I3966" s="173"/>
      <c r="J3966" s="173">
        <v>400000</v>
      </c>
      <c r="K3966" s="174">
        <v>400000</v>
      </c>
      <c r="L3966" s="6"/>
      <c r="M3966" s="71" t="s">
        <v>459</v>
      </c>
      <c r="N3966" s="176" t="s">
        <v>513</v>
      </c>
    </row>
    <row r="3967" spans="1:14" x14ac:dyDescent="0.2">
      <c r="A3967" s="38"/>
      <c r="B3967" s="5"/>
      <c r="C3967" s="172"/>
      <c r="D3967" s="173"/>
      <c r="E3967" s="173"/>
      <c r="F3967" s="173"/>
      <c r="G3967" s="173"/>
      <c r="H3967" s="173"/>
      <c r="I3967" s="173"/>
      <c r="J3967" s="173">
        <v>250000</v>
      </c>
      <c r="K3967" s="174">
        <v>250000</v>
      </c>
      <c r="L3967" s="6"/>
      <c r="M3967" s="71" t="s">
        <v>392</v>
      </c>
      <c r="N3967" s="176" t="s">
        <v>513</v>
      </c>
    </row>
    <row r="3968" spans="1:14" x14ac:dyDescent="0.2">
      <c r="A3968" s="38"/>
      <c r="B3968" s="5"/>
      <c r="C3968" s="172"/>
      <c r="D3968" s="173"/>
      <c r="E3968" s="173"/>
      <c r="F3968" s="173"/>
      <c r="G3968" s="173"/>
      <c r="H3968" s="173"/>
      <c r="I3968" s="173"/>
      <c r="J3968" s="173">
        <v>8000000</v>
      </c>
      <c r="K3968" s="174">
        <v>8000000</v>
      </c>
      <c r="L3968" s="6"/>
      <c r="M3968" s="71" t="s">
        <v>393</v>
      </c>
      <c r="N3968" s="176" t="s">
        <v>513</v>
      </c>
    </row>
    <row r="3969" spans="1:14" x14ac:dyDescent="0.2">
      <c r="A3969" s="38"/>
      <c r="B3969" s="5"/>
      <c r="C3969" s="172"/>
      <c r="D3969" s="173"/>
      <c r="E3969" s="173"/>
      <c r="F3969" s="173"/>
      <c r="G3969" s="173"/>
      <c r="H3969" s="173"/>
      <c r="I3969" s="173"/>
      <c r="J3969" s="173">
        <v>1250000</v>
      </c>
      <c r="K3969" s="174">
        <v>1250000</v>
      </c>
      <c r="L3969" s="6"/>
      <c r="M3969" s="71" t="s">
        <v>394</v>
      </c>
      <c r="N3969" s="176" t="s">
        <v>513</v>
      </c>
    </row>
    <row r="3970" spans="1:14" x14ac:dyDescent="0.2">
      <c r="A3970" s="38"/>
      <c r="B3970" s="5"/>
      <c r="C3970" s="172"/>
      <c r="D3970" s="173"/>
      <c r="E3970" s="173"/>
      <c r="F3970" s="173"/>
      <c r="G3970" s="173"/>
      <c r="H3970" s="173"/>
      <c r="I3970" s="173"/>
      <c r="J3970" s="173">
        <v>3500000</v>
      </c>
      <c r="K3970" s="174">
        <v>3500000</v>
      </c>
      <c r="L3970" s="6"/>
      <c r="M3970" s="71" t="s">
        <v>85</v>
      </c>
      <c r="N3970" s="176" t="s">
        <v>513</v>
      </c>
    </row>
    <row r="3971" spans="1:14" x14ac:dyDescent="0.2">
      <c r="A3971" s="38"/>
      <c r="B3971" s="5"/>
      <c r="C3971" s="172"/>
      <c r="D3971" s="173"/>
      <c r="E3971" s="173"/>
      <c r="F3971" s="173"/>
      <c r="G3971" s="173"/>
      <c r="H3971" s="173"/>
      <c r="I3971" s="173"/>
      <c r="J3971" s="173">
        <v>5888770</v>
      </c>
      <c r="K3971" s="174">
        <v>5888770</v>
      </c>
      <c r="L3971" s="6"/>
      <c r="M3971" s="71" t="s">
        <v>395</v>
      </c>
      <c r="N3971" s="176" t="s">
        <v>513</v>
      </c>
    </row>
    <row r="3972" spans="1:14" x14ac:dyDescent="0.2">
      <c r="A3972" s="38"/>
      <c r="B3972" s="5"/>
      <c r="C3972" s="172"/>
      <c r="D3972" s="173"/>
      <c r="E3972" s="173"/>
      <c r="F3972" s="173"/>
      <c r="G3972" s="173"/>
      <c r="H3972" s="173"/>
      <c r="I3972" s="173"/>
      <c r="J3972" s="173">
        <v>1530000</v>
      </c>
      <c r="K3972" s="174">
        <v>1530000</v>
      </c>
      <c r="L3972" s="6"/>
      <c r="M3972" s="71" t="s">
        <v>66</v>
      </c>
      <c r="N3972" s="176" t="s">
        <v>513</v>
      </c>
    </row>
    <row r="3973" spans="1:14" x14ac:dyDescent="0.2">
      <c r="A3973" s="38"/>
      <c r="B3973" s="5"/>
      <c r="C3973" s="172"/>
      <c r="D3973" s="173"/>
      <c r="E3973" s="173"/>
      <c r="F3973" s="173"/>
      <c r="G3973" s="173"/>
      <c r="H3973" s="173"/>
      <c r="I3973" s="173"/>
      <c r="J3973" s="173">
        <v>5000000</v>
      </c>
      <c r="K3973" s="174">
        <v>5000000</v>
      </c>
      <c r="L3973" s="6"/>
      <c r="M3973" s="71" t="s">
        <v>67</v>
      </c>
      <c r="N3973" s="176" t="s">
        <v>513</v>
      </c>
    </row>
    <row r="3974" spans="1:14" x14ac:dyDescent="0.2">
      <c r="A3974" s="38"/>
      <c r="B3974" s="5"/>
      <c r="C3974" s="172"/>
      <c r="D3974" s="173">
        <v>3500000</v>
      </c>
      <c r="E3974" s="173"/>
      <c r="F3974" s="173"/>
      <c r="G3974" s="173"/>
      <c r="H3974" s="173"/>
      <c r="I3974" s="173"/>
      <c r="J3974" s="173"/>
      <c r="K3974" s="174">
        <v>3500000</v>
      </c>
      <c r="L3974" s="6"/>
      <c r="M3974" s="71" t="s">
        <v>42</v>
      </c>
      <c r="N3974" s="176" t="s">
        <v>513</v>
      </c>
    </row>
    <row r="3975" spans="1:14" x14ac:dyDescent="0.2">
      <c r="A3975" s="38"/>
      <c r="B3975" s="5"/>
      <c r="C3975" s="172"/>
      <c r="D3975" s="173">
        <v>3500000</v>
      </c>
      <c r="E3975" s="173"/>
      <c r="F3975" s="173"/>
      <c r="G3975" s="173"/>
      <c r="H3975" s="173"/>
      <c r="I3975" s="173"/>
      <c r="J3975" s="173"/>
      <c r="K3975" s="174">
        <v>3500000</v>
      </c>
      <c r="L3975" s="6"/>
      <c r="M3975" s="71" t="s">
        <v>398</v>
      </c>
      <c r="N3975" s="176" t="s">
        <v>513</v>
      </c>
    </row>
    <row r="3976" spans="1:14" x14ac:dyDescent="0.2">
      <c r="A3976" s="38"/>
      <c r="B3976" s="5"/>
      <c r="C3976" s="172"/>
      <c r="D3976" s="173">
        <v>5500000</v>
      </c>
      <c r="E3976" s="173"/>
      <c r="F3976" s="173"/>
      <c r="G3976" s="173"/>
      <c r="H3976" s="173"/>
      <c r="I3976" s="173"/>
      <c r="J3976" s="173"/>
      <c r="K3976" s="174">
        <v>5500000</v>
      </c>
      <c r="L3976" s="6"/>
      <c r="M3976" s="71" t="s">
        <v>43</v>
      </c>
      <c r="N3976" s="176" t="s">
        <v>513</v>
      </c>
    </row>
    <row r="3977" spans="1:14" x14ac:dyDescent="0.2">
      <c r="A3977" s="38"/>
      <c r="B3977" s="5"/>
      <c r="C3977" s="172"/>
      <c r="D3977" s="173">
        <v>6000000</v>
      </c>
      <c r="E3977" s="173"/>
      <c r="F3977" s="173"/>
      <c r="G3977" s="173"/>
      <c r="H3977" s="173"/>
      <c r="I3977" s="173"/>
      <c r="J3977" s="173"/>
      <c r="K3977" s="174">
        <v>6000000</v>
      </c>
      <c r="L3977" s="6"/>
      <c r="M3977" s="71" t="s">
        <v>399</v>
      </c>
      <c r="N3977" s="176" t="s">
        <v>513</v>
      </c>
    </row>
    <row r="3978" spans="1:14" x14ac:dyDescent="0.2">
      <c r="A3978" s="38"/>
      <c r="B3978" s="5"/>
      <c r="C3978" s="172"/>
      <c r="D3978" s="173">
        <v>2575977</v>
      </c>
      <c r="E3978" s="173"/>
      <c r="F3978" s="173"/>
      <c r="G3978" s="173"/>
      <c r="H3978" s="173"/>
      <c r="I3978" s="173"/>
      <c r="J3978" s="173"/>
      <c r="K3978" s="174">
        <v>2575977</v>
      </c>
      <c r="L3978" s="6"/>
      <c r="M3978" s="71" t="s">
        <v>400</v>
      </c>
      <c r="N3978" s="176" t="s">
        <v>513</v>
      </c>
    </row>
    <row r="3979" spans="1:14" x14ac:dyDescent="0.2">
      <c r="A3979" s="38"/>
      <c r="B3979" s="5"/>
      <c r="C3979" s="172"/>
      <c r="D3979" s="173">
        <v>250000</v>
      </c>
      <c r="E3979" s="173"/>
      <c r="F3979" s="173"/>
      <c r="G3979" s="173"/>
      <c r="H3979" s="173"/>
      <c r="I3979" s="173"/>
      <c r="J3979" s="173"/>
      <c r="K3979" s="174">
        <v>250000</v>
      </c>
      <c r="L3979" s="6"/>
      <c r="M3979" s="71" t="s">
        <v>401</v>
      </c>
      <c r="N3979" s="176" t="s">
        <v>513</v>
      </c>
    </row>
    <row r="3980" spans="1:14" x14ac:dyDescent="0.2">
      <c r="A3980" s="38"/>
      <c r="B3980" s="5"/>
      <c r="C3980" s="172"/>
      <c r="D3980" s="173">
        <v>2500000</v>
      </c>
      <c r="E3980" s="173"/>
      <c r="F3980" s="173"/>
      <c r="G3980" s="173"/>
      <c r="H3980" s="173"/>
      <c r="I3980" s="173"/>
      <c r="J3980" s="173"/>
      <c r="K3980" s="174">
        <v>2500000</v>
      </c>
      <c r="L3980" s="6"/>
      <c r="M3980" s="71" t="s">
        <v>402</v>
      </c>
      <c r="N3980" s="176" t="s">
        <v>513</v>
      </c>
    </row>
    <row r="3981" spans="1:14" x14ac:dyDescent="0.2">
      <c r="A3981" s="38"/>
      <c r="B3981" s="5"/>
      <c r="C3981" s="172"/>
      <c r="D3981" s="173">
        <v>3000000</v>
      </c>
      <c r="E3981" s="173"/>
      <c r="F3981" s="173"/>
      <c r="G3981" s="173"/>
      <c r="H3981" s="173"/>
      <c r="I3981" s="173"/>
      <c r="J3981" s="173"/>
      <c r="K3981" s="174">
        <v>3000000</v>
      </c>
      <c r="L3981" s="6"/>
      <c r="M3981" s="71" t="s">
        <v>403</v>
      </c>
      <c r="N3981" s="176" t="s">
        <v>513</v>
      </c>
    </row>
    <row r="3982" spans="1:14" x14ac:dyDescent="0.2">
      <c r="A3982" s="38"/>
      <c r="B3982" s="5"/>
      <c r="C3982" s="172"/>
      <c r="D3982" s="173">
        <v>60000000</v>
      </c>
      <c r="E3982" s="173"/>
      <c r="F3982" s="173"/>
      <c r="G3982" s="173"/>
      <c r="H3982" s="173"/>
      <c r="I3982" s="173"/>
      <c r="J3982" s="173"/>
      <c r="K3982" s="174">
        <v>60000000</v>
      </c>
      <c r="L3982" s="6"/>
      <c r="M3982" s="71" t="s">
        <v>44</v>
      </c>
      <c r="N3982" s="176" t="s">
        <v>513</v>
      </c>
    </row>
    <row r="3983" spans="1:14" x14ac:dyDescent="0.2">
      <c r="A3983" s="38"/>
      <c r="B3983" s="5"/>
      <c r="C3983" s="172"/>
      <c r="D3983" s="173">
        <v>800000</v>
      </c>
      <c r="E3983" s="173"/>
      <c r="F3983" s="173"/>
      <c r="G3983" s="173"/>
      <c r="H3983" s="173"/>
      <c r="I3983" s="173"/>
      <c r="J3983" s="173"/>
      <c r="K3983" s="174">
        <v>800000</v>
      </c>
      <c r="L3983" s="6"/>
      <c r="M3983" s="71" t="s">
        <v>404</v>
      </c>
      <c r="N3983" s="176" t="s">
        <v>513</v>
      </c>
    </row>
    <row r="3984" spans="1:14" x14ac:dyDescent="0.2">
      <c r="A3984" s="38"/>
      <c r="B3984" s="5"/>
      <c r="C3984" s="172"/>
      <c r="D3984" s="173">
        <v>3850000</v>
      </c>
      <c r="E3984" s="173"/>
      <c r="F3984" s="173"/>
      <c r="G3984" s="173"/>
      <c r="H3984" s="173"/>
      <c r="I3984" s="173"/>
      <c r="J3984" s="173"/>
      <c r="K3984" s="174">
        <v>3850000</v>
      </c>
      <c r="L3984" s="6"/>
      <c r="M3984" s="71" t="s">
        <v>28</v>
      </c>
      <c r="N3984" s="176" t="s">
        <v>513</v>
      </c>
    </row>
    <row r="3985" spans="1:14" x14ac:dyDescent="0.2">
      <c r="A3985" s="38"/>
      <c r="B3985" s="5"/>
      <c r="C3985" s="172"/>
      <c r="D3985" s="173">
        <v>150000</v>
      </c>
      <c r="E3985" s="173"/>
      <c r="F3985" s="173"/>
      <c r="G3985" s="173"/>
      <c r="H3985" s="173"/>
      <c r="I3985" s="173"/>
      <c r="J3985" s="173"/>
      <c r="K3985" s="174">
        <v>150000</v>
      </c>
      <c r="L3985" s="6"/>
      <c r="M3985" s="71" t="s">
        <v>68</v>
      </c>
      <c r="N3985" s="176" t="s">
        <v>513</v>
      </c>
    </row>
    <row r="3986" spans="1:14" x14ac:dyDescent="0.2">
      <c r="A3986" s="38"/>
      <c r="B3986" s="5"/>
      <c r="C3986" s="172"/>
      <c r="D3986" s="173"/>
      <c r="E3986" s="173">
        <v>5000000</v>
      </c>
      <c r="F3986" s="173"/>
      <c r="G3986" s="173"/>
      <c r="H3986" s="173"/>
      <c r="I3986" s="173"/>
      <c r="J3986" s="173"/>
      <c r="K3986" s="174">
        <v>5000000</v>
      </c>
      <c r="L3986" s="6"/>
      <c r="M3986" s="71" t="s">
        <v>70</v>
      </c>
      <c r="N3986" s="176" t="s">
        <v>513</v>
      </c>
    </row>
    <row r="3987" spans="1:14" x14ac:dyDescent="0.2">
      <c r="A3987" s="38"/>
      <c r="B3987" s="5"/>
      <c r="C3987" s="172"/>
      <c r="D3987" s="173"/>
      <c r="E3987" s="173">
        <v>3250000</v>
      </c>
      <c r="F3987" s="173"/>
      <c r="G3987" s="173"/>
      <c r="H3987" s="173"/>
      <c r="I3987" s="173"/>
      <c r="J3987" s="173"/>
      <c r="K3987" s="174">
        <v>3250000</v>
      </c>
      <c r="L3987" s="6"/>
      <c r="M3987" s="71" t="s">
        <v>71</v>
      </c>
      <c r="N3987" s="176" t="s">
        <v>513</v>
      </c>
    </row>
    <row r="3988" spans="1:14" x14ac:dyDescent="0.2">
      <c r="A3988" s="38"/>
      <c r="B3988" s="5"/>
      <c r="C3988" s="172"/>
      <c r="D3988" s="173"/>
      <c r="E3988" s="173">
        <v>1000000</v>
      </c>
      <c r="F3988" s="173"/>
      <c r="G3988" s="173"/>
      <c r="H3988" s="173"/>
      <c r="I3988" s="173"/>
      <c r="J3988" s="173"/>
      <c r="K3988" s="174">
        <v>1000000</v>
      </c>
      <c r="L3988" s="6"/>
      <c r="M3988" s="71" t="s">
        <v>405</v>
      </c>
      <c r="N3988" s="176" t="s">
        <v>513</v>
      </c>
    </row>
    <row r="3989" spans="1:14" x14ac:dyDescent="0.2">
      <c r="A3989" s="38"/>
      <c r="B3989" s="5"/>
      <c r="C3989" s="172"/>
      <c r="D3989" s="173"/>
      <c r="E3989" s="173">
        <v>750000</v>
      </c>
      <c r="F3989" s="173"/>
      <c r="G3989" s="173"/>
      <c r="H3989" s="173"/>
      <c r="I3989" s="173"/>
      <c r="J3989" s="173"/>
      <c r="K3989" s="174">
        <v>750000</v>
      </c>
      <c r="L3989" s="6"/>
      <c r="M3989" s="71" t="s">
        <v>406</v>
      </c>
      <c r="N3989" s="176" t="s">
        <v>513</v>
      </c>
    </row>
    <row r="3990" spans="1:14" x14ac:dyDescent="0.2">
      <c r="A3990" s="38"/>
      <c r="B3990" s="5"/>
      <c r="C3990" s="172"/>
      <c r="D3990" s="173"/>
      <c r="E3990" s="173">
        <v>500000</v>
      </c>
      <c r="F3990" s="173"/>
      <c r="G3990" s="173"/>
      <c r="H3990" s="173"/>
      <c r="I3990" s="173"/>
      <c r="J3990" s="173"/>
      <c r="K3990" s="174">
        <v>500000</v>
      </c>
      <c r="L3990" s="6"/>
      <c r="M3990" s="71" t="s">
        <v>407</v>
      </c>
      <c r="N3990" s="176" t="s">
        <v>513</v>
      </c>
    </row>
    <row r="3991" spans="1:14" x14ac:dyDescent="0.2">
      <c r="A3991" s="38"/>
      <c r="B3991" s="5"/>
      <c r="C3991" s="172"/>
      <c r="D3991" s="173"/>
      <c r="E3991" s="173">
        <v>1250000</v>
      </c>
      <c r="F3991" s="173"/>
      <c r="G3991" s="173"/>
      <c r="H3991" s="173"/>
      <c r="I3991" s="173"/>
      <c r="J3991" s="173"/>
      <c r="K3991" s="174">
        <v>1250000</v>
      </c>
      <c r="L3991" s="6"/>
      <c r="M3991" s="71" t="s">
        <v>98</v>
      </c>
      <c r="N3991" s="176" t="s">
        <v>513</v>
      </c>
    </row>
    <row r="3992" spans="1:14" x14ac:dyDescent="0.2">
      <c r="A3992" s="38"/>
      <c r="B3992" s="5"/>
      <c r="C3992" s="172"/>
      <c r="D3992" s="173"/>
      <c r="E3992" s="173">
        <v>8500000</v>
      </c>
      <c r="F3992" s="173"/>
      <c r="G3992" s="173"/>
      <c r="H3992" s="173"/>
      <c r="I3992" s="173"/>
      <c r="J3992" s="173"/>
      <c r="K3992" s="174">
        <v>8500000</v>
      </c>
      <c r="L3992" s="6"/>
      <c r="M3992" s="71" t="s">
        <v>295</v>
      </c>
      <c r="N3992" s="176" t="s">
        <v>513</v>
      </c>
    </row>
    <row r="3993" spans="1:14" x14ac:dyDescent="0.2">
      <c r="A3993" s="38"/>
      <c r="B3993" s="5"/>
      <c r="C3993" s="172"/>
      <c r="D3993" s="173"/>
      <c r="E3993" s="173">
        <v>680000</v>
      </c>
      <c r="F3993" s="173"/>
      <c r="G3993" s="173"/>
      <c r="H3993" s="173"/>
      <c r="I3993" s="173"/>
      <c r="J3993" s="173"/>
      <c r="K3993" s="174">
        <v>680000</v>
      </c>
      <c r="L3993" s="6"/>
      <c r="M3993" s="71" t="s">
        <v>408</v>
      </c>
      <c r="N3993" s="176" t="s">
        <v>513</v>
      </c>
    </row>
    <row r="3994" spans="1:14" ht="15" thickBot="1" x14ac:dyDescent="0.25">
      <c r="A3994" s="38"/>
      <c r="B3994" s="5"/>
      <c r="C3994" s="172"/>
      <c r="D3994" s="173"/>
      <c r="E3994" s="173">
        <v>5263122</v>
      </c>
      <c r="F3994" s="173"/>
      <c r="G3994" s="173"/>
      <c r="H3994" s="173"/>
      <c r="I3994" s="173"/>
      <c r="J3994" s="173"/>
      <c r="K3994" s="174">
        <v>5263122</v>
      </c>
      <c r="L3994" s="6"/>
      <c r="M3994" s="71" t="s">
        <v>409</v>
      </c>
      <c r="N3994" s="176" t="s">
        <v>513</v>
      </c>
    </row>
    <row r="3995" spans="1:14" ht="15" x14ac:dyDescent="0.2">
      <c r="A3995" s="286" t="s">
        <v>0</v>
      </c>
      <c r="B3995" s="287"/>
      <c r="C3995" s="287"/>
      <c r="D3995" s="287"/>
      <c r="E3995" s="287"/>
      <c r="F3995" s="287"/>
      <c r="G3995" s="287"/>
      <c r="H3995" s="287"/>
      <c r="I3995" s="287"/>
      <c r="J3995" s="287"/>
      <c r="K3995" s="287"/>
      <c r="L3995" s="287"/>
      <c r="M3995" s="287"/>
      <c r="N3995" s="288"/>
    </row>
    <row r="3996" spans="1:14" ht="15" x14ac:dyDescent="0.2">
      <c r="A3996" s="279" t="s">
        <v>1</v>
      </c>
      <c r="B3996" s="280"/>
      <c r="C3996" s="280"/>
      <c r="D3996" s="280"/>
      <c r="E3996" s="280"/>
      <c r="F3996" s="280"/>
      <c r="G3996" s="280"/>
      <c r="H3996" s="280"/>
      <c r="I3996" s="280"/>
      <c r="J3996" s="280"/>
      <c r="K3996" s="280"/>
      <c r="L3996" s="280"/>
      <c r="M3996" s="280"/>
      <c r="N3996" s="281"/>
    </row>
    <row r="3997" spans="1:14" ht="15" x14ac:dyDescent="0.2">
      <c r="A3997" s="279" t="s">
        <v>2</v>
      </c>
      <c r="B3997" s="280"/>
      <c r="C3997" s="280"/>
      <c r="D3997" s="280"/>
      <c r="E3997" s="280"/>
      <c r="F3997" s="280"/>
      <c r="G3997" s="280"/>
      <c r="H3997" s="280"/>
      <c r="I3997" s="280"/>
      <c r="J3997" s="280"/>
      <c r="K3997" s="280"/>
      <c r="L3997" s="280"/>
      <c r="M3997" s="280"/>
      <c r="N3997" s="281"/>
    </row>
    <row r="3998" spans="1:14" ht="15" x14ac:dyDescent="0.2">
      <c r="A3998" s="279" t="s">
        <v>3</v>
      </c>
      <c r="B3998" s="280"/>
      <c r="C3998" s="280"/>
      <c r="D3998" s="280"/>
      <c r="E3998" s="280"/>
      <c r="F3998" s="280"/>
      <c r="G3998" s="280"/>
      <c r="H3998" s="280"/>
      <c r="I3998" s="280"/>
      <c r="J3998" s="280"/>
      <c r="K3998" s="280"/>
      <c r="L3998" s="280"/>
      <c r="M3998" s="280"/>
      <c r="N3998" s="281"/>
    </row>
    <row r="3999" spans="1:14" ht="15" x14ac:dyDescent="0.2">
      <c r="A3999" s="279" t="s">
        <v>4</v>
      </c>
      <c r="B3999" s="280"/>
      <c r="C3999" s="280"/>
      <c r="D3999" s="280"/>
      <c r="E3999" s="280"/>
      <c r="F3999" s="280"/>
      <c r="G3999" s="280"/>
      <c r="H3999" s="280"/>
      <c r="I3999" s="280"/>
      <c r="J3999" s="280"/>
      <c r="K3999" s="280"/>
      <c r="L3999" s="280"/>
      <c r="M3999" s="280"/>
      <c r="N3999" s="281"/>
    </row>
    <row r="4000" spans="1:14" ht="15.75" thickBot="1" x14ac:dyDescent="0.25">
      <c r="A4000" s="282">
        <v>2023</v>
      </c>
      <c r="B4000" s="283"/>
      <c r="C4000" s="283"/>
      <c r="D4000" s="283"/>
      <c r="E4000" s="283"/>
      <c r="F4000" s="283"/>
      <c r="G4000" s="283"/>
      <c r="H4000" s="283"/>
      <c r="I4000" s="283"/>
      <c r="J4000" s="283"/>
      <c r="K4000" s="283"/>
      <c r="L4000" s="283"/>
      <c r="M4000" s="283"/>
      <c r="N4000" s="284"/>
    </row>
    <row r="4001" spans="1:14" ht="43.5" x14ac:dyDescent="0.25">
      <c r="A4001" s="212" t="s">
        <v>5</v>
      </c>
      <c r="B4001" s="212" t="s">
        <v>6</v>
      </c>
      <c r="C4001" s="285" t="s">
        <v>7</v>
      </c>
      <c r="D4001" s="285"/>
      <c r="E4001" s="285"/>
      <c r="F4001" s="285"/>
      <c r="G4001" s="285"/>
      <c r="H4001" s="285"/>
      <c r="I4001" s="285"/>
      <c r="J4001" s="285"/>
      <c r="K4001" s="213" t="s">
        <v>8</v>
      </c>
      <c r="L4001" s="214" t="s">
        <v>10</v>
      </c>
      <c r="M4001" s="215" t="s">
        <v>11</v>
      </c>
      <c r="N4001" s="216" t="s">
        <v>9</v>
      </c>
    </row>
    <row r="4002" spans="1:14" ht="15" x14ac:dyDescent="0.25">
      <c r="A4002" s="5"/>
      <c r="B4002" s="5"/>
      <c r="C4002" s="2" t="s">
        <v>12</v>
      </c>
      <c r="D4002" s="2" t="s">
        <v>13</v>
      </c>
      <c r="E4002" s="2" t="s">
        <v>14</v>
      </c>
      <c r="F4002" s="2" t="s">
        <v>15</v>
      </c>
      <c r="G4002" s="2" t="s">
        <v>16</v>
      </c>
      <c r="H4002" s="2" t="s">
        <v>17</v>
      </c>
      <c r="I4002" s="2" t="s">
        <v>18</v>
      </c>
      <c r="J4002" s="2" t="s">
        <v>19</v>
      </c>
      <c r="K4002" s="4" t="s">
        <v>20</v>
      </c>
      <c r="L4002" s="6" t="s">
        <v>22</v>
      </c>
      <c r="M4002" s="5"/>
    </row>
    <row r="4003" spans="1:14" x14ac:dyDescent="0.2">
      <c r="A4003" s="38"/>
      <c r="B4003" s="5"/>
      <c r="C4003" s="172"/>
      <c r="D4003" s="173"/>
      <c r="E4003" s="173">
        <v>1200000</v>
      </c>
      <c r="F4003" s="173"/>
      <c r="G4003" s="173"/>
      <c r="H4003" s="173"/>
      <c r="I4003" s="173"/>
      <c r="J4003" s="173"/>
      <c r="K4003" s="174">
        <v>1200000</v>
      </c>
      <c r="L4003" s="6"/>
      <c r="M4003" s="71" t="s">
        <v>410</v>
      </c>
      <c r="N4003" s="176" t="s">
        <v>513</v>
      </c>
    </row>
    <row r="4004" spans="1:14" x14ac:dyDescent="0.2">
      <c r="A4004" s="38"/>
      <c r="B4004" s="5"/>
      <c r="C4004" s="172"/>
      <c r="D4004" s="173"/>
      <c r="E4004" s="173">
        <v>3500000</v>
      </c>
      <c r="F4004" s="173"/>
      <c r="G4004" s="173"/>
      <c r="H4004" s="173"/>
      <c r="I4004" s="173"/>
      <c r="J4004" s="173"/>
      <c r="K4004" s="174">
        <v>3500000</v>
      </c>
      <c r="L4004" s="6"/>
      <c r="M4004" s="71" t="s">
        <v>411</v>
      </c>
      <c r="N4004" s="176" t="s">
        <v>513</v>
      </c>
    </row>
    <row r="4005" spans="1:14" x14ac:dyDescent="0.2">
      <c r="A4005" s="38"/>
      <c r="B4005" s="5"/>
      <c r="C4005" s="172"/>
      <c r="D4005" s="173"/>
      <c r="E4005" s="173">
        <v>5000000</v>
      </c>
      <c r="F4005" s="173"/>
      <c r="G4005" s="173"/>
      <c r="H4005" s="173"/>
      <c r="I4005" s="173"/>
      <c r="J4005" s="173"/>
      <c r="K4005" s="174">
        <v>5000000</v>
      </c>
      <c r="L4005" s="6"/>
      <c r="M4005" s="71" t="s">
        <v>412</v>
      </c>
      <c r="N4005" s="176" t="s">
        <v>513</v>
      </c>
    </row>
    <row r="4006" spans="1:14" x14ac:dyDescent="0.2">
      <c r="A4006" s="38"/>
      <c r="B4006" s="5"/>
      <c r="C4006" s="172"/>
      <c r="D4006" s="173"/>
      <c r="E4006" s="173">
        <v>8000000</v>
      </c>
      <c r="F4006" s="173"/>
      <c r="G4006" s="173"/>
      <c r="H4006" s="173"/>
      <c r="I4006" s="173"/>
      <c r="J4006" s="173"/>
      <c r="K4006" s="174">
        <v>8000000</v>
      </c>
      <c r="L4006" s="6"/>
      <c r="M4006" s="71" t="s">
        <v>413</v>
      </c>
      <c r="N4006" s="176" t="s">
        <v>513</v>
      </c>
    </row>
    <row r="4007" spans="1:14" x14ac:dyDescent="0.2">
      <c r="A4007" s="38"/>
      <c r="B4007" s="5"/>
      <c r="C4007" s="172"/>
      <c r="D4007" s="173"/>
      <c r="E4007" s="173">
        <v>4497780</v>
      </c>
      <c r="F4007" s="173"/>
      <c r="G4007" s="173"/>
      <c r="H4007" s="173"/>
      <c r="I4007" s="173"/>
      <c r="J4007" s="173"/>
      <c r="K4007" s="174">
        <v>4497780</v>
      </c>
      <c r="L4007" s="6"/>
      <c r="M4007" s="71" t="s">
        <v>414</v>
      </c>
      <c r="N4007" s="176" t="s">
        <v>513</v>
      </c>
    </row>
    <row r="4008" spans="1:14" x14ac:dyDescent="0.2">
      <c r="A4008" s="38"/>
      <c r="B4008" s="5"/>
      <c r="C4008" s="172"/>
      <c r="D4008" s="173"/>
      <c r="E4008" s="173">
        <v>1300000</v>
      </c>
      <c r="F4008" s="173"/>
      <c r="G4008" s="173"/>
      <c r="H4008" s="173"/>
      <c r="I4008" s="173"/>
      <c r="J4008" s="173"/>
      <c r="K4008" s="174">
        <v>1300000</v>
      </c>
      <c r="L4008" s="6"/>
      <c r="M4008" s="71" t="s">
        <v>415</v>
      </c>
      <c r="N4008" s="176" t="s">
        <v>513</v>
      </c>
    </row>
    <row r="4009" spans="1:14" x14ac:dyDescent="0.2">
      <c r="A4009" s="38"/>
      <c r="B4009" s="5"/>
      <c r="C4009" s="172"/>
      <c r="D4009" s="173"/>
      <c r="E4009" s="173">
        <v>6500000</v>
      </c>
      <c r="F4009" s="173"/>
      <c r="G4009" s="173"/>
      <c r="H4009" s="173"/>
      <c r="I4009" s="173"/>
      <c r="J4009" s="173"/>
      <c r="K4009" s="174">
        <v>6500000</v>
      </c>
      <c r="L4009" s="6"/>
      <c r="M4009" s="71" t="s">
        <v>416</v>
      </c>
      <c r="N4009" s="176" t="s">
        <v>513</v>
      </c>
    </row>
    <row r="4010" spans="1:14" x14ac:dyDescent="0.2">
      <c r="A4010" s="38"/>
      <c r="B4010" s="5"/>
      <c r="C4010" s="172"/>
      <c r="D4010" s="173"/>
      <c r="E4010" s="173">
        <v>1600000</v>
      </c>
      <c r="F4010" s="173"/>
      <c r="G4010" s="173"/>
      <c r="H4010" s="173"/>
      <c r="I4010" s="173"/>
      <c r="J4010" s="173"/>
      <c r="K4010" s="174">
        <v>1600000</v>
      </c>
      <c r="L4010" s="6"/>
      <c r="M4010" s="71" t="s">
        <v>417</v>
      </c>
      <c r="N4010" s="176" t="s">
        <v>513</v>
      </c>
    </row>
    <row r="4011" spans="1:14" x14ac:dyDescent="0.2">
      <c r="A4011" s="38"/>
      <c r="B4011" s="5"/>
      <c r="C4011" s="172"/>
      <c r="D4011" s="173"/>
      <c r="E4011" s="173">
        <v>2770000</v>
      </c>
      <c r="F4011" s="173"/>
      <c r="G4011" s="173"/>
      <c r="H4011" s="173"/>
      <c r="I4011" s="173"/>
      <c r="J4011" s="173"/>
      <c r="K4011" s="174">
        <v>2770000</v>
      </c>
      <c r="L4011" s="6"/>
      <c r="M4011" s="71" t="s">
        <v>418</v>
      </c>
      <c r="N4011" s="176" t="s">
        <v>513</v>
      </c>
    </row>
    <row r="4012" spans="1:14" x14ac:dyDescent="0.2">
      <c r="A4012" s="38"/>
      <c r="B4012" s="5"/>
      <c r="C4012" s="172"/>
      <c r="D4012" s="173"/>
      <c r="E4012" s="173">
        <v>550000</v>
      </c>
      <c r="F4012" s="173"/>
      <c r="G4012" s="173"/>
      <c r="H4012" s="173"/>
      <c r="I4012" s="173"/>
      <c r="J4012" s="173"/>
      <c r="K4012" s="174">
        <v>550000</v>
      </c>
      <c r="L4012" s="6"/>
      <c r="M4012" s="71" t="s">
        <v>419</v>
      </c>
      <c r="N4012" s="176" t="s">
        <v>513</v>
      </c>
    </row>
    <row r="4013" spans="1:14" x14ac:dyDescent="0.2">
      <c r="A4013" s="38"/>
      <c r="B4013" s="5"/>
      <c r="C4013" s="172"/>
      <c r="D4013" s="173"/>
      <c r="E4013" s="173">
        <v>1500000</v>
      </c>
      <c r="F4013" s="173"/>
      <c r="G4013" s="173"/>
      <c r="H4013" s="173"/>
      <c r="I4013" s="173"/>
      <c r="J4013" s="173"/>
      <c r="K4013" s="174">
        <v>1500000</v>
      </c>
      <c r="L4013" s="6"/>
      <c r="M4013" s="71" t="s">
        <v>420</v>
      </c>
      <c r="N4013" s="176" t="s">
        <v>513</v>
      </c>
    </row>
    <row r="4014" spans="1:14" x14ac:dyDescent="0.2">
      <c r="A4014" s="38"/>
      <c r="B4014" s="5"/>
      <c r="C4014" s="172"/>
      <c r="D4014" s="173"/>
      <c r="E4014" s="173">
        <v>365000</v>
      </c>
      <c r="F4014" s="173"/>
      <c r="G4014" s="173"/>
      <c r="H4014" s="173"/>
      <c r="I4014" s="173"/>
      <c r="J4014" s="173"/>
      <c r="K4014" s="174">
        <v>365000</v>
      </c>
      <c r="L4014" s="6"/>
      <c r="M4014" s="71" t="s">
        <v>421</v>
      </c>
      <c r="N4014" s="176" t="s">
        <v>513</v>
      </c>
    </row>
    <row r="4015" spans="1:14" x14ac:dyDescent="0.2">
      <c r="A4015" s="38"/>
      <c r="B4015" s="5"/>
      <c r="C4015" s="172"/>
      <c r="D4015" s="173"/>
      <c r="E4015" s="173">
        <v>2000000</v>
      </c>
      <c r="F4015" s="173"/>
      <c r="G4015" s="173"/>
      <c r="H4015" s="173"/>
      <c r="I4015" s="173"/>
      <c r="J4015" s="173"/>
      <c r="K4015" s="174">
        <v>2000000</v>
      </c>
      <c r="L4015" s="6"/>
      <c r="M4015" s="71" t="s">
        <v>422</v>
      </c>
      <c r="N4015" s="176" t="s">
        <v>513</v>
      </c>
    </row>
    <row r="4016" spans="1:14" x14ac:dyDescent="0.2">
      <c r="A4016" s="38"/>
      <c r="B4016" s="5"/>
      <c r="C4016" s="172"/>
      <c r="D4016" s="173"/>
      <c r="E4016" s="173">
        <v>400000</v>
      </c>
      <c r="F4016" s="173"/>
      <c r="G4016" s="173"/>
      <c r="H4016" s="173"/>
      <c r="I4016" s="173"/>
      <c r="J4016" s="173"/>
      <c r="K4016" s="174">
        <v>400000</v>
      </c>
      <c r="L4016" s="6"/>
      <c r="M4016" s="71" t="s">
        <v>423</v>
      </c>
      <c r="N4016" s="176" t="s">
        <v>513</v>
      </c>
    </row>
    <row r="4017" spans="1:14" x14ac:dyDescent="0.2">
      <c r="A4017" s="38"/>
      <c r="B4017" s="5"/>
      <c r="C4017" s="172"/>
      <c r="D4017" s="173"/>
      <c r="E4017" s="173">
        <v>350000</v>
      </c>
      <c r="F4017" s="173"/>
      <c r="G4017" s="173"/>
      <c r="H4017" s="173"/>
      <c r="I4017" s="173"/>
      <c r="J4017" s="173"/>
      <c r="K4017" s="174">
        <v>350000</v>
      </c>
      <c r="L4017" s="6"/>
      <c r="M4017" s="71" t="s">
        <v>73</v>
      </c>
      <c r="N4017" s="176" t="s">
        <v>513</v>
      </c>
    </row>
    <row r="4018" spans="1:14" x14ac:dyDescent="0.2">
      <c r="A4018" s="38"/>
      <c r="B4018" s="5"/>
      <c r="C4018" s="172"/>
      <c r="D4018" s="173"/>
      <c r="E4018" s="173">
        <v>5000000</v>
      </c>
      <c r="F4018" s="173"/>
      <c r="G4018" s="173"/>
      <c r="H4018" s="173"/>
      <c r="I4018" s="173"/>
      <c r="J4018" s="173"/>
      <c r="K4018" s="174">
        <v>5000000</v>
      </c>
      <c r="L4018" s="6"/>
      <c r="M4018" s="71" t="s">
        <v>449</v>
      </c>
      <c r="N4018" s="176" t="s">
        <v>513</v>
      </c>
    </row>
    <row r="4019" spans="1:14" x14ac:dyDescent="0.2">
      <c r="A4019" s="38"/>
      <c r="B4019" s="5"/>
      <c r="C4019" s="172"/>
      <c r="D4019" s="173"/>
      <c r="E4019" s="173"/>
      <c r="F4019" s="173"/>
      <c r="G4019" s="173"/>
      <c r="H4019" s="173"/>
      <c r="I4019" s="173">
        <v>13000000</v>
      </c>
      <c r="J4019" s="173"/>
      <c r="K4019" s="174">
        <v>13000000</v>
      </c>
      <c r="L4019" s="6"/>
      <c r="M4019" s="71" t="s">
        <v>75</v>
      </c>
      <c r="N4019" s="176" t="s">
        <v>513</v>
      </c>
    </row>
    <row r="4020" spans="1:14" x14ac:dyDescent="0.2">
      <c r="A4020" s="38"/>
      <c r="B4020" s="5"/>
      <c r="C4020" s="172"/>
      <c r="D4020" s="173"/>
      <c r="E4020" s="173"/>
      <c r="F4020" s="173"/>
      <c r="G4020" s="173"/>
      <c r="H4020" s="173"/>
      <c r="I4020" s="173">
        <v>2500000</v>
      </c>
      <c r="J4020" s="173"/>
      <c r="K4020" s="174">
        <v>2500000</v>
      </c>
      <c r="L4020" s="6"/>
      <c r="M4020" s="71" t="s">
        <v>426</v>
      </c>
      <c r="N4020" s="176" t="s">
        <v>513</v>
      </c>
    </row>
    <row r="4021" spans="1:14" x14ac:dyDescent="0.2">
      <c r="A4021" s="38"/>
      <c r="B4021" s="5"/>
      <c r="C4021" s="172"/>
      <c r="D4021" s="173"/>
      <c r="E4021" s="173"/>
      <c r="F4021" s="173"/>
      <c r="G4021" s="173"/>
      <c r="H4021" s="173"/>
      <c r="I4021" s="173">
        <v>1000000</v>
      </c>
      <c r="J4021" s="173"/>
      <c r="K4021" s="174">
        <v>1000000</v>
      </c>
      <c r="L4021" s="6"/>
      <c r="M4021" s="71" t="s">
        <v>427</v>
      </c>
      <c r="N4021" s="176" t="s">
        <v>513</v>
      </c>
    </row>
    <row r="4022" spans="1:14" x14ac:dyDescent="0.2">
      <c r="A4022" s="38"/>
      <c r="B4022" s="5"/>
      <c r="C4022" s="172"/>
      <c r="D4022" s="173"/>
      <c r="E4022" s="173"/>
      <c r="F4022" s="173"/>
      <c r="G4022" s="173"/>
      <c r="H4022" s="173"/>
      <c r="I4022" s="173">
        <v>1400000</v>
      </c>
      <c r="J4022" s="173"/>
      <c r="K4022" s="174">
        <v>1400000</v>
      </c>
      <c r="L4022" s="6"/>
      <c r="M4022" s="71" t="s">
        <v>428</v>
      </c>
      <c r="N4022" s="176" t="s">
        <v>513</v>
      </c>
    </row>
    <row r="4023" spans="1:14" x14ac:dyDescent="0.2">
      <c r="A4023" s="38"/>
      <c r="B4023" s="5"/>
      <c r="C4023" s="172"/>
      <c r="D4023" s="173"/>
      <c r="E4023" s="173"/>
      <c r="F4023" s="173"/>
      <c r="G4023" s="173"/>
      <c r="H4023" s="173"/>
      <c r="I4023" s="173">
        <v>1000000</v>
      </c>
      <c r="J4023" s="173"/>
      <c r="K4023" s="174">
        <v>1000000</v>
      </c>
      <c r="L4023" s="6"/>
      <c r="M4023" s="71" t="s">
        <v>86</v>
      </c>
      <c r="N4023" s="176" t="s">
        <v>513</v>
      </c>
    </row>
    <row r="4024" spans="1:14" x14ac:dyDescent="0.2">
      <c r="A4024" s="38"/>
      <c r="B4024" s="5"/>
      <c r="C4024" s="172"/>
      <c r="D4024" s="173"/>
      <c r="E4024" s="173"/>
      <c r="F4024" s="173"/>
      <c r="G4024" s="173"/>
      <c r="H4024" s="173"/>
      <c r="I4024" s="173">
        <v>4500000</v>
      </c>
      <c r="J4024" s="173"/>
      <c r="K4024" s="174">
        <v>4500000</v>
      </c>
      <c r="L4024" s="6"/>
      <c r="M4024" s="71" t="s">
        <v>296</v>
      </c>
      <c r="N4024" s="176" t="s">
        <v>513</v>
      </c>
    </row>
    <row r="4025" spans="1:14" x14ac:dyDescent="0.2">
      <c r="A4025" s="38"/>
      <c r="B4025" s="5"/>
      <c r="C4025" s="172"/>
      <c r="D4025" s="173"/>
      <c r="E4025" s="173"/>
      <c r="F4025" s="173"/>
      <c r="G4025" s="173"/>
      <c r="H4025" s="173"/>
      <c r="I4025" s="173">
        <v>8380000</v>
      </c>
      <c r="J4025" s="173"/>
      <c r="K4025" s="174">
        <v>8380000</v>
      </c>
      <c r="L4025" s="6"/>
      <c r="M4025" s="71" t="s">
        <v>46</v>
      </c>
      <c r="N4025" s="176" t="s">
        <v>513</v>
      </c>
    </row>
    <row r="4026" spans="1:14" x14ac:dyDescent="0.2">
      <c r="A4026" s="38"/>
      <c r="B4026" s="5"/>
      <c r="C4026" s="172"/>
      <c r="D4026" s="173"/>
      <c r="E4026" s="173"/>
      <c r="F4026" s="173"/>
      <c r="G4026" s="173"/>
      <c r="H4026" s="173"/>
      <c r="I4026" s="173">
        <v>600000</v>
      </c>
      <c r="J4026" s="173"/>
      <c r="K4026" s="174">
        <v>600000</v>
      </c>
      <c r="L4026" s="6"/>
      <c r="M4026" s="71" t="s">
        <v>429</v>
      </c>
      <c r="N4026" s="176" t="s">
        <v>513</v>
      </c>
    </row>
    <row r="4027" spans="1:14" x14ac:dyDescent="0.2">
      <c r="A4027" s="38"/>
      <c r="B4027" s="5"/>
      <c r="C4027" s="172"/>
      <c r="D4027" s="173"/>
      <c r="E4027" s="173"/>
      <c r="F4027" s="173"/>
      <c r="G4027" s="173"/>
      <c r="H4027" s="173"/>
      <c r="I4027" s="173">
        <v>500000</v>
      </c>
      <c r="J4027" s="173"/>
      <c r="K4027" s="174">
        <v>500000</v>
      </c>
      <c r="L4027" s="6"/>
      <c r="M4027" s="71" t="s">
        <v>47</v>
      </c>
      <c r="N4027" s="176" t="s">
        <v>513</v>
      </c>
    </row>
    <row r="4028" spans="1:14" x14ac:dyDescent="0.2">
      <c r="A4028" s="38"/>
      <c r="B4028" s="5"/>
      <c r="C4028" s="172"/>
      <c r="D4028" s="173"/>
      <c r="E4028" s="173"/>
      <c r="F4028" s="173"/>
      <c r="G4028" s="173"/>
      <c r="H4028" s="173"/>
      <c r="I4028" s="173">
        <v>300000</v>
      </c>
      <c r="J4028" s="173"/>
      <c r="K4028" s="174">
        <v>300000</v>
      </c>
      <c r="L4028" s="6"/>
      <c r="M4028" s="71" t="s">
        <v>430</v>
      </c>
      <c r="N4028" s="176" t="s">
        <v>513</v>
      </c>
    </row>
    <row r="4029" spans="1:14" x14ac:dyDescent="0.2">
      <c r="A4029" s="38"/>
      <c r="B4029" s="5"/>
      <c r="C4029" s="172"/>
      <c r="D4029" s="173"/>
      <c r="E4029" s="173"/>
      <c r="F4029" s="173"/>
      <c r="G4029" s="173"/>
      <c r="H4029" s="173"/>
      <c r="I4029" s="173">
        <v>3300000</v>
      </c>
      <c r="J4029" s="173"/>
      <c r="K4029" s="174">
        <v>3300000</v>
      </c>
      <c r="L4029" s="6"/>
      <c r="M4029" s="71" t="s">
        <v>77</v>
      </c>
      <c r="N4029" s="176" t="s">
        <v>513</v>
      </c>
    </row>
    <row r="4030" spans="1:14" x14ac:dyDescent="0.2">
      <c r="A4030" s="38"/>
      <c r="B4030" s="5"/>
      <c r="C4030" s="172"/>
      <c r="D4030" s="173"/>
      <c r="E4030" s="173"/>
      <c r="F4030" s="173"/>
      <c r="G4030" s="173"/>
      <c r="H4030" s="173"/>
      <c r="I4030" s="173">
        <v>400000</v>
      </c>
      <c r="J4030" s="173"/>
      <c r="K4030" s="174">
        <v>400000</v>
      </c>
      <c r="L4030" s="6"/>
      <c r="M4030" s="71" t="s">
        <v>431</v>
      </c>
      <c r="N4030" s="176" t="s">
        <v>513</v>
      </c>
    </row>
    <row r="4031" spans="1:14" x14ac:dyDescent="0.2">
      <c r="A4031" s="38"/>
      <c r="B4031" s="5"/>
      <c r="C4031" s="172"/>
      <c r="D4031" s="173"/>
      <c r="E4031" s="173"/>
      <c r="F4031" s="173"/>
      <c r="G4031" s="173"/>
      <c r="H4031" s="173"/>
      <c r="I4031" s="173">
        <v>450000</v>
      </c>
      <c r="J4031" s="173"/>
      <c r="K4031" s="174">
        <v>450000</v>
      </c>
      <c r="L4031" s="6"/>
      <c r="M4031" s="71" t="s">
        <v>432</v>
      </c>
      <c r="N4031" s="176" t="s">
        <v>513</v>
      </c>
    </row>
    <row r="4032" spans="1:14" x14ac:dyDescent="0.2">
      <c r="A4032" s="38"/>
      <c r="B4032" s="5"/>
      <c r="C4032" s="172"/>
      <c r="D4032" s="173"/>
      <c r="E4032" s="173"/>
      <c r="F4032" s="173"/>
      <c r="G4032" s="173"/>
      <c r="H4032" s="173"/>
      <c r="I4032" s="173">
        <v>2000000</v>
      </c>
      <c r="J4032" s="173"/>
      <c r="K4032" s="174">
        <v>2000000</v>
      </c>
      <c r="L4032" s="6"/>
      <c r="M4032" s="71" t="s">
        <v>433</v>
      </c>
      <c r="N4032" s="176" t="s">
        <v>513</v>
      </c>
    </row>
    <row r="4033" spans="1:14" x14ac:dyDescent="0.2">
      <c r="A4033" s="38"/>
      <c r="B4033" s="5"/>
      <c r="C4033" s="172"/>
      <c r="D4033" s="173"/>
      <c r="E4033" s="173"/>
      <c r="F4033" s="173"/>
      <c r="G4033" s="173"/>
      <c r="H4033" s="173"/>
      <c r="I4033" s="173">
        <v>13000000</v>
      </c>
      <c r="J4033" s="173"/>
      <c r="K4033" s="174">
        <v>13000000</v>
      </c>
      <c r="L4033" s="6"/>
      <c r="M4033" s="71" t="s">
        <v>87</v>
      </c>
      <c r="N4033" s="176" t="s">
        <v>513</v>
      </c>
    </row>
    <row r="4034" spans="1:14" x14ac:dyDescent="0.2">
      <c r="A4034" s="38"/>
      <c r="B4034" s="5"/>
      <c r="C4034" s="172"/>
      <c r="D4034" s="173"/>
      <c r="E4034" s="173"/>
      <c r="F4034" s="173"/>
      <c r="G4034" s="173"/>
      <c r="H4034" s="173"/>
      <c r="I4034" s="173">
        <v>400000</v>
      </c>
      <c r="J4034" s="173"/>
      <c r="K4034" s="174">
        <v>400000</v>
      </c>
      <c r="L4034" s="6"/>
      <c r="M4034" s="71" t="s">
        <v>99</v>
      </c>
      <c r="N4034" s="176" t="s">
        <v>513</v>
      </c>
    </row>
    <row r="4035" spans="1:14" x14ac:dyDescent="0.2">
      <c r="A4035" s="38"/>
      <c r="B4035" s="5"/>
      <c r="C4035" s="172"/>
      <c r="D4035" s="173"/>
      <c r="E4035" s="173"/>
      <c r="F4035" s="173"/>
      <c r="G4035" s="173"/>
      <c r="H4035" s="173"/>
      <c r="I4035" s="173">
        <v>2500000</v>
      </c>
      <c r="J4035" s="173"/>
      <c r="K4035" s="174">
        <v>2500000</v>
      </c>
      <c r="L4035" s="6"/>
      <c r="M4035" s="71" t="s">
        <v>434</v>
      </c>
      <c r="N4035" s="176" t="s">
        <v>513</v>
      </c>
    </row>
    <row r="4036" spans="1:14" x14ac:dyDescent="0.2">
      <c r="A4036" s="38"/>
      <c r="B4036" s="5"/>
      <c r="C4036" s="172"/>
      <c r="D4036" s="173"/>
      <c r="E4036" s="173"/>
      <c r="F4036" s="173"/>
      <c r="G4036" s="173"/>
      <c r="H4036" s="173"/>
      <c r="I4036" s="173">
        <v>678100</v>
      </c>
      <c r="J4036" s="173"/>
      <c r="K4036" s="174">
        <v>678100</v>
      </c>
      <c r="L4036" s="6"/>
      <c r="M4036" s="71" t="s">
        <v>435</v>
      </c>
      <c r="N4036" s="176" t="s">
        <v>513</v>
      </c>
    </row>
    <row r="4037" spans="1:14" x14ac:dyDescent="0.2">
      <c r="A4037" s="38"/>
      <c r="B4037" s="5"/>
      <c r="C4037" s="172"/>
      <c r="D4037" s="173"/>
      <c r="E4037" s="173"/>
      <c r="F4037" s="173"/>
      <c r="G4037" s="173"/>
      <c r="H4037" s="173"/>
      <c r="I4037" s="173">
        <v>1669000</v>
      </c>
      <c r="J4037" s="173"/>
      <c r="K4037" s="174">
        <v>1669000</v>
      </c>
      <c r="L4037" s="6"/>
      <c r="M4037" s="71" t="s">
        <v>436</v>
      </c>
      <c r="N4037" s="176" t="s">
        <v>513</v>
      </c>
    </row>
    <row r="4038" spans="1:14" x14ac:dyDescent="0.2">
      <c r="A4038" s="38"/>
      <c r="B4038" s="5"/>
      <c r="C4038" s="172"/>
      <c r="D4038" s="173"/>
      <c r="E4038" s="173"/>
      <c r="F4038" s="173"/>
      <c r="G4038" s="173"/>
      <c r="H4038" s="173"/>
      <c r="I4038" s="173">
        <v>400000</v>
      </c>
      <c r="J4038" s="173"/>
      <c r="K4038" s="174">
        <v>400000</v>
      </c>
      <c r="L4038" s="6"/>
      <c r="M4038" s="71" t="s">
        <v>88</v>
      </c>
      <c r="N4038" s="176" t="s">
        <v>513</v>
      </c>
    </row>
    <row r="4039" spans="1:14" x14ac:dyDescent="0.2">
      <c r="A4039" s="38"/>
      <c r="B4039" s="5"/>
      <c r="C4039" s="172"/>
      <c r="D4039" s="173"/>
      <c r="E4039" s="173"/>
      <c r="F4039" s="173"/>
      <c r="G4039" s="173"/>
      <c r="H4039" s="173"/>
      <c r="I4039" s="173">
        <v>1200000</v>
      </c>
      <c r="J4039" s="173"/>
      <c r="K4039" s="174">
        <v>1200000</v>
      </c>
      <c r="L4039" s="6"/>
      <c r="M4039" s="71" t="s">
        <v>438</v>
      </c>
      <c r="N4039" s="176" t="s">
        <v>513</v>
      </c>
    </row>
    <row r="4040" spans="1:14" x14ac:dyDescent="0.2">
      <c r="A4040" s="38"/>
      <c r="B4040" s="5"/>
      <c r="C4040" s="172"/>
      <c r="D4040" s="173"/>
      <c r="E4040" s="173"/>
      <c r="F4040" s="173"/>
      <c r="G4040" s="173"/>
      <c r="H4040" s="173"/>
      <c r="I4040" s="173">
        <v>10000000</v>
      </c>
      <c r="J4040" s="173"/>
      <c r="K4040" s="174">
        <v>10000000</v>
      </c>
      <c r="L4040" s="6"/>
      <c r="M4040" s="71" t="s">
        <v>439</v>
      </c>
      <c r="N4040" s="176" t="s">
        <v>513</v>
      </c>
    </row>
    <row r="4041" spans="1:14" x14ac:dyDescent="0.2">
      <c r="A4041" s="38"/>
      <c r="B4041" s="5"/>
      <c r="C4041" s="172"/>
      <c r="D4041" s="173"/>
      <c r="E4041" s="173"/>
      <c r="F4041" s="173"/>
      <c r="G4041" s="173"/>
      <c r="H4041" s="173"/>
      <c r="I4041" s="173">
        <v>500000</v>
      </c>
      <c r="J4041" s="173"/>
      <c r="K4041" s="174">
        <v>500000</v>
      </c>
      <c r="L4041" s="6"/>
      <c r="M4041" s="71" t="s">
        <v>440</v>
      </c>
      <c r="N4041" s="176" t="s">
        <v>513</v>
      </c>
    </row>
    <row r="4042" spans="1:14" x14ac:dyDescent="0.2">
      <c r="A4042" s="38"/>
      <c r="B4042" s="5"/>
      <c r="C4042" s="172"/>
      <c r="D4042" s="173"/>
      <c r="E4042" s="173"/>
      <c r="F4042" s="173"/>
      <c r="G4042" s="173"/>
      <c r="H4042" s="173"/>
      <c r="I4042" s="173">
        <v>1000000</v>
      </c>
      <c r="J4042" s="173"/>
      <c r="K4042" s="174">
        <v>1000000</v>
      </c>
      <c r="L4042" s="6"/>
      <c r="M4042" s="71" t="s">
        <v>441</v>
      </c>
      <c r="N4042" s="176" t="s">
        <v>513</v>
      </c>
    </row>
    <row r="4043" spans="1:14" x14ac:dyDescent="0.2">
      <c r="A4043" s="38"/>
      <c r="B4043" s="5"/>
      <c r="C4043" s="172"/>
      <c r="D4043" s="173"/>
      <c r="E4043" s="173"/>
      <c r="F4043" s="173"/>
      <c r="G4043" s="173"/>
      <c r="H4043" s="173"/>
      <c r="I4043" s="173">
        <v>10000000</v>
      </c>
      <c r="J4043" s="173"/>
      <c r="K4043" s="174">
        <v>10000000</v>
      </c>
      <c r="L4043" s="6"/>
      <c r="M4043" s="71" t="s">
        <v>442</v>
      </c>
      <c r="N4043" s="176" t="s">
        <v>513</v>
      </c>
    </row>
    <row r="4044" spans="1:14" x14ac:dyDescent="0.2">
      <c r="A4044" s="38"/>
      <c r="B4044" s="5"/>
      <c r="C4044" s="172"/>
      <c r="D4044" s="173"/>
      <c r="E4044" s="173"/>
      <c r="F4044" s="173"/>
      <c r="G4044" s="173"/>
      <c r="H4044" s="173"/>
      <c r="I4044" s="173">
        <v>250000</v>
      </c>
      <c r="J4044" s="173"/>
      <c r="K4044" s="174">
        <v>250000</v>
      </c>
      <c r="L4044" s="6"/>
      <c r="M4044" s="71" t="s">
        <v>445</v>
      </c>
      <c r="N4044" s="176" t="s">
        <v>513</v>
      </c>
    </row>
    <row r="4045" spans="1:14" x14ac:dyDescent="0.2">
      <c r="A4045" s="38"/>
      <c r="B4045" s="5"/>
      <c r="C4045" s="172"/>
      <c r="D4045" s="173"/>
      <c r="E4045" s="173"/>
      <c r="F4045" s="173"/>
      <c r="G4045" s="173"/>
      <c r="H4045" s="173"/>
      <c r="I4045" s="173">
        <v>250000</v>
      </c>
      <c r="J4045" s="173"/>
      <c r="K4045" s="174">
        <v>250000</v>
      </c>
      <c r="L4045" s="6"/>
      <c r="M4045" s="71" t="s">
        <v>30</v>
      </c>
      <c r="N4045" s="176" t="s">
        <v>513</v>
      </c>
    </row>
    <row r="4046" spans="1:14" x14ac:dyDescent="0.2">
      <c r="A4046" s="38"/>
      <c r="B4046" s="5"/>
      <c r="C4046" s="172"/>
      <c r="D4046" s="173"/>
      <c r="E4046" s="173"/>
      <c r="F4046" s="173"/>
      <c r="G4046" s="173"/>
      <c r="H4046" s="173"/>
      <c r="I4046" s="173">
        <v>4000000</v>
      </c>
      <c r="J4046" s="173"/>
      <c r="K4046" s="174">
        <v>4000000</v>
      </c>
      <c r="L4046" s="6"/>
      <c r="M4046" s="71" t="s">
        <v>31</v>
      </c>
      <c r="N4046" s="176" t="s">
        <v>513</v>
      </c>
    </row>
    <row r="4047" spans="1:14" x14ac:dyDescent="0.2">
      <c r="A4047" s="38"/>
      <c r="B4047" s="5"/>
      <c r="C4047" s="172"/>
      <c r="D4047" s="173"/>
      <c r="E4047" s="173"/>
      <c r="F4047" s="173"/>
      <c r="G4047" s="173"/>
      <c r="H4047" s="173"/>
      <c r="I4047" s="173">
        <v>750000</v>
      </c>
      <c r="J4047" s="173"/>
      <c r="K4047" s="174">
        <v>750000</v>
      </c>
      <c r="L4047" s="6"/>
      <c r="M4047" s="71" t="s">
        <v>32</v>
      </c>
      <c r="N4047" s="176" t="s">
        <v>513</v>
      </c>
    </row>
    <row r="4048" spans="1:14" x14ac:dyDescent="0.2">
      <c r="A4048" s="38"/>
      <c r="B4048" s="5"/>
      <c r="C4048" s="172"/>
      <c r="D4048" s="173"/>
      <c r="E4048" s="173"/>
      <c r="F4048" s="173"/>
      <c r="G4048" s="173"/>
      <c r="H4048" s="173"/>
      <c r="I4048" s="173">
        <v>500000</v>
      </c>
      <c r="J4048" s="173"/>
      <c r="K4048" s="174">
        <v>500000</v>
      </c>
      <c r="L4048" s="6"/>
      <c r="M4048" s="71" t="s">
        <v>466</v>
      </c>
      <c r="N4048" s="176" t="s">
        <v>513</v>
      </c>
    </row>
    <row r="4049" spans="1:14" x14ac:dyDescent="0.2">
      <c r="A4049" s="38"/>
      <c r="B4049" s="5"/>
      <c r="C4049" s="172"/>
      <c r="D4049" s="173"/>
      <c r="E4049" s="173"/>
      <c r="F4049" s="173"/>
      <c r="G4049" s="173"/>
      <c r="H4049" s="173"/>
      <c r="I4049" s="173">
        <v>2337112.4</v>
      </c>
      <c r="J4049" s="173"/>
      <c r="K4049" s="174">
        <v>2337112.4</v>
      </c>
      <c r="L4049" s="6"/>
      <c r="M4049" s="71" t="s">
        <v>33</v>
      </c>
      <c r="N4049" s="176" t="s">
        <v>513</v>
      </c>
    </row>
    <row r="4050" spans="1:14" x14ac:dyDescent="0.2">
      <c r="A4050" s="38"/>
      <c r="B4050" s="5"/>
      <c r="C4050" s="172"/>
      <c r="D4050" s="173"/>
      <c r="E4050" s="173"/>
      <c r="F4050" s="173"/>
      <c r="G4050" s="173"/>
      <c r="H4050" s="173">
        <v>300000</v>
      </c>
      <c r="I4050" s="173"/>
      <c r="J4050" s="173"/>
      <c r="K4050" s="174">
        <v>300000</v>
      </c>
      <c r="L4050" s="6"/>
      <c r="M4050" s="175" t="s">
        <v>509</v>
      </c>
      <c r="N4050" s="176" t="s">
        <v>513</v>
      </c>
    </row>
    <row r="4051" spans="1:14" x14ac:dyDescent="0.2">
      <c r="A4051" s="38"/>
      <c r="B4051" s="5"/>
      <c r="C4051" s="172"/>
      <c r="D4051" s="173"/>
      <c r="E4051" s="173"/>
      <c r="F4051" s="173"/>
      <c r="G4051" s="173"/>
      <c r="H4051" s="173">
        <v>1000000</v>
      </c>
      <c r="I4051" s="173"/>
      <c r="J4051" s="173"/>
      <c r="K4051" s="174">
        <v>1000000</v>
      </c>
      <c r="L4051" s="6"/>
      <c r="M4051" s="175" t="s">
        <v>510</v>
      </c>
      <c r="N4051" s="176" t="s">
        <v>513</v>
      </c>
    </row>
    <row r="4052" spans="1:14" x14ac:dyDescent="0.2">
      <c r="A4052" s="38"/>
      <c r="B4052" s="5"/>
      <c r="C4052" s="172"/>
      <c r="D4052" s="173"/>
      <c r="E4052" s="173"/>
      <c r="F4052" s="173"/>
      <c r="G4052" s="173"/>
      <c r="H4052" s="173">
        <v>1000000</v>
      </c>
      <c r="I4052" s="173"/>
      <c r="J4052" s="173"/>
      <c r="K4052" s="174">
        <v>1000000</v>
      </c>
      <c r="L4052" s="6"/>
      <c r="M4052" s="175" t="s">
        <v>511</v>
      </c>
      <c r="N4052" s="176" t="s">
        <v>513</v>
      </c>
    </row>
    <row r="4053" spans="1:14" x14ac:dyDescent="0.2">
      <c r="A4053" s="38"/>
      <c r="B4053" s="5"/>
      <c r="C4053" s="172"/>
      <c r="D4053" s="173"/>
      <c r="E4053" s="173"/>
      <c r="F4053" s="173"/>
      <c r="G4053" s="173"/>
      <c r="H4053" s="173">
        <v>900000</v>
      </c>
      <c r="I4053" s="173"/>
      <c r="J4053" s="173"/>
      <c r="K4053" s="174">
        <v>900000</v>
      </c>
      <c r="L4053" s="6"/>
      <c r="M4053" s="175" t="s">
        <v>512</v>
      </c>
      <c r="N4053" s="176" t="s">
        <v>513</v>
      </c>
    </row>
    <row r="4054" spans="1:14" ht="15" x14ac:dyDescent="0.25">
      <c r="A4054" s="49" t="s">
        <v>232</v>
      </c>
      <c r="B4054" s="26" t="s">
        <v>234</v>
      </c>
      <c r="C4054" s="22">
        <f t="shared" ref="C4054:J4054" si="48">SUM(C3822:C4053)</f>
        <v>31570500</v>
      </c>
      <c r="D4054" s="22">
        <f t="shared" si="48"/>
        <v>91625977</v>
      </c>
      <c r="E4054" s="22">
        <f t="shared" si="48"/>
        <v>70725902</v>
      </c>
      <c r="F4054" s="22">
        <f t="shared" si="48"/>
        <v>115713818</v>
      </c>
      <c r="G4054" s="22">
        <f t="shared" si="48"/>
        <v>0</v>
      </c>
      <c r="H4054" s="22">
        <f t="shared" si="48"/>
        <v>89230911</v>
      </c>
      <c r="I4054" s="22">
        <f t="shared" si="48"/>
        <v>88764212.400000006</v>
      </c>
      <c r="J4054" s="22">
        <f t="shared" si="48"/>
        <v>27068770</v>
      </c>
      <c r="K4054" s="22">
        <f>SUM(C4054:J4054)</f>
        <v>514700090.39999998</v>
      </c>
      <c r="L4054" s="22" t="s">
        <v>22</v>
      </c>
      <c r="M4054" s="39"/>
      <c r="N4054" s="15"/>
    </row>
    <row r="4055" spans="1:14" ht="15" x14ac:dyDescent="0.25">
      <c r="A4055" s="7" t="s">
        <v>235</v>
      </c>
      <c r="B4055" s="8" t="s">
        <v>236</v>
      </c>
      <c r="C4055" s="169"/>
      <c r="D4055" s="170"/>
      <c r="E4055" s="170"/>
      <c r="F4055" s="170">
        <v>100000</v>
      </c>
      <c r="G4055" s="170"/>
      <c r="H4055" s="170"/>
      <c r="I4055" s="170"/>
      <c r="J4055" s="170"/>
      <c r="K4055" s="171">
        <v>100000</v>
      </c>
      <c r="L4055" s="6"/>
      <c r="M4055" s="70" t="s">
        <v>300</v>
      </c>
      <c r="N4055" s="176" t="s">
        <v>513</v>
      </c>
    </row>
    <row r="4056" spans="1:14" x14ac:dyDescent="0.2">
      <c r="A4056" s="38"/>
      <c r="B4056" s="5"/>
      <c r="C4056" s="172"/>
      <c r="D4056" s="173"/>
      <c r="E4056" s="173"/>
      <c r="F4056" s="173">
        <v>400000</v>
      </c>
      <c r="G4056" s="173"/>
      <c r="H4056" s="173"/>
      <c r="I4056" s="173"/>
      <c r="J4056" s="173"/>
      <c r="K4056" s="174">
        <v>400000</v>
      </c>
      <c r="L4056" s="6"/>
      <c r="M4056" s="71" t="s">
        <v>303</v>
      </c>
      <c r="N4056" s="176" t="s">
        <v>513</v>
      </c>
    </row>
    <row r="4057" spans="1:14" x14ac:dyDescent="0.2">
      <c r="A4057" s="38"/>
      <c r="B4057" s="5"/>
      <c r="C4057" s="172"/>
      <c r="D4057" s="173"/>
      <c r="E4057" s="173"/>
      <c r="F4057" s="173">
        <v>500000</v>
      </c>
      <c r="G4057" s="173"/>
      <c r="H4057" s="173"/>
      <c r="I4057" s="173"/>
      <c r="J4057" s="173"/>
      <c r="K4057" s="174">
        <v>500000</v>
      </c>
      <c r="L4057" s="6"/>
      <c r="M4057" s="71" t="s">
        <v>310</v>
      </c>
      <c r="N4057" s="176" t="s">
        <v>513</v>
      </c>
    </row>
    <row r="4058" spans="1:14" x14ac:dyDescent="0.2">
      <c r="A4058" s="38"/>
      <c r="B4058" s="5"/>
      <c r="C4058" s="172"/>
      <c r="D4058" s="173"/>
      <c r="E4058" s="173"/>
      <c r="F4058" s="173">
        <v>150000</v>
      </c>
      <c r="G4058" s="173"/>
      <c r="H4058" s="173"/>
      <c r="I4058" s="173"/>
      <c r="J4058" s="173"/>
      <c r="K4058" s="174">
        <v>150000</v>
      </c>
      <c r="L4058" s="6"/>
      <c r="M4058" s="71" t="s">
        <v>285</v>
      </c>
      <c r="N4058" s="176" t="s">
        <v>513</v>
      </c>
    </row>
    <row r="4059" spans="1:14" x14ac:dyDescent="0.2">
      <c r="A4059" s="38"/>
      <c r="B4059" s="5"/>
      <c r="C4059" s="172"/>
      <c r="D4059" s="173"/>
      <c r="E4059" s="173"/>
      <c r="F4059" s="173">
        <v>137465</v>
      </c>
      <c r="G4059" s="173"/>
      <c r="H4059" s="173"/>
      <c r="I4059" s="173"/>
      <c r="J4059" s="173"/>
      <c r="K4059" s="174">
        <v>137465</v>
      </c>
      <c r="L4059" s="6"/>
      <c r="M4059" s="71" t="s">
        <v>325</v>
      </c>
      <c r="N4059" s="176" t="s">
        <v>513</v>
      </c>
    </row>
    <row r="4060" spans="1:14" x14ac:dyDescent="0.2">
      <c r="A4060" s="38"/>
      <c r="B4060" s="5"/>
      <c r="C4060" s="172"/>
      <c r="D4060" s="173"/>
      <c r="E4060" s="173"/>
      <c r="F4060" s="173">
        <v>300000</v>
      </c>
      <c r="G4060" s="173"/>
      <c r="H4060" s="173"/>
      <c r="I4060" s="173"/>
      <c r="J4060" s="173"/>
      <c r="K4060" s="174">
        <v>300000</v>
      </c>
      <c r="L4060" s="6"/>
      <c r="M4060" s="71" t="s">
        <v>328</v>
      </c>
      <c r="N4060" s="176" t="s">
        <v>513</v>
      </c>
    </row>
    <row r="4061" spans="1:14" x14ac:dyDescent="0.2">
      <c r="A4061" s="38"/>
      <c r="B4061" s="5"/>
      <c r="C4061" s="172"/>
      <c r="D4061" s="173"/>
      <c r="E4061" s="173"/>
      <c r="F4061" s="173">
        <v>150000</v>
      </c>
      <c r="G4061" s="173"/>
      <c r="H4061" s="173"/>
      <c r="I4061" s="173"/>
      <c r="J4061" s="173"/>
      <c r="K4061" s="174">
        <v>150000</v>
      </c>
      <c r="L4061" s="6"/>
      <c r="M4061" s="71" t="s">
        <v>330</v>
      </c>
      <c r="N4061" s="176" t="s">
        <v>513</v>
      </c>
    </row>
    <row r="4062" spans="1:14" x14ac:dyDescent="0.2">
      <c r="A4062" s="38"/>
      <c r="B4062" s="5"/>
      <c r="C4062" s="172"/>
      <c r="D4062" s="173"/>
      <c r="E4062" s="173"/>
      <c r="F4062" s="173">
        <v>164350</v>
      </c>
      <c r="G4062" s="173"/>
      <c r="H4062" s="173"/>
      <c r="I4062" s="173"/>
      <c r="J4062" s="173"/>
      <c r="K4062" s="174">
        <v>164350</v>
      </c>
      <c r="L4062" s="6"/>
      <c r="M4062" s="71" t="s">
        <v>287</v>
      </c>
      <c r="N4062" s="176" t="s">
        <v>513</v>
      </c>
    </row>
    <row r="4063" spans="1:14" x14ac:dyDescent="0.2">
      <c r="A4063" s="38"/>
      <c r="B4063" s="5"/>
      <c r="C4063" s="172"/>
      <c r="D4063" s="173"/>
      <c r="E4063" s="173"/>
      <c r="F4063" s="173">
        <v>50000</v>
      </c>
      <c r="G4063" s="173"/>
      <c r="H4063" s="173"/>
      <c r="I4063" s="173"/>
      <c r="J4063" s="173"/>
      <c r="K4063" s="174">
        <v>50000</v>
      </c>
      <c r="L4063" s="6"/>
      <c r="M4063" s="71" t="s">
        <v>335</v>
      </c>
      <c r="N4063" s="176" t="s">
        <v>513</v>
      </c>
    </row>
    <row r="4064" spans="1:14" x14ac:dyDescent="0.2">
      <c r="A4064" s="38"/>
      <c r="B4064" s="5"/>
      <c r="C4064" s="172"/>
      <c r="D4064" s="173"/>
      <c r="E4064" s="173"/>
      <c r="F4064" s="173">
        <v>300000</v>
      </c>
      <c r="G4064" s="173"/>
      <c r="H4064" s="173"/>
      <c r="I4064" s="173"/>
      <c r="J4064" s="173"/>
      <c r="K4064" s="174">
        <v>300000</v>
      </c>
      <c r="L4064" s="6"/>
      <c r="M4064" s="71" t="s">
        <v>339</v>
      </c>
      <c r="N4064" s="176" t="s">
        <v>513</v>
      </c>
    </row>
    <row r="4065" spans="1:14" x14ac:dyDescent="0.2">
      <c r="A4065" s="38"/>
      <c r="B4065" s="5"/>
      <c r="C4065" s="172"/>
      <c r="D4065" s="173"/>
      <c r="E4065" s="173"/>
      <c r="F4065" s="173">
        <v>100000</v>
      </c>
      <c r="G4065" s="173"/>
      <c r="H4065" s="173"/>
      <c r="I4065" s="173"/>
      <c r="J4065" s="173"/>
      <c r="K4065" s="174">
        <v>100000</v>
      </c>
      <c r="L4065" s="6"/>
      <c r="M4065" s="71" t="s">
        <v>344</v>
      </c>
      <c r="N4065" s="176" t="s">
        <v>513</v>
      </c>
    </row>
    <row r="4066" spans="1:14" x14ac:dyDescent="0.2">
      <c r="A4066" s="38"/>
      <c r="B4066" s="5"/>
      <c r="C4066" s="172"/>
      <c r="D4066" s="173"/>
      <c r="E4066" s="173"/>
      <c r="F4066" s="173">
        <v>250000</v>
      </c>
      <c r="G4066" s="173"/>
      <c r="H4066" s="173"/>
      <c r="I4066" s="173"/>
      <c r="J4066" s="173"/>
      <c r="K4066" s="174">
        <v>250000</v>
      </c>
      <c r="L4066" s="6"/>
      <c r="M4066" s="71" t="s">
        <v>345</v>
      </c>
      <c r="N4066" s="176" t="s">
        <v>513</v>
      </c>
    </row>
    <row r="4067" spans="1:14" x14ac:dyDescent="0.2">
      <c r="A4067" s="38"/>
      <c r="B4067" s="5"/>
      <c r="C4067" s="172"/>
      <c r="D4067" s="173"/>
      <c r="E4067" s="173"/>
      <c r="F4067" s="173">
        <v>600000</v>
      </c>
      <c r="G4067" s="173"/>
      <c r="H4067" s="173"/>
      <c r="I4067" s="173"/>
      <c r="J4067" s="173"/>
      <c r="K4067" s="174">
        <v>600000</v>
      </c>
      <c r="L4067" s="6"/>
      <c r="M4067" s="71" t="s">
        <v>36</v>
      </c>
      <c r="N4067" s="176" t="s">
        <v>513</v>
      </c>
    </row>
    <row r="4068" spans="1:14" x14ac:dyDescent="0.2">
      <c r="A4068" s="38"/>
      <c r="B4068" s="5"/>
      <c r="C4068" s="172"/>
      <c r="D4068" s="173"/>
      <c r="E4068" s="173"/>
      <c r="F4068" s="173">
        <v>1519530</v>
      </c>
      <c r="G4068" s="173"/>
      <c r="H4068" s="173"/>
      <c r="I4068" s="173"/>
      <c r="J4068" s="173"/>
      <c r="K4068" s="174">
        <v>1519530</v>
      </c>
      <c r="L4068" s="6"/>
      <c r="M4068" s="71" t="s">
        <v>59</v>
      </c>
      <c r="N4068" s="176" t="s">
        <v>513</v>
      </c>
    </row>
    <row r="4069" spans="1:14" x14ac:dyDescent="0.2">
      <c r="A4069" s="38"/>
      <c r="B4069" s="5"/>
      <c r="C4069" s="172"/>
      <c r="D4069" s="173"/>
      <c r="E4069" s="173"/>
      <c r="F4069" s="173">
        <v>700000</v>
      </c>
      <c r="G4069" s="173"/>
      <c r="H4069" s="173"/>
      <c r="I4069" s="173"/>
      <c r="J4069" s="173"/>
      <c r="K4069" s="174">
        <v>700000</v>
      </c>
      <c r="L4069" s="6"/>
      <c r="M4069" s="71" t="s">
        <v>347</v>
      </c>
      <c r="N4069" s="176" t="s">
        <v>513</v>
      </c>
    </row>
    <row r="4070" spans="1:14" x14ac:dyDescent="0.2">
      <c r="A4070" s="38"/>
      <c r="B4070" s="5"/>
      <c r="C4070" s="172"/>
      <c r="D4070" s="173"/>
      <c r="E4070" s="173"/>
      <c r="F4070" s="173">
        <v>1000000</v>
      </c>
      <c r="G4070" s="173"/>
      <c r="H4070" s="173"/>
      <c r="I4070" s="173"/>
      <c r="J4070" s="173"/>
      <c r="K4070" s="174">
        <v>1000000</v>
      </c>
      <c r="L4070" s="6"/>
      <c r="M4070" s="71" t="s">
        <v>348</v>
      </c>
      <c r="N4070" s="176" t="s">
        <v>513</v>
      </c>
    </row>
    <row r="4071" spans="1:14" x14ac:dyDescent="0.2">
      <c r="A4071" s="38"/>
      <c r="B4071" s="5"/>
      <c r="C4071" s="172"/>
      <c r="D4071" s="173"/>
      <c r="E4071" s="173"/>
      <c r="F4071" s="173"/>
      <c r="G4071" s="173"/>
      <c r="H4071" s="173">
        <v>470000</v>
      </c>
      <c r="I4071" s="173"/>
      <c r="J4071" s="173"/>
      <c r="K4071" s="174">
        <v>470000</v>
      </c>
      <c r="L4071" s="6"/>
      <c r="M4071" s="71" t="s">
        <v>60</v>
      </c>
      <c r="N4071" s="176" t="s">
        <v>513</v>
      </c>
    </row>
    <row r="4072" spans="1:14" x14ac:dyDescent="0.2">
      <c r="A4072" s="38"/>
      <c r="B4072" s="5"/>
      <c r="C4072" s="172"/>
      <c r="D4072" s="173"/>
      <c r="E4072" s="173"/>
      <c r="F4072" s="173"/>
      <c r="G4072" s="173"/>
      <c r="H4072" s="173">
        <v>65000</v>
      </c>
      <c r="I4072" s="173"/>
      <c r="J4072" s="173"/>
      <c r="K4072" s="174">
        <v>65000</v>
      </c>
      <c r="L4072" s="6"/>
      <c r="M4072" s="71" t="s">
        <v>92</v>
      </c>
      <c r="N4072" s="176" t="s">
        <v>513</v>
      </c>
    </row>
    <row r="4073" spans="1:14" x14ac:dyDescent="0.2">
      <c r="A4073" s="38"/>
      <c r="B4073" s="5"/>
      <c r="C4073" s="172"/>
      <c r="D4073" s="173"/>
      <c r="E4073" s="173"/>
      <c r="F4073" s="173"/>
      <c r="G4073" s="173"/>
      <c r="H4073" s="173">
        <v>500000</v>
      </c>
      <c r="I4073" s="173"/>
      <c r="J4073" s="173"/>
      <c r="K4073" s="174">
        <v>500000</v>
      </c>
      <c r="L4073" s="6"/>
      <c r="M4073" s="71" t="s">
        <v>469</v>
      </c>
      <c r="N4073" s="176" t="s">
        <v>513</v>
      </c>
    </row>
    <row r="4074" spans="1:14" x14ac:dyDescent="0.2">
      <c r="A4074" s="38"/>
      <c r="B4074" s="5"/>
      <c r="C4074" s="172"/>
      <c r="D4074" s="173"/>
      <c r="E4074" s="173"/>
      <c r="F4074" s="173"/>
      <c r="G4074" s="173"/>
      <c r="H4074" s="173">
        <v>200000</v>
      </c>
      <c r="I4074" s="173"/>
      <c r="J4074" s="173"/>
      <c r="K4074" s="174">
        <v>200000</v>
      </c>
      <c r="L4074" s="6"/>
      <c r="M4074" s="71" t="s">
        <v>474</v>
      </c>
      <c r="N4074" s="176" t="s">
        <v>513</v>
      </c>
    </row>
    <row r="4075" spans="1:14" x14ac:dyDescent="0.2">
      <c r="A4075" s="38"/>
      <c r="B4075" s="5"/>
      <c r="C4075" s="172"/>
      <c r="D4075" s="173"/>
      <c r="E4075" s="173"/>
      <c r="F4075" s="173"/>
      <c r="G4075" s="173"/>
      <c r="H4075" s="173">
        <v>350000</v>
      </c>
      <c r="I4075" s="173"/>
      <c r="J4075" s="173"/>
      <c r="K4075" s="174">
        <v>350000</v>
      </c>
      <c r="L4075" s="6"/>
      <c r="M4075" s="71" t="s">
        <v>150</v>
      </c>
      <c r="N4075" s="176" t="s">
        <v>513</v>
      </c>
    </row>
    <row r="4076" spans="1:14" x14ac:dyDescent="0.2">
      <c r="A4076" s="38"/>
      <c r="B4076" s="5"/>
      <c r="C4076" s="172"/>
      <c r="D4076" s="173"/>
      <c r="E4076" s="173"/>
      <c r="F4076" s="173"/>
      <c r="G4076" s="173"/>
      <c r="H4076" s="173">
        <v>120000</v>
      </c>
      <c r="I4076" s="173"/>
      <c r="J4076" s="173"/>
      <c r="K4076" s="174">
        <v>120000</v>
      </c>
      <c r="L4076" s="6"/>
      <c r="M4076" s="71" t="s">
        <v>357</v>
      </c>
      <c r="N4076" s="176" t="s">
        <v>513</v>
      </c>
    </row>
    <row r="4077" spans="1:14" x14ac:dyDescent="0.2">
      <c r="A4077" s="38"/>
      <c r="B4077" s="5"/>
      <c r="C4077" s="172"/>
      <c r="D4077" s="173"/>
      <c r="E4077" s="173"/>
      <c r="F4077" s="173"/>
      <c r="G4077" s="173"/>
      <c r="H4077" s="173">
        <v>84487</v>
      </c>
      <c r="I4077" s="173"/>
      <c r="J4077" s="173"/>
      <c r="K4077" s="174">
        <v>84487</v>
      </c>
      <c r="L4077" s="6"/>
      <c r="M4077" s="71" t="s">
        <v>358</v>
      </c>
      <c r="N4077" s="176" t="s">
        <v>513</v>
      </c>
    </row>
    <row r="4078" spans="1:14" x14ac:dyDescent="0.2">
      <c r="A4078" s="38"/>
      <c r="B4078" s="5"/>
      <c r="C4078" s="172"/>
      <c r="D4078" s="173"/>
      <c r="E4078" s="173"/>
      <c r="F4078" s="173"/>
      <c r="G4078" s="173"/>
      <c r="H4078" s="173">
        <v>300000</v>
      </c>
      <c r="I4078" s="173"/>
      <c r="J4078" s="173"/>
      <c r="K4078" s="174">
        <v>300000</v>
      </c>
      <c r="L4078" s="6"/>
      <c r="M4078" s="71" t="s">
        <v>290</v>
      </c>
      <c r="N4078" s="176" t="s">
        <v>513</v>
      </c>
    </row>
    <row r="4079" spans="1:14" x14ac:dyDescent="0.2">
      <c r="A4079" s="38"/>
      <c r="B4079" s="5"/>
      <c r="C4079" s="172"/>
      <c r="D4079" s="173"/>
      <c r="E4079" s="173"/>
      <c r="F4079" s="173"/>
      <c r="G4079" s="173"/>
      <c r="H4079" s="173">
        <v>300000</v>
      </c>
      <c r="I4079" s="173"/>
      <c r="J4079" s="173"/>
      <c r="K4079" s="174">
        <v>300000</v>
      </c>
      <c r="L4079" s="6"/>
      <c r="M4079" s="71" t="s">
        <v>475</v>
      </c>
      <c r="N4079" s="176" t="s">
        <v>513</v>
      </c>
    </row>
    <row r="4080" spans="1:14" x14ac:dyDescent="0.2">
      <c r="A4080" s="38"/>
      <c r="B4080" s="5"/>
      <c r="C4080" s="172"/>
      <c r="D4080" s="173"/>
      <c r="E4080" s="173"/>
      <c r="F4080" s="173"/>
      <c r="G4080" s="173"/>
      <c r="H4080" s="173">
        <v>240000</v>
      </c>
      <c r="I4080" s="173"/>
      <c r="J4080" s="173"/>
      <c r="K4080" s="174">
        <v>240000</v>
      </c>
      <c r="L4080" s="6"/>
      <c r="M4080" s="71" t="s">
        <v>363</v>
      </c>
      <c r="N4080" s="176" t="s">
        <v>513</v>
      </c>
    </row>
    <row r="4081" spans="1:14" x14ac:dyDescent="0.2">
      <c r="A4081" s="38"/>
      <c r="B4081" s="5"/>
      <c r="C4081" s="172"/>
      <c r="D4081" s="173"/>
      <c r="E4081" s="173"/>
      <c r="F4081" s="173"/>
      <c r="G4081" s="173"/>
      <c r="H4081" s="173">
        <v>500000</v>
      </c>
      <c r="I4081" s="173"/>
      <c r="J4081" s="173"/>
      <c r="K4081" s="174">
        <v>500000</v>
      </c>
      <c r="L4081" s="6"/>
      <c r="M4081" s="71" t="s">
        <v>365</v>
      </c>
      <c r="N4081" s="176" t="s">
        <v>513</v>
      </c>
    </row>
    <row r="4082" spans="1:14" x14ac:dyDescent="0.2">
      <c r="A4082" s="38"/>
      <c r="B4082" s="5"/>
      <c r="C4082" s="172"/>
      <c r="D4082" s="173"/>
      <c r="E4082" s="173"/>
      <c r="F4082" s="173"/>
      <c r="G4082" s="173"/>
      <c r="H4082" s="173">
        <v>50000</v>
      </c>
      <c r="I4082" s="173"/>
      <c r="J4082" s="173"/>
      <c r="K4082" s="174">
        <v>50000</v>
      </c>
      <c r="L4082" s="6"/>
      <c r="M4082" s="71" t="s">
        <v>366</v>
      </c>
      <c r="N4082" s="176" t="s">
        <v>513</v>
      </c>
    </row>
    <row r="4083" spans="1:14" x14ac:dyDescent="0.2">
      <c r="A4083" s="38"/>
      <c r="B4083" s="5"/>
      <c r="C4083" s="172"/>
      <c r="D4083" s="173"/>
      <c r="E4083" s="173"/>
      <c r="F4083" s="173"/>
      <c r="G4083" s="173"/>
      <c r="H4083" s="173">
        <v>300000</v>
      </c>
      <c r="I4083" s="173"/>
      <c r="J4083" s="173"/>
      <c r="K4083" s="174">
        <v>300000</v>
      </c>
      <c r="L4083" s="6"/>
      <c r="M4083" s="71" t="s">
        <v>477</v>
      </c>
      <c r="N4083" s="176" t="s">
        <v>513</v>
      </c>
    </row>
    <row r="4084" spans="1:14" x14ac:dyDescent="0.2">
      <c r="A4084" s="38"/>
      <c r="B4084" s="5"/>
      <c r="C4084" s="172"/>
      <c r="D4084" s="173"/>
      <c r="E4084" s="173"/>
      <c r="F4084" s="173"/>
      <c r="G4084" s="173"/>
      <c r="H4084" s="173">
        <v>170000</v>
      </c>
      <c r="I4084" s="173"/>
      <c r="J4084" s="173"/>
      <c r="K4084" s="174">
        <v>170000</v>
      </c>
      <c r="L4084" s="6"/>
      <c r="M4084" s="71" t="s">
        <v>375</v>
      </c>
      <c r="N4084" s="176" t="s">
        <v>513</v>
      </c>
    </row>
    <row r="4085" spans="1:14" x14ac:dyDescent="0.2">
      <c r="A4085" s="38"/>
      <c r="B4085" s="5"/>
      <c r="C4085" s="172"/>
      <c r="D4085" s="173"/>
      <c r="E4085" s="173"/>
      <c r="F4085" s="173"/>
      <c r="G4085" s="173"/>
      <c r="H4085" s="173">
        <v>38096.76</v>
      </c>
      <c r="I4085" s="173"/>
      <c r="J4085" s="173"/>
      <c r="K4085" s="174">
        <v>38096.76</v>
      </c>
      <c r="L4085" s="6"/>
      <c r="M4085" s="71" t="s">
        <v>39</v>
      </c>
      <c r="N4085" s="176" t="s">
        <v>513</v>
      </c>
    </row>
    <row r="4086" spans="1:14" x14ac:dyDescent="0.2">
      <c r="A4086" s="38"/>
      <c r="B4086" s="5"/>
      <c r="C4086" s="172"/>
      <c r="D4086" s="173"/>
      <c r="E4086" s="173"/>
      <c r="F4086" s="173"/>
      <c r="G4086" s="173"/>
      <c r="H4086" s="173">
        <v>250000</v>
      </c>
      <c r="I4086" s="173"/>
      <c r="J4086" s="173"/>
      <c r="K4086" s="174">
        <v>250000</v>
      </c>
      <c r="L4086" s="6"/>
      <c r="M4086" s="71" t="s">
        <v>40</v>
      </c>
      <c r="N4086" s="176" t="s">
        <v>513</v>
      </c>
    </row>
    <row r="4087" spans="1:14" x14ac:dyDescent="0.2">
      <c r="A4087" s="38"/>
      <c r="B4087" s="5"/>
      <c r="C4087" s="172"/>
      <c r="D4087" s="173"/>
      <c r="E4087" s="173"/>
      <c r="F4087" s="173"/>
      <c r="G4087" s="173"/>
      <c r="H4087" s="173">
        <v>4600000</v>
      </c>
      <c r="I4087" s="173"/>
      <c r="J4087" s="173"/>
      <c r="K4087" s="174">
        <v>4600000</v>
      </c>
      <c r="L4087" s="6"/>
      <c r="M4087" s="71" t="s">
        <v>294</v>
      </c>
      <c r="N4087" s="176" t="s">
        <v>513</v>
      </c>
    </row>
    <row r="4088" spans="1:14" x14ac:dyDescent="0.2">
      <c r="A4088" s="38"/>
      <c r="B4088" s="5"/>
      <c r="C4088" s="172"/>
      <c r="D4088" s="173"/>
      <c r="E4088" s="173"/>
      <c r="F4088" s="173"/>
      <c r="G4088" s="173"/>
      <c r="H4088" s="173">
        <v>33300000</v>
      </c>
      <c r="I4088" s="173"/>
      <c r="J4088" s="173"/>
      <c r="K4088" s="174">
        <v>33300000</v>
      </c>
      <c r="L4088" s="6"/>
      <c r="M4088" s="71" t="s">
        <v>95</v>
      </c>
      <c r="N4088" s="176" t="s">
        <v>513</v>
      </c>
    </row>
    <row r="4089" spans="1:14" x14ac:dyDescent="0.2">
      <c r="A4089" s="38"/>
      <c r="B4089" s="5"/>
      <c r="C4089" s="172">
        <v>150000</v>
      </c>
      <c r="D4089" s="173"/>
      <c r="E4089" s="173"/>
      <c r="F4089" s="173"/>
      <c r="G4089" s="173"/>
      <c r="H4089" s="173"/>
      <c r="I4089" s="173"/>
      <c r="J4089" s="173"/>
      <c r="K4089" s="174">
        <v>150000</v>
      </c>
      <c r="L4089" s="6"/>
      <c r="M4089" s="71" t="s">
        <v>388</v>
      </c>
      <c r="N4089" s="176" t="s">
        <v>513</v>
      </c>
    </row>
    <row r="4090" spans="1:14" x14ac:dyDescent="0.2">
      <c r="A4090" s="38"/>
      <c r="B4090" s="5"/>
      <c r="C4090" s="172">
        <v>4600000</v>
      </c>
      <c r="D4090" s="173"/>
      <c r="E4090" s="173"/>
      <c r="F4090" s="173"/>
      <c r="G4090" s="173"/>
      <c r="H4090" s="173"/>
      <c r="I4090" s="173"/>
      <c r="J4090" s="173"/>
      <c r="K4090" s="174">
        <v>4600000</v>
      </c>
      <c r="L4090" s="6"/>
      <c r="M4090" s="71" t="s">
        <v>63</v>
      </c>
      <c r="N4090" s="176" t="s">
        <v>513</v>
      </c>
    </row>
    <row r="4091" spans="1:14" x14ac:dyDescent="0.2">
      <c r="A4091" s="38"/>
      <c r="B4091" s="5"/>
      <c r="C4091" s="172">
        <v>825000</v>
      </c>
      <c r="D4091" s="173"/>
      <c r="E4091" s="173"/>
      <c r="F4091" s="173"/>
      <c r="G4091" s="173"/>
      <c r="H4091" s="173"/>
      <c r="I4091" s="173"/>
      <c r="J4091" s="173"/>
      <c r="K4091" s="174">
        <v>825000</v>
      </c>
      <c r="L4091" s="6"/>
      <c r="M4091" s="71" t="s">
        <v>41</v>
      </c>
      <c r="N4091" s="176" t="s">
        <v>513</v>
      </c>
    </row>
    <row r="4092" spans="1:14" x14ac:dyDescent="0.2">
      <c r="A4092" s="38"/>
      <c r="B4092" s="5"/>
      <c r="C4092" s="172">
        <v>10000</v>
      </c>
      <c r="D4092" s="173"/>
      <c r="E4092" s="173"/>
      <c r="F4092" s="173"/>
      <c r="G4092" s="173"/>
      <c r="H4092" s="173"/>
      <c r="I4092" s="173"/>
      <c r="J4092" s="173"/>
      <c r="K4092" s="174">
        <v>10000</v>
      </c>
      <c r="L4092" s="6"/>
      <c r="M4092" s="71" t="s">
        <v>64</v>
      </c>
      <c r="N4092" s="176" t="s">
        <v>513</v>
      </c>
    </row>
    <row r="4093" spans="1:14" x14ac:dyDescent="0.2">
      <c r="A4093" s="38"/>
      <c r="B4093" s="5"/>
      <c r="C4093" s="172">
        <v>50000</v>
      </c>
      <c r="D4093" s="173"/>
      <c r="E4093" s="173"/>
      <c r="F4093" s="173"/>
      <c r="G4093" s="173"/>
      <c r="H4093" s="173"/>
      <c r="I4093" s="173"/>
      <c r="J4093" s="173"/>
      <c r="K4093" s="174">
        <v>50000</v>
      </c>
      <c r="L4093" s="6"/>
      <c r="M4093" s="71" t="s">
        <v>26</v>
      </c>
      <c r="N4093" s="176" t="s">
        <v>513</v>
      </c>
    </row>
    <row r="4094" spans="1:14" x14ac:dyDescent="0.2">
      <c r="A4094" s="38"/>
      <c r="B4094" s="5"/>
      <c r="C4094" s="172">
        <v>600000</v>
      </c>
      <c r="D4094" s="173"/>
      <c r="E4094" s="173"/>
      <c r="F4094" s="173"/>
      <c r="G4094" s="173"/>
      <c r="H4094" s="173"/>
      <c r="I4094" s="173"/>
      <c r="J4094" s="173"/>
      <c r="K4094" s="174">
        <v>600000</v>
      </c>
      <c r="L4094" s="6"/>
      <c r="M4094" s="71" t="s">
        <v>97</v>
      </c>
      <c r="N4094" s="176" t="s">
        <v>513</v>
      </c>
    </row>
    <row r="4095" spans="1:14" x14ac:dyDescent="0.2">
      <c r="A4095" s="38"/>
      <c r="B4095" s="5"/>
      <c r="C4095" s="172">
        <v>610000</v>
      </c>
      <c r="D4095" s="173"/>
      <c r="E4095" s="173"/>
      <c r="F4095" s="173"/>
      <c r="G4095" s="173"/>
      <c r="H4095" s="173"/>
      <c r="I4095" s="173"/>
      <c r="J4095" s="173"/>
      <c r="K4095" s="174">
        <v>610000</v>
      </c>
      <c r="L4095" s="6"/>
      <c r="M4095" s="71" t="s">
        <v>103</v>
      </c>
      <c r="N4095" s="176" t="s">
        <v>513</v>
      </c>
    </row>
    <row r="4096" spans="1:14" x14ac:dyDescent="0.2">
      <c r="A4096" s="38"/>
      <c r="B4096" s="5"/>
      <c r="C4096" s="172"/>
      <c r="D4096" s="173"/>
      <c r="E4096" s="173"/>
      <c r="F4096" s="173"/>
      <c r="G4096" s="173"/>
      <c r="H4096" s="173"/>
      <c r="I4096" s="173"/>
      <c r="J4096" s="173">
        <v>1500000</v>
      </c>
      <c r="K4096" s="174">
        <v>1500000</v>
      </c>
      <c r="L4096" s="6"/>
      <c r="M4096" s="71" t="s">
        <v>391</v>
      </c>
      <c r="N4096" s="176" t="s">
        <v>513</v>
      </c>
    </row>
    <row r="4097" spans="1:14" x14ac:dyDescent="0.2">
      <c r="A4097" s="38"/>
      <c r="B4097" s="5"/>
      <c r="C4097" s="172"/>
      <c r="D4097" s="173"/>
      <c r="E4097" s="173"/>
      <c r="F4097" s="173"/>
      <c r="G4097" s="173"/>
      <c r="H4097" s="173"/>
      <c r="I4097" s="173"/>
      <c r="J4097" s="173">
        <v>5000</v>
      </c>
      <c r="K4097" s="174">
        <v>5000</v>
      </c>
      <c r="L4097" s="6"/>
      <c r="M4097" s="71" t="s">
        <v>65</v>
      </c>
      <c r="N4097" s="176" t="s">
        <v>513</v>
      </c>
    </row>
    <row r="4098" spans="1:14" x14ac:dyDescent="0.2">
      <c r="A4098" s="38"/>
      <c r="B4098" s="5"/>
      <c r="C4098" s="172"/>
      <c r="D4098" s="173"/>
      <c r="E4098" s="173"/>
      <c r="F4098" s="173"/>
      <c r="G4098" s="173"/>
      <c r="H4098" s="173"/>
      <c r="I4098" s="173"/>
      <c r="J4098" s="173">
        <v>400000</v>
      </c>
      <c r="K4098" s="174">
        <v>400000</v>
      </c>
      <c r="L4098" s="6"/>
      <c r="M4098" s="71" t="s">
        <v>459</v>
      </c>
      <c r="N4098" s="176" t="s">
        <v>513</v>
      </c>
    </row>
    <row r="4099" spans="1:14" x14ac:dyDescent="0.2">
      <c r="A4099" s="38"/>
      <c r="B4099" s="5"/>
      <c r="C4099" s="172"/>
      <c r="D4099" s="173"/>
      <c r="E4099" s="173"/>
      <c r="F4099" s="173"/>
      <c r="G4099" s="173"/>
      <c r="H4099" s="173"/>
      <c r="I4099" s="173"/>
      <c r="J4099" s="173">
        <v>110000</v>
      </c>
      <c r="K4099" s="174">
        <v>110000</v>
      </c>
      <c r="L4099" s="6"/>
      <c r="M4099" s="71" t="s">
        <v>67</v>
      </c>
      <c r="N4099" s="176" t="s">
        <v>513</v>
      </c>
    </row>
    <row r="4100" spans="1:14" x14ac:dyDescent="0.2">
      <c r="A4100" s="38"/>
      <c r="B4100" s="5"/>
      <c r="C4100" s="172"/>
      <c r="D4100" s="173"/>
      <c r="E4100" s="173"/>
      <c r="F4100" s="173"/>
      <c r="G4100" s="173"/>
      <c r="H4100" s="173"/>
      <c r="I4100" s="173"/>
      <c r="J4100" s="173">
        <v>200000</v>
      </c>
      <c r="K4100" s="174">
        <v>200000</v>
      </c>
      <c r="L4100" s="6"/>
      <c r="M4100" s="71" t="s">
        <v>397</v>
      </c>
      <c r="N4100" s="176" t="s">
        <v>513</v>
      </c>
    </row>
    <row r="4101" spans="1:14" x14ac:dyDescent="0.2">
      <c r="A4101" s="38"/>
      <c r="B4101" s="5"/>
      <c r="C4101" s="172"/>
      <c r="D4101" s="173">
        <v>1200000</v>
      </c>
      <c r="E4101" s="173"/>
      <c r="F4101" s="173"/>
      <c r="G4101" s="173"/>
      <c r="H4101" s="173"/>
      <c r="I4101" s="173"/>
      <c r="J4101" s="173"/>
      <c r="K4101" s="174">
        <v>1200000</v>
      </c>
      <c r="L4101" s="6"/>
      <c r="M4101" s="71" t="s">
        <v>43</v>
      </c>
      <c r="N4101" s="176" t="s">
        <v>513</v>
      </c>
    </row>
    <row r="4102" spans="1:14" x14ac:dyDescent="0.2">
      <c r="A4102" s="38"/>
      <c r="B4102" s="5"/>
      <c r="C4102" s="172"/>
      <c r="D4102" s="173">
        <v>4000000</v>
      </c>
      <c r="E4102" s="173"/>
      <c r="F4102" s="173"/>
      <c r="G4102" s="173"/>
      <c r="H4102" s="173"/>
      <c r="I4102" s="173"/>
      <c r="J4102" s="173"/>
      <c r="K4102" s="174">
        <v>4000000</v>
      </c>
      <c r="L4102" s="6"/>
      <c r="M4102" s="71" t="s">
        <v>399</v>
      </c>
      <c r="N4102" s="176" t="s">
        <v>513</v>
      </c>
    </row>
    <row r="4103" spans="1:14" x14ac:dyDescent="0.2">
      <c r="A4103" s="38"/>
      <c r="B4103" s="5"/>
      <c r="C4103" s="172"/>
      <c r="D4103" s="173">
        <v>3500000</v>
      </c>
      <c r="E4103" s="173"/>
      <c r="F4103" s="173"/>
      <c r="G4103" s="173"/>
      <c r="H4103" s="173"/>
      <c r="I4103" s="173"/>
      <c r="J4103" s="173"/>
      <c r="K4103" s="174">
        <v>3500000</v>
      </c>
      <c r="L4103" s="6"/>
      <c r="M4103" s="71" t="s">
        <v>400</v>
      </c>
      <c r="N4103" s="176" t="s">
        <v>513</v>
      </c>
    </row>
    <row r="4104" spans="1:14" x14ac:dyDescent="0.2">
      <c r="A4104" s="38"/>
      <c r="B4104" s="5"/>
      <c r="C4104" s="172"/>
      <c r="D4104" s="173">
        <v>3000000</v>
      </c>
      <c r="E4104" s="173"/>
      <c r="F4104" s="173"/>
      <c r="G4104" s="173"/>
      <c r="H4104" s="173"/>
      <c r="I4104" s="173"/>
      <c r="J4104" s="173"/>
      <c r="K4104" s="174">
        <v>3000000</v>
      </c>
      <c r="L4104" s="6"/>
      <c r="M4104" s="71" t="s">
        <v>402</v>
      </c>
      <c r="N4104" s="176" t="s">
        <v>513</v>
      </c>
    </row>
    <row r="4105" spans="1:14" x14ac:dyDescent="0.2">
      <c r="A4105" s="38"/>
      <c r="B4105" s="5"/>
      <c r="C4105" s="172"/>
      <c r="D4105" s="173">
        <v>4000000</v>
      </c>
      <c r="E4105" s="173"/>
      <c r="F4105" s="173"/>
      <c r="G4105" s="173"/>
      <c r="H4105" s="173"/>
      <c r="I4105" s="173"/>
      <c r="J4105" s="173"/>
      <c r="K4105" s="174">
        <v>4000000</v>
      </c>
      <c r="L4105" s="6"/>
      <c r="M4105" s="71" t="s">
        <v>403</v>
      </c>
      <c r="N4105" s="176" t="s">
        <v>513</v>
      </c>
    </row>
    <row r="4106" spans="1:14" x14ac:dyDescent="0.2">
      <c r="A4106" s="38"/>
      <c r="B4106" s="5"/>
      <c r="C4106" s="172"/>
      <c r="D4106" s="173">
        <v>500000</v>
      </c>
      <c r="E4106" s="173"/>
      <c r="F4106" s="173"/>
      <c r="G4106" s="173"/>
      <c r="H4106" s="173"/>
      <c r="I4106" s="173"/>
      <c r="J4106" s="173"/>
      <c r="K4106" s="174">
        <v>500000</v>
      </c>
      <c r="L4106" s="6"/>
      <c r="M4106" s="71" t="s">
        <v>44</v>
      </c>
      <c r="N4106" s="176" t="s">
        <v>513</v>
      </c>
    </row>
    <row r="4107" spans="1:14" ht="15" thickBot="1" x14ac:dyDescent="0.25">
      <c r="A4107" s="38"/>
      <c r="B4107" s="5"/>
      <c r="C4107" s="172"/>
      <c r="D4107" s="173">
        <v>50000</v>
      </c>
      <c r="E4107" s="173"/>
      <c r="F4107" s="173"/>
      <c r="G4107" s="173"/>
      <c r="H4107" s="173"/>
      <c r="I4107" s="173"/>
      <c r="J4107" s="173"/>
      <c r="K4107" s="174">
        <v>50000</v>
      </c>
      <c r="L4107" s="6"/>
      <c r="M4107" s="71" t="s">
        <v>28</v>
      </c>
      <c r="N4107" s="176" t="s">
        <v>513</v>
      </c>
    </row>
    <row r="4108" spans="1:14" ht="15" x14ac:dyDescent="0.2">
      <c r="A4108" s="286" t="s">
        <v>0</v>
      </c>
      <c r="B4108" s="287"/>
      <c r="C4108" s="287"/>
      <c r="D4108" s="287"/>
      <c r="E4108" s="287"/>
      <c r="F4108" s="287"/>
      <c r="G4108" s="287"/>
      <c r="H4108" s="287"/>
      <c r="I4108" s="287"/>
      <c r="J4108" s="287"/>
      <c r="K4108" s="287"/>
      <c r="L4108" s="287"/>
      <c r="M4108" s="287"/>
      <c r="N4108" s="288"/>
    </row>
    <row r="4109" spans="1:14" ht="15" x14ac:dyDescent="0.2">
      <c r="A4109" s="279" t="s">
        <v>1</v>
      </c>
      <c r="B4109" s="280"/>
      <c r="C4109" s="280"/>
      <c r="D4109" s="280"/>
      <c r="E4109" s="280"/>
      <c r="F4109" s="280"/>
      <c r="G4109" s="280"/>
      <c r="H4109" s="280"/>
      <c r="I4109" s="280"/>
      <c r="J4109" s="280"/>
      <c r="K4109" s="280"/>
      <c r="L4109" s="280"/>
      <c r="M4109" s="280"/>
      <c r="N4109" s="281"/>
    </row>
    <row r="4110" spans="1:14" ht="15" x14ac:dyDescent="0.2">
      <c r="A4110" s="279" t="s">
        <v>2</v>
      </c>
      <c r="B4110" s="280"/>
      <c r="C4110" s="280"/>
      <c r="D4110" s="280"/>
      <c r="E4110" s="280"/>
      <c r="F4110" s="280"/>
      <c r="G4110" s="280"/>
      <c r="H4110" s="280"/>
      <c r="I4110" s="280"/>
      <c r="J4110" s="280"/>
      <c r="K4110" s="280"/>
      <c r="L4110" s="280"/>
      <c r="M4110" s="280"/>
      <c r="N4110" s="281"/>
    </row>
    <row r="4111" spans="1:14" ht="15" x14ac:dyDescent="0.2">
      <c r="A4111" s="279" t="s">
        <v>3</v>
      </c>
      <c r="B4111" s="280"/>
      <c r="C4111" s="280"/>
      <c r="D4111" s="280"/>
      <c r="E4111" s="280"/>
      <c r="F4111" s="280"/>
      <c r="G4111" s="280"/>
      <c r="H4111" s="280"/>
      <c r="I4111" s="280"/>
      <c r="J4111" s="280"/>
      <c r="K4111" s="280"/>
      <c r="L4111" s="280"/>
      <c r="M4111" s="280"/>
      <c r="N4111" s="281"/>
    </row>
    <row r="4112" spans="1:14" ht="15" x14ac:dyDescent="0.2">
      <c r="A4112" s="279" t="s">
        <v>4</v>
      </c>
      <c r="B4112" s="280"/>
      <c r="C4112" s="280"/>
      <c r="D4112" s="280"/>
      <c r="E4112" s="280"/>
      <c r="F4112" s="280"/>
      <c r="G4112" s="280"/>
      <c r="H4112" s="280"/>
      <c r="I4112" s="280"/>
      <c r="J4112" s="280"/>
      <c r="K4112" s="280"/>
      <c r="L4112" s="280"/>
      <c r="M4112" s="280"/>
      <c r="N4112" s="281"/>
    </row>
    <row r="4113" spans="1:14" ht="15.75" thickBot="1" x14ac:dyDescent="0.25">
      <c r="A4113" s="282">
        <v>2023</v>
      </c>
      <c r="B4113" s="283"/>
      <c r="C4113" s="283"/>
      <c r="D4113" s="283"/>
      <c r="E4113" s="283"/>
      <c r="F4113" s="283"/>
      <c r="G4113" s="283"/>
      <c r="H4113" s="283"/>
      <c r="I4113" s="283"/>
      <c r="J4113" s="283"/>
      <c r="K4113" s="283"/>
      <c r="L4113" s="283"/>
      <c r="M4113" s="283"/>
      <c r="N4113" s="284"/>
    </row>
    <row r="4114" spans="1:14" ht="43.5" x14ac:dyDescent="0.25">
      <c r="A4114" s="212" t="s">
        <v>5</v>
      </c>
      <c r="B4114" s="212" t="s">
        <v>6</v>
      </c>
      <c r="C4114" s="285" t="s">
        <v>7</v>
      </c>
      <c r="D4114" s="285"/>
      <c r="E4114" s="285"/>
      <c r="F4114" s="285"/>
      <c r="G4114" s="285"/>
      <c r="H4114" s="285"/>
      <c r="I4114" s="285"/>
      <c r="J4114" s="285"/>
      <c r="K4114" s="213" t="s">
        <v>8</v>
      </c>
      <c r="L4114" s="214" t="s">
        <v>10</v>
      </c>
      <c r="M4114" s="215" t="s">
        <v>11</v>
      </c>
      <c r="N4114" s="216" t="s">
        <v>9</v>
      </c>
    </row>
    <row r="4115" spans="1:14" ht="15" x14ac:dyDescent="0.25">
      <c r="A4115" s="5"/>
      <c r="B4115" s="5"/>
      <c r="C4115" s="2" t="s">
        <v>12</v>
      </c>
      <c r="D4115" s="2" t="s">
        <v>13</v>
      </c>
      <c r="E4115" s="2" t="s">
        <v>14</v>
      </c>
      <c r="F4115" s="2" t="s">
        <v>15</v>
      </c>
      <c r="G4115" s="2" t="s">
        <v>16</v>
      </c>
      <c r="H4115" s="2" t="s">
        <v>17</v>
      </c>
      <c r="I4115" s="2" t="s">
        <v>18</v>
      </c>
      <c r="J4115" s="2" t="s">
        <v>19</v>
      </c>
      <c r="K4115" s="4" t="s">
        <v>20</v>
      </c>
      <c r="L4115" s="6" t="s">
        <v>22</v>
      </c>
      <c r="M4115" s="5"/>
    </row>
    <row r="4116" spans="1:14" x14ac:dyDescent="0.2">
      <c r="A4116" s="38"/>
      <c r="B4116" s="5"/>
      <c r="C4116" s="172"/>
      <c r="D4116" s="173">
        <v>50000</v>
      </c>
      <c r="E4116" s="173"/>
      <c r="F4116" s="173"/>
      <c r="G4116" s="173"/>
      <c r="H4116" s="173"/>
      <c r="I4116" s="173"/>
      <c r="J4116" s="173"/>
      <c r="K4116" s="174">
        <v>50000</v>
      </c>
      <c r="L4116" s="6"/>
      <c r="M4116" s="71" t="s">
        <v>68</v>
      </c>
      <c r="N4116" s="176" t="s">
        <v>513</v>
      </c>
    </row>
    <row r="4117" spans="1:14" x14ac:dyDescent="0.2">
      <c r="A4117" s="38"/>
      <c r="B4117" s="5"/>
      <c r="C4117" s="172"/>
      <c r="D4117" s="173">
        <v>40205690</v>
      </c>
      <c r="E4117" s="173"/>
      <c r="F4117" s="173"/>
      <c r="G4117" s="173"/>
      <c r="H4117" s="173"/>
      <c r="I4117" s="173"/>
      <c r="J4117" s="173"/>
      <c r="K4117" s="174">
        <v>40205690</v>
      </c>
      <c r="L4117" s="6"/>
      <c r="M4117" s="71" t="s">
        <v>123</v>
      </c>
      <c r="N4117" s="176" t="s">
        <v>513</v>
      </c>
    </row>
    <row r="4118" spans="1:14" x14ac:dyDescent="0.2">
      <c r="A4118" s="38"/>
      <c r="B4118" s="5"/>
      <c r="C4118" s="172"/>
      <c r="D4118" s="173"/>
      <c r="E4118" s="173">
        <v>50000</v>
      </c>
      <c r="F4118" s="173"/>
      <c r="G4118" s="173"/>
      <c r="H4118" s="173"/>
      <c r="I4118" s="173"/>
      <c r="J4118" s="173"/>
      <c r="K4118" s="174">
        <v>50000</v>
      </c>
      <c r="L4118" s="6"/>
      <c r="M4118" s="71" t="s">
        <v>71</v>
      </c>
      <c r="N4118" s="176" t="s">
        <v>513</v>
      </c>
    </row>
    <row r="4119" spans="1:14" x14ac:dyDescent="0.2">
      <c r="A4119" s="38"/>
      <c r="B4119" s="5"/>
      <c r="C4119" s="172"/>
      <c r="D4119" s="173"/>
      <c r="E4119" s="173">
        <v>500000</v>
      </c>
      <c r="F4119" s="173"/>
      <c r="G4119" s="173"/>
      <c r="H4119" s="173"/>
      <c r="I4119" s="173"/>
      <c r="J4119" s="173"/>
      <c r="K4119" s="174">
        <v>500000</v>
      </c>
      <c r="L4119" s="6"/>
      <c r="M4119" s="71" t="s">
        <v>295</v>
      </c>
      <c r="N4119" s="176" t="s">
        <v>513</v>
      </c>
    </row>
    <row r="4120" spans="1:14" x14ac:dyDescent="0.2">
      <c r="A4120" s="38"/>
      <c r="B4120" s="5"/>
      <c r="C4120" s="172"/>
      <c r="D4120" s="173"/>
      <c r="E4120" s="173">
        <v>300000</v>
      </c>
      <c r="F4120" s="173"/>
      <c r="G4120" s="173"/>
      <c r="H4120" s="173"/>
      <c r="I4120" s="173"/>
      <c r="J4120" s="173"/>
      <c r="K4120" s="174">
        <v>300000</v>
      </c>
      <c r="L4120" s="6"/>
      <c r="M4120" s="71" t="s">
        <v>408</v>
      </c>
      <c r="N4120" s="176" t="s">
        <v>513</v>
      </c>
    </row>
    <row r="4121" spans="1:14" x14ac:dyDescent="0.2">
      <c r="A4121" s="38"/>
      <c r="B4121" s="5"/>
      <c r="C4121" s="172"/>
      <c r="D4121" s="173"/>
      <c r="E4121" s="173">
        <v>50000</v>
      </c>
      <c r="F4121" s="173"/>
      <c r="G4121" s="173"/>
      <c r="H4121" s="173"/>
      <c r="I4121" s="173"/>
      <c r="J4121" s="173"/>
      <c r="K4121" s="174">
        <v>50000</v>
      </c>
      <c r="L4121" s="6"/>
      <c r="M4121" s="71" t="s">
        <v>411</v>
      </c>
      <c r="N4121" s="176" t="s">
        <v>513</v>
      </c>
    </row>
    <row r="4122" spans="1:14" x14ac:dyDescent="0.2">
      <c r="A4122" s="38"/>
      <c r="B4122" s="5"/>
      <c r="C4122" s="172"/>
      <c r="D4122" s="173"/>
      <c r="E4122" s="173">
        <v>100000</v>
      </c>
      <c r="F4122" s="173"/>
      <c r="G4122" s="173"/>
      <c r="H4122" s="173"/>
      <c r="I4122" s="173"/>
      <c r="J4122" s="173"/>
      <c r="K4122" s="174">
        <v>100000</v>
      </c>
      <c r="L4122" s="6"/>
      <c r="M4122" s="71" t="s">
        <v>417</v>
      </c>
      <c r="N4122" s="176" t="s">
        <v>513</v>
      </c>
    </row>
    <row r="4123" spans="1:14" x14ac:dyDescent="0.2">
      <c r="A4123" s="38"/>
      <c r="B4123" s="5"/>
      <c r="C4123" s="172"/>
      <c r="D4123" s="173"/>
      <c r="E4123" s="173">
        <v>200000</v>
      </c>
      <c r="F4123" s="173"/>
      <c r="G4123" s="173"/>
      <c r="H4123" s="173"/>
      <c r="I4123" s="173"/>
      <c r="J4123" s="173"/>
      <c r="K4123" s="174">
        <v>200000</v>
      </c>
      <c r="L4123" s="6"/>
      <c r="M4123" s="71" t="s">
        <v>422</v>
      </c>
      <c r="N4123" s="176" t="s">
        <v>513</v>
      </c>
    </row>
    <row r="4124" spans="1:14" x14ac:dyDescent="0.2">
      <c r="A4124" s="38"/>
      <c r="B4124" s="5"/>
      <c r="C4124" s="172"/>
      <c r="D4124" s="173"/>
      <c r="E4124" s="173">
        <v>75000</v>
      </c>
      <c r="F4124" s="173"/>
      <c r="G4124" s="173"/>
      <c r="H4124" s="173"/>
      <c r="I4124" s="173"/>
      <c r="J4124" s="173"/>
      <c r="K4124" s="174">
        <v>75000</v>
      </c>
      <c r="L4124" s="6"/>
      <c r="M4124" s="71" t="s">
        <v>73</v>
      </c>
      <c r="N4124" s="176" t="s">
        <v>513</v>
      </c>
    </row>
    <row r="4125" spans="1:14" x14ac:dyDescent="0.2">
      <c r="A4125" s="38"/>
      <c r="B4125" s="5"/>
      <c r="C4125" s="172"/>
      <c r="D4125" s="173"/>
      <c r="E4125" s="173">
        <v>2000000</v>
      </c>
      <c r="F4125" s="173"/>
      <c r="G4125" s="173"/>
      <c r="H4125" s="173"/>
      <c r="I4125" s="173"/>
      <c r="J4125" s="173"/>
      <c r="K4125" s="174">
        <v>2000000</v>
      </c>
      <c r="L4125" s="6"/>
      <c r="M4125" s="71" t="s">
        <v>449</v>
      </c>
      <c r="N4125" s="176" t="s">
        <v>513</v>
      </c>
    </row>
    <row r="4126" spans="1:14" x14ac:dyDescent="0.2">
      <c r="A4126" s="38"/>
      <c r="B4126" s="5"/>
      <c r="C4126" s="172"/>
      <c r="D4126" s="173"/>
      <c r="E4126" s="173"/>
      <c r="F4126" s="173"/>
      <c r="G4126" s="173"/>
      <c r="H4126" s="173"/>
      <c r="I4126" s="173">
        <v>1500000</v>
      </c>
      <c r="J4126" s="173"/>
      <c r="K4126" s="174">
        <v>1500000</v>
      </c>
      <c r="L4126" s="6"/>
      <c r="M4126" s="71" t="s">
        <v>75</v>
      </c>
      <c r="N4126" s="176" t="s">
        <v>513</v>
      </c>
    </row>
    <row r="4127" spans="1:14" x14ac:dyDescent="0.2">
      <c r="A4127" s="38"/>
      <c r="B4127" s="5"/>
      <c r="C4127" s="172"/>
      <c r="D4127" s="173"/>
      <c r="E4127" s="173"/>
      <c r="F4127" s="173"/>
      <c r="G4127" s="173"/>
      <c r="H4127" s="173"/>
      <c r="I4127" s="173">
        <v>600000</v>
      </c>
      <c r="J4127" s="173"/>
      <c r="K4127" s="174">
        <v>600000</v>
      </c>
      <c r="L4127" s="6"/>
      <c r="M4127" s="71" t="s">
        <v>427</v>
      </c>
      <c r="N4127" s="176" t="s">
        <v>513</v>
      </c>
    </row>
    <row r="4128" spans="1:14" x14ac:dyDescent="0.2">
      <c r="A4128" s="38"/>
      <c r="B4128" s="5"/>
      <c r="C4128" s="172"/>
      <c r="D4128" s="173"/>
      <c r="E4128" s="173"/>
      <c r="F4128" s="173"/>
      <c r="G4128" s="173"/>
      <c r="H4128" s="173"/>
      <c r="I4128" s="173">
        <v>500000</v>
      </c>
      <c r="J4128" s="173"/>
      <c r="K4128" s="174">
        <v>500000</v>
      </c>
      <c r="L4128" s="6"/>
      <c r="M4128" s="71" t="s">
        <v>46</v>
      </c>
      <c r="N4128" s="176" t="s">
        <v>513</v>
      </c>
    </row>
    <row r="4129" spans="1:14" x14ac:dyDescent="0.2">
      <c r="A4129" s="38"/>
      <c r="B4129" s="5"/>
      <c r="C4129" s="172"/>
      <c r="D4129" s="173"/>
      <c r="E4129" s="173"/>
      <c r="F4129" s="173"/>
      <c r="G4129" s="173"/>
      <c r="H4129" s="173"/>
      <c r="I4129" s="173">
        <v>700000</v>
      </c>
      <c r="J4129" s="173"/>
      <c r="K4129" s="174">
        <v>700000</v>
      </c>
      <c r="L4129" s="6"/>
      <c r="M4129" s="71" t="s">
        <v>429</v>
      </c>
      <c r="N4129" s="176" t="s">
        <v>513</v>
      </c>
    </row>
    <row r="4130" spans="1:14" x14ac:dyDescent="0.2">
      <c r="A4130" s="38"/>
      <c r="B4130" s="5"/>
      <c r="C4130" s="172"/>
      <c r="D4130" s="173"/>
      <c r="E4130" s="173"/>
      <c r="F4130" s="173"/>
      <c r="G4130" s="173"/>
      <c r="H4130" s="173"/>
      <c r="I4130" s="173">
        <v>1000000</v>
      </c>
      <c r="J4130" s="173"/>
      <c r="K4130" s="174">
        <v>1000000</v>
      </c>
      <c r="L4130" s="6"/>
      <c r="M4130" s="71" t="s">
        <v>47</v>
      </c>
      <c r="N4130" s="176" t="s">
        <v>513</v>
      </c>
    </row>
    <row r="4131" spans="1:14" x14ac:dyDescent="0.2">
      <c r="A4131" s="38"/>
      <c r="B4131" s="5"/>
      <c r="C4131" s="172"/>
      <c r="D4131" s="173"/>
      <c r="E4131" s="173"/>
      <c r="F4131" s="173"/>
      <c r="G4131" s="173"/>
      <c r="H4131" s="173"/>
      <c r="I4131" s="173">
        <v>174966</v>
      </c>
      <c r="J4131" s="173"/>
      <c r="K4131" s="174">
        <v>174966</v>
      </c>
      <c r="L4131" s="6"/>
      <c r="M4131" s="71" t="s">
        <v>430</v>
      </c>
      <c r="N4131" s="176" t="s">
        <v>513</v>
      </c>
    </row>
    <row r="4132" spans="1:14" x14ac:dyDescent="0.2">
      <c r="A4132" s="38"/>
      <c r="B4132" s="5"/>
      <c r="C4132" s="172"/>
      <c r="D4132" s="173"/>
      <c r="E4132" s="173"/>
      <c r="F4132" s="173"/>
      <c r="G4132" s="173"/>
      <c r="H4132" s="173"/>
      <c r="I4132" s="173">
        <v>2000000</v>
      </c>
      <c r="J4132" s="173"/>
      <c r="K4132" s="174">
        <v>2000000</v>
      </c>
      <c r="L4132" s="6"/>
      <c r="M4132" s="71" t="s">
        <v>87</v>
      </c>
      <c r="N4132" s="176" t="s">
        <v>513</v>
      </c>
    </row>
    <row r="4133" spans="1:14" x14ac:dyDescent="0.2">
      <c r="A4133" s="38"/>
      <c r="B4133" s="5"/>
      <c r="C4133" s="172"/>
      <c r="D4133" s="173"/>
      <c r="E4133" s="173"/>
      <c r="F4133" s="173"/>
      <c r="G4133" s="173"/>
      <c r="H4133" s="173"/>
      <c r="I4133" s="173">
        <v>100000</v>
      </c>
      <c r="J4133" s="173"/>
      <c r="K4133" s="174">
        <v>100000</v>
      </c>
      <c r="L4133" s="6"/>
      <c r="M4133" s="71" t="s">
        <v>434</v>
      </c>
      <c r="N4133" s="176" t="s">
        <v>513</v>
      </c>
    </row>
    <row r="4134" spans="1:14" x14ac:dyDescent="0.2">
      <c r="A4134" s="38"/>
      <c r="B4134" s="5"/>
      <c r="C4134" s="172"/>
      <c r="D4134" s="173"/>
      <c r="E4134" s="173"/>
      <c r="F4134" s="173"/>
      <c r="G4134" s="173"/>
      <c r="H4134" s="173"/>
      <c r="I4134" s="173">
        <v>150000</v>
      </c>
      <c r="J4134" s="173"/>
      <c r="K4134" s="174">
        <v>150000</v>
      </c>
      <c r="L4134" s="6"/>
      <c r="M4134" s="71" t="s">
        <v>88</v>
      </c>
      <c r="N4134" s="176" t="s">
        <v>513</v>
      </c>
    </row>
    <row r="4135" spans="1:14" x14ac:dyDescent="0.2">
      <c r="A4135" s="38"/>
      <c r="B4135" s="5"/>
      <c r="C4135" s="172"/>
      <c r="D4135" s="173"/>
      <c r="E4135" s="173"/>
      <c r="F4135" s="173"/>
      <c r="G4135" s="173"/>
      <c r="H4135" s="173"/>
      <c r="I4135" s="173">
        <v>3000000</v>
      </c>
      <c r="J4135" s="173"/>
      <c r="K4135" s="174">
        <v>3000000</v>
      </c>
      <c r="L4135" s="6"/>
      <c r="M4135" s="71" t="s">
        <v>439</v>
      </c>
      <c r="N4135" s="176" t="s">
        <v>513</v>
      </c>
    </row>
    <row r="4136" spans="1:14" x14ac:dyDescent="0.2">
      <c r="A4136" s="38"/>
      <c r="B4136" s="5"/>
      <c r="C4136" s="172"/>
      <c r="D4136" s="173"/>
      <c r="E4136" s="173"/>
      <c r="F4136" s="173"/>
      <c r="G4136" s="173"/>
      <c r="H4136" s="173"/>
      <c r="I4136" s="173">
        <v>1618382</v>
      </c>
      <c r="J4136" s="173"/>
      <c r="K4136" s="174">
        <v>1618382</v>
      </c>
      <c r="L4136" s="6"/>
      <c r="M4136" s="71" t="s">
        <v>441</v>
      </c>
      <c r="N4136" s="176" t="s">
        <v>513</v>
      </c>
    </row>
    <row r="4137" spans="1:14" x14ac:dyDescent="0.2">
      <c r="A4137" s="38"/>
      <c r="B4137" s="5"/>
      <c r="C4137" s="172"/>
      <c r="D4137" s="173"/>
      <c r="E4137" s="173"/>
      <c r="F4137" s="173"/>
      <c r="G4137" s="173"/>
      <c r="H4137" s="173"/>
      <c r="I4137" s="173">
        <v>1000000</v>
      </c>
      <c r="J4137" s="173"/>
      <c r="K4137" s="174">
        <v>1000000</v>
      </c>
      <c r="L4137" s="6"/>
      <c r="M4137" s="71" t="s">
        <v>442</v>
      </c>
      <c r="N4137" s="176" t="s">
        <v>513</v>
      </c>
    </row>
    <row r="4138" spans="1:14" x14ac:dyDescent="0.2">
      <c r="A4138" s="38"/>
      <c r="B4138" s="5"/>
      <c r="C4138" s="172"/>
      <c r="D4138" s="173"/>
      <c r="E4138" s="173"/>
      <c r="F4138" s="173"/>
      <c r="G4138" s="173"/>
      <c r="H4138" s="173"/>
      <c r="I4138" s="173">
        <v>250000</v>
      </c>
      <c r="J4138" s="173"/>
      <c r="K4138" s="174">
        <v>250000</v>
      </c>
      <c r="L4138" s="6"/>
      <c r="M4138" s="71" t="s">
        <v>445</v>
      </c>
      <c r="N4138" s="176" t="s">
        <v>513</v>
      </c>
    </row>
    <row r="4139" spans="1:14" x14ac:dyDescent="0.2">
      <c r="A4139" s="38"/>
      <c r="B4139" s="5"/>
      <c r="C4139" s="172"/>
      <c r="D4139" s="173"/>
      <c r="E4139" s="173"/>
      <c r="F4139" s="173"/>
      <c r="G4139" s="173"/>
      <c r="H4139" s="173"/>
      <c r="I4139" s="173">
        <v>922042</v>
      </c>
      <c r="J4139" s="173"/>
      <c r="K4139" s="174">
        <v>922042</v>
      </c>
      <c r="L4139" s="6"/>
      <c r="M4139" s="71" t="s">
        <v>31</v>
      </c>
      <c r="N4139" s="176" t="s">
        <v>513</v>
      </c>
    </row>
    <row r="4140" spans="1:14" x14ac:dyDescent="0.2">
      <c r="A4140" s="38"/>
      <c r="B4140" s="5"/>
      <c r="C4140" s="172"/>
      <c r="D4140" s="173"/>
      <c r="E4140" s="173"/>
      <c r="F4140" s="173"/>
      <c r="G4140" s="173"/>
      <c r="H4140" s="173"/>
      <c r="I4140" s="173">
        <v>693420</v>
      </c>
      <c r="J4140" s="173"/>
      <c r="K4140" s="174">
        <v>693420</v>
      </c>
      <c r="L4140" s="6"/>
      <c r="M4140" s="71" t="s">
        <v>125</v>
      </c>
      <c r="N4140" s="176" t="s">
        <v>513</v>
      </c>
    </row>
    <row r="4141" spans="1:14" x14ac:dyDescent="0.2">
      <c r="A4141" s="38"/>
      <c r="B4141" s="5"/>
      <c r="C4141" s="172"/>
      <c r="D4141" s="173"/>
      <c r="E4141" s="173"/>
      <c r="F4141" s="173"/>
      <c r="G4141" s="173"/>
      <c r="H4141" s="173"/>
      <c r="I4141" s="173">
        <v>15000</v>
      </c>
      <c r="J4141" s="173"/>
      <c r="K4141" s="174">
        <v>15000</v>
      </c>
      <c r="L4141" s="6"/>
      <c r="M4141" s="71" t="s">
        <v>32</v>
      </c>
      <c r="N4141" s="176" t="s">
        <v>513</v>
      </c>
    </row>
    <row r="4142" spans="1:14" x14ac:dyDescent="0.2">
      <c r="A4142" s="38"/>
      <c r="B4142" s="5"/>
      <c r="C4142" s="172"/>
      <c r="D4142" s="173"/>
      <c r="E4142" s="173"/>
      <c r="F4142" s="173"/>
      <c r="G4142" s="173"/>
      <c r="H4142" s="173"/>
      <c r="I4142" s="173">
        <v>500000</v>
      </c>
      <c r="J4142" s="173"/>
      <c r="K4142" s="174">
        <v>500000</v>
      </c>
      <c r="L4142" s="6"/>
      <c r="M4142" s="71" t="s">
        <v>33</v>
      </c>
      <c r="N4142" s="176" t="s">
        <v>513</v>
      </c>
    </row>
    <row r="4143" spans="1:14" x14ac:dyDescent="0.2">
      <c r="A4143" s="38"/>
      <c r="B4143" s="5"/>
      <c r="C4143" s="172"/>
      <c r="D4143" s="173"/>
      <c r="E4143" s="173"/>
      <c r="F4143" s="173"/>
      <c r="G4143" s="173"/>
      <c r="H4143" s="173">
        <v>400000</v>
      </c>
      <c r="I4143" s="173"/>
      <c r="J4143" s="173"/>
      <c r="K4143" s="174">
        <v>400000</v>
      </c>
      <c r="L4143" s="6"/>
      <c r="M4143" s="175" t="s">
        <v>511</v>
      </c>
      <c r="N4143" s="176" t="s">
        <v>513</v>
      </c>
    </row>
    <row r="4144" spans="1:14" ht="15" x14ac:dyDescent="0.25">
      <c r="A4144" s="49" t="s">
        <v>235</v>
      </c>
      <c r="B4144" s="26" t="s">
        <v>237</v>
      </c>
      <c r="C4144" s="22">
        <f t="shared" ref="C4144:J4144" si="49">SUM(C4055:C4143)</f>
        <v>6845000</v>
      </c>
      <c r="D4144" s="22">
        <f t="shared" si="49"/>
        <v>56505690</v>
      </c>
      <c r="E4144" s="22">
        <f t="shared" si="49"/>
        <v>3275000</v>
      </c>
      <c r="F4144" s="22">
        <f t="shared" si="49"/>
        <v>6421345</v>
      </c>
      <c r="G4144" s="22">
        <f t="shared" si="49"/>
        <v>0</v>
      </c>
      <c r="H4144" s="22">
        <f t="shared" si="49"/>
        <v>42237583.759999998</v>
      </c>
      <c r="I4144" s="22">
        <f t="shared" si="49"/>
        <v>14723810</v>
      </c>
      <c r="J4144" s="22">
        <f t="shared" si="49"/>
        <v>2215000</v>
      </c>
      <c r="K4144" s="22">
        <f>SUM(C4144:J4144)</f>
        <v>132223428.75999999</v>
      </c>
      <c r="L4144" s="22" t="s">
        <v>22</v>
      </c>
      <c r="M4144" s="39"/>
      <c r="N4144" s="15"/>
    </row>
    <row r="4145" spans="1:14" ht="15" x14ac:dyDescent="0.25">
      <c r="A4145" s="7" t="s">
        <v>238</v>
      </c>
      <c r="B4145" s="8" t="s">
        <v>239</v>
      </c>
      <c r="C4145" s="169"/>
      <c r="D4145" s="170"/>
      <c r="E4145" s="170"/>
      <c r="F4145" s="170">
        <v>150816</v>
      </c>
      <c r="G4145" s="170"/>
      <c r="H4145" s="170"/>
      <c r="I4145" s="170"/>
      <c r="J4145" s="170"/>
      <c r="K4145" s="44">
        <f t="shared" ref="K4145:K4208" si="50">SUM(C4145:J4145)</f>
        <v>150816</v>
      </c>
      <c r="L4145" s="6"/>
      <c r="M4145" s="70" t="s">
        <v>297</v>
      </c>
      <c r="N4145" s="176" t="s">
        <v>513</v>
      </c>
    </row>
    <row r="4146" spans="1:14" x14ac:dyDescent="0.2">
      <c r="A4146" s="38"/>
      <c r="B4146" s="5"/>
      <c r="C4146" s="172"/>
      <c r="D4146" s="173"/>
      <c r="E4146" s="173"/>
      <c r="F4146" s="173">
        <v>5000000</v>
      </c>
      <c r="G4146" s="173"/>
      <c r="H4146" s="173"/>
      <c r="I4146" s="173"/>
      <c r="J4146" s="173"/>
      <c r="K4146" s="44">
        <f t="shared" si="50"/>
        <v>5000000</v>
      </c>
      <c r="L4146" s="6"/>
      <c r="M4146" s="71" t="s">
        <v>298</v>
      </c>
      <c r="N4146" s="176" t="s">
        <v>513</v>
      </c>
    </row>
    <row r="4147" spans="1:14" x14ac:dyDescent="0.2">
      <c r="A4147" s="38"/>
      <c r="B4147" s="5"/>
      <c r="C4147" s="172"/>
      <c r="D4147" s="173"/>
      <c r="E4147" s="173"/>
      <c r="F4147" s="173">
        <v>5000000</v>
      </c>
      <c r="G4147" s="173"/>
      <c r="H4147" s="173"/>
      <c r="I4147" s="173"/>
      <c r="J4147" s="173"/>
      <c r="K4147" s="44">
        <f t="shared" si="50"/>
        <v>5000000</v>
      </c>
      <c r="L4147" s="6"/>
      <c r="M4147" s="71" t="s">
        <v>299</v>
      </c>
      <c r="N4147" s="176" t="s">
        <v>513</v>
      </c>
    </row>
    <row r="4148" spans="1:14" x14ac:dyDescent="0.2">
      <c r="A4148" s="38"/>
      <c r="B4148" s="5"/>
      <c r="C4148" s="172"/>
      <c r="D4148" s="173"/>
      <c r="E4148" s="173"/>
      <c r="F4148" s="173">
        <v>70000</v>
      </c>
      <c r="G4148" s="173"/>
      <c r="H4148" s="173"/>
      <c r="I4148" s="173"/>
      <c r="J4148" s="173"/>
      <c r="K4148" s="44">
        <f t="shared" si="50"/>
        <v>70000</v>
      </c>
      <c r="L4148" s="6"/>
      <c r="M4148" s="71" t="s">
        <v>300</v>
      </c>
      <c r="N4148" s="176" t="s">
        <v>513</v>
      </c>
    </row>
    <row r="4149" spans="1:14" x14ac:dyDescent="0.2">
      <c r="A4149" s="38"/>
      <c r="B4149" s="5"/>
      <c r="C4149" s="172"/>
      <c r="D4149" s="173"/>
      <c r="E4149" s="173"/>
      <c r="F4149" s="173">
        <v>450000</v>
      </c>
      <c r="G4149" s="173"/>
      <c r="H4149" s="173"/>
      <c r="I4149" s="173"/>
      <c r="J4149" s="173"/>
      <c r="K4149" s="44">
        <f t="shared" si="50"/>
        <v>450000</v>
      </c>
      <c r="L4149" s="6"/>
      <c r="M4149" s="71" t="s">
        <v>302</v>
      </c>
      <c r="N4149" s="176" t="s">
        <v>513</v>
      </c>
    </row>
    <row r="4150" spans="1:14" x14ac:dyDescent="0.2">
      <c r="A4150" s="38"/>
      <c r="B4150" s="5"/>
      <c r="C4150" s="172"/>
      <c r="D4150" s="173"/>
      <c r="E4150" s="173"/>
      <c r="F4150" s="173">
        <v>1000000</v>
      </c>
      <c r="G4150" s="173"/>
      <c r="H4150" s="173"/>
      <c r="I4150" s="173"/>
      <c r="J4150" s="173"/>
      <c r="K4150" s="44">
        <f t="shared" si="50"/>
        <v>1000000</v>
      </c>
      <c r="L4150" s="6"/>
      <c r="M4150" s="71" t="s">
        <v>303</v>
      </c>
      <c r="N4150" s="176" t="s">
        <v>513</v>
      </c>
    </row>
    <row r="4151" spans="1:14" x14ac:dyDescent="0.2">
      <c r="A4151" s="38"/>
      <c r="B4151" s="5"/>
      <c r="C4151" s="172"/>
      <c r="D4151" s="173"/>
      <c r="E4151" s="173"/>
      <c r="F4151" s="173">
        <v>50000</v>
      </c>
      <c r="G4151" s="173"/>
      <c r="H4151" s="173"/>
      <c r="I4151" s="173"/>
      <c r="J4151" s="173"/>
      <c r="K4151" s="44">
        <f t="shared" si="50"/>
        <v>50000</v>
      </c>
      <c r="L4151" s="6"/>
      <c r="M4151" s="71" t="s">
        <v>56</v>
      </c>
      <c r="N4151" s="176" t="s">
        <v>513</v>
      </c>
    </row>
    <row r="4152" spans="1:14" x14ac:dyDescent="0.2">
      <c r="A4152" s="38"/>
      <c r="B4152" s="5"/>
      <c r="C4152" s="172"/>
      <c r="D4152" s="173"/>
      <c r="E4152" s="173"/>
      <c r="F4152" s="173">
        <v>50000</v>
      </c>
      <c r="G4152" s="173"/>
      <c r="H4152" s="173"/>
      <c r="I4152" s="173"/>
      <c r="J4152" s="173"/>
      <c r="K4152" s="44">
        <f t="shared" si="50"/>
        <v>50000</v>
      </c>
      <c r="L4152" s="6"/>
      <c r="M4152" s="71" t="s">
        <v>304</v>
      </c>
      <c r="N4152" s="176" t="s">
        <v>513</v>
      </c>
    </row>
    <row r="4153" spans="1:14" x14ac:dyDescent="0.2">
      <c r="A4153" s="38"/>
      <c r="B4153" s="5"/>
      <c r="C4153" s="172"/>
      <c r="D4153" s="173"/>
      <c r="E4153" s="173"/>
      <c r="F4153" s="173">
        <v>1000000</v>
      </c>
      <c r="G4153" s="173"/>
      <c r="H4153" s="173"/>
      <c r="I4153" s="173"/>
      <c r="J4153" s="173"/>
      <c r="K4153" s="44">
        <f t="shared" si="50"/>
        <v>1000000</v>
      </c>
      <c r="L4153" s="6"/>
      <c r="M4153" s="71" t="s">
        <v>57</v>
      </c>
      <c r="N4153" s="176" t="s">
        <v>513</v>
      </c>
    </row>
    <row r="4154" spans="1:14" x14ac:dyDescent="0.2">
      <c r="A4154" s="38"/>
      <c r="B4154" s="5"/>
      <c r="C4154" s="172"/>
      <c r="D4154" s="173"/>
      <c r="E4154" s="173"/>
      <c r="F4154" s="173">
        <v>85413</v>
      </c>
      <c r="G4154" s="173"/>
      <c r="H4154" s="173"/>
      <c r="I4154" s="173"/>
      <c r="J4154" s="173"/>
      <c r="K4154" s="44">
        <f t="shared" si="50"/>
        <v>85413</v>
      </c>
      <c r="L4154" s="6"/>
      <c r="M4154" s="71" t="s">
        <v>307</v>
      </c>
      <c r="N4154" s="176" t="s">
        <v>513</v>
      </c>
    </row>
    <row r="4155" spans="1:14" x14ac:dyDescent="0.2">
      <c r="A4155" s="38"/>
      <c r="B4155" s="5"/>
      <c r="C4155" s="172"/>
      <c r="D4155" s="173"/>
      <c r="E4155" s="173"/>
      <c r="F4155" s="173">
        <v>300000</v>
      </c>
      <c r="G4155" s="173"/>
      <c r="H4155" s="173"/>
      <c r="I4155" s="173"/>
      <c r="J4155" s="173"/>
      <c r="K4155" s="44">
        <f t="shared" si="50"/>
        <v>300000</v>
      </c>
      <c r="L4155" s="6"/>
      <c r="M4155" s="71" t="s">
        <v>308</v>
      </c>
      <c r="N4155" s="176" t="s">
        <v>513</v>
      </c>
    </row>
    <row r="4156" spans="1:14" x14ac:dyDescent="0.2">
      <c r="A4156" s="38"/>
      <c r="B4156" s="5"/>
      <c r="C4156" s="172"/>
      <c r="D4156" s="173"/>
      <c r="E4156" s="173"/>
      <c r="F4156" s="173">
        <v>50000</v>
      </c>
      <c r="G4156" s="173"/>
      <c r="H4156" s="173"/>
      <c r="I4156" s="173"/>
      <c r="J4156" s="173"/>
      <c r="K4156" s="44">
        <f t="shared" si="50"/>
        <v>50000</v>
      </c>
      <c r="L4156" s="6"/>
      <c r="M4156" s="71" t="s">
        <v>309</v>
      </c>
      <c r="N4156" s="176" t="s">
        <v>513</v>
      </c>
    </row>
    <row r="4157" spans="1:14" x14ac:dyDescent="0.2">
      <c r="A4157" s="38"/>
      <c r="B4157" s="5"/>
      <c r="C4157" s="172"/>
      <c r="D4157" s="173"/>
      <c r="E4157" s="173"/>
      <c r="F4157" s="173">
        <v>1500000</v>
      </c>
      <c r="G4157" s="173"/>
      <c r="H4157" s="173"/>
      <c r="I4157" s="173"/>
      <c r="J4157" s="173"/>
      <c r="K4157" s="44">
        <f t="shared" si="50"/>
        <v>1500000</v>
      </c>
      <c r="L4157" s="6"/>
      <c r="M4157" s="71" t="s">
        <v>310</v>
      </c>
      <c r="N4157" s="176" t="s">
        <v>513</v>
      </c>
    </row>
    <row r="4158" spans="1:14" x14ac:dyDescent="0.2">
      <c r="A4158" s="38"/>
      <c r="B4158" s="5"/>
      <c r="C4158" s="172"/>
      <c r="D4158" s="173"/>
      <c r="E4158" s="173"/>
      <c r="F4158" s="173">
        <v>300000</v>
      </c>
      <c r="G4158" s="173"/>
      <c r="H4158" s="173"/>
      <c r="I4158" s="173"/>
      <c r="J4158" s="173"/>
      <c r="K4158" s="44">
        <f t="shared" si="50"/>
        <v>300000</v>
      </c>
      <c r="L4158" s="6"/>
      <c r="M4158" s="71" t="s">
        <v>312</v>
      </c>
      <c r="N4158" s="176" t="s">
        <v>513</v>
      </c>
    </row>
    <row r="4159" spans="1:14" x14ac:dyDescent="0.2">
      <c r="A4159" s="38"/>
      <c r="B4159" s="5"/>
      <c r="C4159" s="172"/>
      <c r="D4159" s="173"/>
      <c r="E4159" s="173"/>
      <c r="F4159" s="173">
        <v>231496</v>
      </c>
      <c r="G4159" s="173"/>
      <c r="H4159" s="173"/>
      <c r="I4159" s="173"/>
      <c r="J4159" s="173"/>
      <c r="K4159" s="44">
        <f t="shared" si="50"/>
        <v>231496</v>
      </c>
      <c r="L4159" s="6"/>
      <c r="M4159" s="71" t="s">
        <v>313</v>
      </c>
      <c r="N4159" s="176" t="s">
        <v>513</v>
      </c>
    </row>
    <row r="4160" spans="1:14" x14ac:dyDescent="0.2">
      <c r="A4160" s="38"/>
      <c r="B4160" s="5"/>
      <c r="C4160" s="172"/>
      <c r="D4160" s="173"/>
      <c r="E4160" s="173"/>
      <c r="F4160" s="173">
        <v>1500000</v>
      </c>
      <c r="G4160" s="173"/>
      <c r="H4160" s="173"/>
      <c r="I4160" s="173"/>
      <c r="J4160" s="173"/>
      <c r="K4160" s="44">
        <f t="shared" si="50"/>
        <v>1500000</v>
      </c>
      <c r="L4160" s="6"/>
      <c r="M4160" s="71" t="s">
        <v>315</v>
      </c>
      <c r="N4160" s="176" t="s">
        <v>513</v>
      </c>
    </row>
    <row r="4161" spans="1:14" x14ac:dyDescent="0.2">
      <c r="A4161" s="38"/>
      <c r="B4161" s="5"/>
      <c r="C4161" s="172"/>
      <c r="D4161" s="173"/>
      <c r="E4161" s="173"/>
      <c r="F4161" s="173">
        <v>150000</v>
      </c>
      <c r="G4161" s="173"/>
      <c r="H4161" s="173"/>
      <c r="I4161" s="173"/>
      <c r="J4161" s="173"/>
      <c r="K4161" s="44">
        <f t="shared" si="50"/>
        <v>150000</v>
      </c>
      <c r="L4161" s="6"/>
      <c r="M4161" s="71" t="s">
        <v>317</v>
      </c>
      <c r="N4161" s="176" t="s">
        <v>513</v>
      </c>
    </row>
    <row r="4162" spans="1:14" x14ac:dyDescent="0.2">
      <c r="A4162" s="38"/>
      <c r="B4162" s="5"/>
      <c r="C4162" s="172"/>
      <c r="D4162" s="173"/>
      <c r="E4162" s="173"/>
      <c r="F4162" s="173">
        <v>100000</v>
      </c>
      <c r="G4162" s="173"/>
      <c r="H4162" s="173"/>
      <c r="I4162" s="173"/>
      <c r="J4162" s="173"/>
      <c r="K4162" s="44">
        <f t="shared" si="50"/>
        <v>100000</v>
      </c>
      <c r="L4162" s="6"/>
      <c r="M4162" s="71" t="s">
        <v>318</v>
      </c>
      <c r="N4162" s="176" t="s">
        <v>513</v>
      </c>
    </row>
    <row r="4163" spans="1:14" x14ac:dyDescent="0.2">
      <c r="A4163" s="38"/>
      <c r="B4163" s="5"/>
      <c r="C4163" s="172"/>
      <c r="D4163" s="173"/>
      <c r="E4163" s="173"/>
      <c r="F4163" s="173">
        <v>100000</v>
      </c>
      <c r="G4163" s="173"/>
      <c r="H4163" s="173"/>
      <c r="I4163" s="173"/>
      <c r="J4163" s="173"/>
      <c r="K4163" s="44">
        <f t="shared" si="50"/>
        <v>100000</v>
      </c>
      <c r="L4163" s="6"/>
      <c r="M4163" s="71" t="s">
        <v>319</v>
      </c>
      <c r="N4163" s="176" t="s">
        <v>513</v>
      </c>
    </row>
    <row r="4164" spans="1:14" x14ac:dyDescent="0.2">
      <c r="A4164" s="38"/>
      <c r="B4164" s="5"/>
      <c r="C4164" s="172"/>
      <c r="D4164" s="173"/>
      <c r="E4164" s="173"/>
      <c r="F4164" s="173">
        <v>50000</v>
      </c>
      <c r="G4164" s="173"/>
      <c r="H4164" s="173"/>
      <c r="I4164" s="173"/>
      <c r="J4164" s="173"/>
      <c r="K4164" s="44">
        <f t="shared" si="50"/>
        <v>50000</v>
      </c>
      <c r="L4164" s="6"/>
      <c r="M4164" s="71" t="s">
        <v>320</v>
      </c>
      <c r="N4164" s="176" t="s">
        <v>513</v>
      </c>
    </row>
    <row r="4165" spans="1:14" x14ac:dyDescent="0.2">
      <c r="A4165" s="38"/>
      <c r="B4165" s="5"/>
      <c r="C4165" s="172"/>
      <c r="D4165" s="173"/>
      <c r="E4165" s="173"/>
      <c r="F4165" s="173">
        <v>50000</v>
      </c>
      <c r="G4165" s="173"/>
      <c r="H4165" s="173"/>
      <c r="I4165" s="173"/>
      <c r="J4165" s="173"/>
      <c r="K4165" s="44">
        <f t="shared" si="50"/>
        <v>50000</v>
      </c>
      <c r="L4165" s="6"/>
      <c r="M4165" s="71" t="s">
        <v>322</v>
      </c>
      <c r="N4165" s="176" t="s">
        <v>513</v>
      </c>
    </row>
    <row r="4166" spans="1:14" x14ac:dyDescent="0.2">
      <c r="A4166" s="38"/>
      <c r="B4166" s="5"/>
      <c r="C4166" s="172"/>
      <c r="D4166" s="173"/>
      <c r="E4166" s="173"/>
      <c r="F4166" s="173">
        <v>200000</v>
      </c>
      <c r="G4166" s="173"/>
      <c r="H4166" s="173"/>
      <c r="I4166" s="173"/>
      <c r="J4166" s="173"/>
      <c r="K4166" s="44">
        <f t="shared" si="50"/>
        <v>200000</v>
      </c>
      <c r="L4166" s="6"/>
      <c r="M4166" s="71" t="s">
        <v>323</v>
      </c>
      <c r="N4166" s="176" t="s">
        <v>513</v>
      </c>
    </row>
    <row r="4167" spans="1:14" x14ac:dyDescent="0.2">
      <c r="A4167" s="38"/>
      <c r="B4167" s="5"/>
      <c r="C4167" s="172"/>
      <c r="D4167" s="173"/>
      <c r="E4167" s="173"/>
      <c r="F4167" s="173">
        <v>131975</v>
      </c>
      <c r="G4167" s="173"/>
      <c r="H4167" s="173"/>
      <c r="I4167" s="173"/>
      <c r="J4167" s="173"/>
      <c r="K4167" s="44">
        <f t="shared" si="50"/>
        <v>131975</v>
      </c>
      <c r="L4167" s="6"/>
      <c r="M4167" s="71" t="s">
        <v>324</v>
      </c>
      <c r="N4167" s="176" t="s">
        <v>513</v>
      </c>
    </row>
    <row r="4168" spans="1:14" x14ac:dyDescent="0.2">
      <c r="A4168" s="38"/>
      <c r="B4168" s="5"/>
      <c r="C4168" s="172"/>
      <c r="D4168" s="173"/>
      <c r="E4168" s="173"/>
      <c r="F4168" s="173">
        <v>225465</v>
      </c>
      <c r="G4168" s="173"/>
      <c r="H4168" s="173"/>
      <c r="I4168" s="173"/>
      <c r="J4168" s="173"/>
      <c r="K4168" s="44">
        <f t="shared" si="50"/>
        <v>225465</v>
      </c>
      <c r="L4168" s="6"/>
      <c r="M4168" s="71" t="s">
        <v>325</v>
      </c>
      <c r="N4168" s="176" t="s">
        <v>513</v>
      </c>
    </row>
    <row r="4169" spans="1:14" x14ac:dyDescent="0.2">
      <c r="A4169" s="38"/>
      <c r="B4169" s="5"/>
      <c r="C4169" s="172"/>
      <c r="D4169" s="173"/>
      <c r="E4169" s="173"/>
      <c r="F4169" s="173">
        <v>200000</v>
      </c>
      <c r="G4169" s="173"/>
      <c r="H4169" s="173"/>
      <c r="I4169" s="173"/>
      <c r="J4169" s="173"/>
      <c r="K4169" s="44">
        <f t="shared" si="50"/>
        <v>200000</v>
      </c>
      <c r="L4169" s="6"/>
      <c r="M4169" s="71" t="s">
        <v>326</v>
      </c>
      <c r="N4169" s="176" t="s">
        <v>513</v>
      </c>
    </row>
    <row r="4170" spans="1:14" x14ac:dyDescent="0.2">
      <c r="A4170" s="38"/>
      <c r="B4170" s="5"/>
      <c r="C4170" s="172"/>
      <c r="D4170" s="173"/>
      <c r="E4170" s="173"/>
      <c r="F4170" s="173">
        <v>500000</v>
      </c>
      <c r="G4170" s="173"/>
      <c r="H4170" s="173"/>
      <c r="I4170" s="173"/>
      <c r="J4170" s="173"/>
      <c r="K4170" s="44">
        <f t="shared" si="50"/>
        <v>500000</v>
      </c>
      <c r="L4170" s="6"/>
      <c r="M4170" s="71" t="s">
        <v>328</v>
      </c>
      <c r="N4170" s="176" t="s">
        <v>513</v>
      </c>
    </row>
    <row r="4171" spans="1:14" x14ac:dyDescent="0.2">
      <c r="A4171" s="38"/>
      <c r="B4171" s="5"/>
      <c r="C4171" s="172"/>
      <c r="D4171" s="173"/>
      <c r="E4171" s="173"/>
      <c r="F4171" s="173">
        <v>545721</v>
      </c>
      <c r="G4171" s="173"/>
      <c r="H4171" s="173"/>
      <c r="I4171" s="173"/>
      <c r="J4171" s="173"/>
      <c r="K4171" s="44">
        <f t="shared" si="50"/>
        <v>545721</v>
      </c>
      <c r="L4171" s="6"/>
      <c r="M4171" s="71" t="s">
        <v>286</v>
      </c>
      <c r="N4171" s="176" t="s">
        <v>513</v>
      </c>
    </row>
    <row r="4172" spans="1:14" x14ac:dyDescent="0.2">
      <c r="A4172" s="38"/>
      <c r="B4172" s="5"/>
      <c r="C4172" s="172"/>
      <c r="D4172" s="173"/>
      <c r="E4172" s="173"/>
      <c r="F4172" s="173">
        <v>1000000</v>
      </c>
      <c r="G4172" s="173"/>
      <c r="H4172" s="173"/>
      <c r="I4172" s="173"/>
      <c r="J4172" s="173"/>
      <c r="K4172" s="44">
        <f t="shared" si="50"/>
        <v>1000000</v>
      </c>
      <c r="L4172" s="6"/>
      <c r="M4172" s="71" t="s">
        <v>58</v>
      </c>
      <c r="N4172" s="176" t="s">
        <v>513</v>
      </c>
    </row>
    <row r="4173" spans="1:14" x14ac:dyDescent="0.2">
      <c r="A4173" s="38"/>
      <c r="B4173" s="5"/>
      <c r="C4173" s="172"/>
      <c r="D4173" s="173"/>
      <c r="E4173" s="173"/>
      <c r="F4173" s="173">
        <v>139308</v>
      </c>
      <c r="G4173" s="173"/>
      <c r="H4173" s="173"/>
      <c r="I4173" s="173"/>
      <c r="J4173" s="173"/>
      <c r="K4173" s="44">
        <f t="shared" si="50"/>
        <v>139308</v>
      </c>
      <c r="L4173" s="6"/>
      <c r="M4173" s="71" t="s">
        <v>333</v>
      </c>
      <c r="N4173" s="176" t="s">
        <v>513</v>
      </c>
    </row>
    <row r="4174" spans="1:14" x14ac:dyDescent="0.2">
      <c r="A4174" s="38"/>
      <c r="B4174" s="5"/>
      <c r="C4174" s="172"/>
      <c r="D4174" s="173"/>
      <c r="E4174" s="173"/>
      <c r="F4174" s="173">
        <v>50000</v>
      </c>
      <c r="G4174" s="173"/>
      <c r="H4174" s="173"/>
      <c r="I4174" s="173"/>
      <c r="J4174" s="173"/>
      <c r="K4174" s="44">
        <f t="shared" si="50"/>
        <v>50000</v>
      </c>
      <c r="L4174" s="6"/>
      <c r="M4174" s="71" t="s">
        <v>334</v>
      </c>
      <c r="N4174" s="176" t="s">
        <v>513</v>
      </c>
    </row>
    <row r="4175" spans="1:14" x14ac:dyDescent="0.2">
      <c r="A4175" s="38"/>
      <c r="B4175" s="5"/>
      <c r="C4175" s="172"/>
      <c r="D4175" s="173"/>
      <c r="E4175" s="173"/>
      <c r="F4175" s="173">
        <v>200000</v>
      </c>
      <c r="G4175" s="173"/>
      <c r="H4175" s="173"/>
      <c r="I4175" s="173"/>
      <c r="J4175" s="173"/>
      <c r="K4175" s="44">
        <f t="shared" si="50"/>
        <v>200000</v>
      </c>
      <c r="L4175" s="6"/>
      <c r="M4175" s="71" t="s">
        <v>287</v>
      </c>
      <c r="N4175" s="176" t="s">
        <v>513</v>
      </c>
    </row>
    <row r="4176" spans="1:14" x14ac:dyDescent="0.2">
      <c r="A4176" s="38"/>
      <c r="B4176" s="5"/>
      <c r="C4176" s="172"/>
      <c r="D4176" s="173"/>
      <c r="E4176" s="173"/>
      <c r="F4176" s="173">
        <v>50000</v>
      </c>
      <c r="G4176" s="173"/>
      <c r="H4176" s="173"/>
      <c r="I4176" s="173"/>
      <c r="J4176" s="173"/>
      <c r="K4176" s="44">
        <f t="shared" si="50"/>
        <v>50000</v>
      </c>
      <c r="L4176" s="6"/>
      <c r="M4176" s="71" t="s">
        <v>335</v>
      </c>
      <c r="N4176" s="176" t="s">
        <v>513</v>
      </c>
    </row>
    <row r="4177" spans="1:14" x14ac:dyDescent="0.2">
      <c r="A4177" s="38"/>
      <c r="B4177" s="5"/>
      <c r="C4177" s="172"/>
      <c r="D4177" s="173"/>
      <c r="E4177" s="173"/>
      <c r="F4177" s="173">
        <v>850000</v>
      </c>
      <c r="G4177" s="173"/>
      <c r="H4177" s="173"/>
      <c r="I4177" s="173"/>
      <c r="J4177" s="173"/>
      <c r="K4177" s="44">
        <f t="shared" si="50"/>
        <v>850000</v>
      </c>
      <c r="L4177" s="6"/>
      <c r="M4177" s="71" t="s">
        <v>336</v>
      </c>
      <c r="N4177" s="176" t="s">
        <v>513</v>
      </c>
    </row>
    <row r="4178" spans="1:14" x14ac:dyDescent="0.2">
      <c r="A4178" s="38"/>
      <c r="B4178" s="5"/>
      <c r="C4178" s="172"/>
      <c r="D4178" s="173"/>
      <c r="E4178" s="173"/>
      <c r="F4178" s="173">
        <v>150000</v>
      </c>
      <c r="G4178" s="173"/>
      <c r="H4178" s="173"/>
      <c r="I4178" s="173"/>
      <c r="J4178" s="173"/>
      <c r="K4178" s="44">
        <f t="shared" si="50"/>
        <v>150000</v>
      </c>
      <c r="L4178" s="6"/>
      <c r="M4178" s="71" t="s">
        <v>338</v>
      </c>
      <c r="N4178" s="176" t="s">
        <v>513</v>
      </c>
    </row>
    <row r="4179" spans="1:14" x14ac:dyDescent="0.2">
      <c r="A4179" s="38"/>
      <c r="B4179" s="5"/>
      <c r="C4179" s="172"/>
      <c r="D4179" s="173"/>
      <c r="E4179" s="173"/>
      <c r="F4179" s="173">
        <v>300000</v>
      </c>
      <c r="G4179" s="173"/>
      <c r="H4179" s="173"/>
      <c r="I4179" s="173"/>
      <c r="J4179" s="173"/>
      <c r="K4179" s="44">
        <f t="shared" si="50"/>
        <v>300000</v>
      </c>
      <c r="L4179" s="6"/>
      <c r="M4179" s="71" t="s">
        <v>340</v>
      </c>
      <c r="N4179" s="176" t="s">
        <v>513</v>
      </c>
    </row>
    <row r="4180" spans="1:14" x14ac:dyDescent="0.2">
      <c r="A4180" s="38"/>
      <c r="B4180" s="5"/>
      <c r="C4180" s="172"/>
      <c r="D4180" s="173"/>
      <c r="E4180" s="173"/>
      <c r="F4180" s="173">
        <v>377476</v>
      </c>
      <c r="G4180" s="173"/>
      <c r="H4180" s="173"/>
      <c r="I4180" s="173"/>
      <c r="J4180" s="173"/>
      <c r="K4180" s="44">
        <f t="shared" si="50"/>
        <v>377476</v>
      </c>
      <c r="L4180" s="6"/>
      <c r="M4180" s="71" t="s">
        <v>342</v>
      </c>
      <c r="N4180" s="176" t="s">
        <v>513</v>
      </c>
    </row>
    <row r="4181" spans="1:14" x14ac:dyDescent="0.2">
      <c r="A4181" s="38"/>
      <c r="B4181" s="5"/>
      <c r="C4181" s="172"/>
      <c r="D4181" s="173"/>
      <c r="E4181" s="173"/>
      <c r="F4181" s="173">
        <v>150000</v>
      </c>
      <c r="G4181" s="173"/>
      <c r="H4181" s="173"/>
      <c r="I4181" s="173"/>
      <c r="J4181" s="173"/>
      <c r="K4181" s="44">
        <f t="shared" si="50"/>
        <v>150000</v>
      </c>
      <c r="L4181" s="6"/>
      <c r="M4181" s="71" t="s">
        <v>343</v>
      </c>
      <c r="N4181" s="176" t="s">
        <v>513</v>
      </c>
    </row>
    <row r="4182" spans="1:14" x14ac:dyDescent="0.2">
      <c r="A4182" s="38"/>
      <c r="B4182" s="5"/>
      <c r="C4182" s="172"/>
      <c r="D4182" s="173"/>
      <c r="E4182" s="173"/>
      <c r="F4182" s="173">
        <v>1500000</v>
      </c>
      <c r="G4182" s="173"/>
      <c r="H4182" s="173"/>
      <c r="I4182" s="173"/>
      <c r="J4182" s="173"/>
      <c r="K4182" s="44">
        <f t="shared" si="50"/>
        <v>1500000</v>
      </c>
      <c r="L4182" s="6"/>
      <c r="M4182" s="71" t="s">
        <v>344</v>
      </c>
      <c r="N4182" s="176" t="s">
        <v>513</v>
      </c>
    </row>
    <row r="4183" spans="1:14" x14ac:dyDescent="0.2">
      <c r="A4183" s="38"/>
      <c r="B4183" s="5"/>
      <c r="C4183" s="172"/>
      <c r="D4183" s="173"/>
      <c r="E4183" s="173"/>
      <c r="F4183" s="173">
        <v>100000</v>
      </c>
      <c r="G4183" s="173"/>
      <c r="H4183" s="173"/>
      <c r="I4183" s="173"/>
      <c r="J4183" s="173"/>
      <c r="K4183" s="44">
        <f t="shared" si="50"/>
        <v>100000</v>
      </c>
      <c r="L4183" s="6"/>
      <c r="M4183" s="71" t="s">
        <v>345</v>
      </c>
      <c r="N4183" s="176" t="s">
        <v>513</v>
      </c>
    </row>
    <row r="4184" spans="1:14" x14ac:dyDescent="0.2">
      <c r="A4184" s="38"/>
      <c r="B4184" s="5"/>
      <c r="C4184" s="172"/>
      <c r="D4184" s="173"/>
      <c r="E4184" s="173"/>
      <c r="F4184" s="173">
        <v>1500000</v>
      </c>
      <c r="G4184" s="173"/>
      <c r="H4184" s="173"/>
      <c r="I4184" s="173"/>
      <c r="J4184" s="173"/>
      <c r="K4184" s="44">
        <f t="shared" si="50"/>
        <v>1500000</v>
      </c>
      <c r="L4184" s="6"/>
      <c r="M4184" s="71" t="s">
        <v>346</v>
      </c>
      <c r="N4184" s="176" t="s">
        <v>513</v>
      </c>
    </row>
    <row r="4185" spans="1:14" x14ac:dyDescent="0.2">
      <c r="A4185" s="38"/>
      <c r="B4185" s="5"/>
      <c r="C4185" s="172"/>
      <c r="D4185" s="173"/>
      <c r="E4185" s="173"/>
      <c r="F4185" s="173">
        <v>5000000</v>
      </c>
      <c r="G4185" s="173"/>
      <c r="H4185" s="173"/>
      <c r="I4185" s="173"/>
      <c r="J4185" s="173"/>
      <c r="K4185" s="44">
        <f t="shared" si="50"/>
        <v>5000000</v>
      </c>
      <c r="L4185" s="6"/>
      <c r="M4185" s="71" t="s">
        <v>36</v>
      </c>
      <c r="N4185" s="176" t="s">
        <v>513</v>
      </c>
    </row>
    <row r="4186" spans="1:14" x14ac:dyDescent="0.2">
      <c r="A4186" s="38"/>
      <c r="B4186" s="5"/>
      <c r="C4186" s="172"/>
      <c r="D4186" s="173"/>
      <c r="E4186" s="173"/>
      <c r="F4186" s="173">
        <v>1150000</v>
      </c>
      <c r="G4186" s="173"/>
      <c r="H4186" s="173"/>
      <c r="I4186" s="173"/>
      <c r="J4186" s="173"/>
      <c r="K4186" s="44">
        <f t="shared" si="50"/>
        <v>1150000</v>
      </c>
      <c r="L4186" s="6"/>
      <c r="M4186" s="71" t="s">
        <v>464</v>
      </c>
      <c r="N4186" s="176" t="s">
        <v>513</v>
      </c>
    </row>
    <row r="4187" spans="1:14" x14ac:dyDescent="0.2">
      <c r="A4187" s="38"/>
      <c r="B4187" s="5"/>
      <c r="C4187" s="172"/>
      <c r="D4187" s="173"/>
      <c r="E4187" s="173"/>
      <c r="F4187" s="173">
        <v>100000</v>
      </c>
      <c r="G4187" s="173"/>
      <c r="H4187" s="173"/>
      <c r="I4187" s="173"/>
      <c r="J4187" s="173"/>
      <c r="K4187" s="44">
        <f t="shared" si="50"/>
        <v>100000</v>
      </c>
      <c r="L4187" s="6"/>
      <c r="M4187" s="71" t="s">
        <v>465</v>
      </c>
      <c r="N4187" s="176" t="s">
        <v>513</v>
      </c>
    </row>
    <row r="4188" spans="1:14" x14ac:dyDescent="0.2">
      <c r="A4188" s="38"/>
      <c r="B4188" s="5"/>
      <c r="C4188" s="172"/>
      <c r="D4188" s="173"/>
      <c r="E4188" s="173"/>
      <c r="F4188" s="173">
        <v>1110000</v>
      </c>
      <c r="G4188" s="173"/>
      <c r="H4188" s="173"/>
      <c r="I4188" s="173"/>
      <c r="J4188" s="173"/>
      <c r="K4188" s="44">
        <f t="shared" si="50"/>
        <v>1110000</v>
      </c>
      <c r="L4188" s="6"/>
      <c r="M4188" s="71" t="s">
        <v>347</v>
      </c>
      <c r="N4188" s="176" t="s">
        <v>513</v>
      </c>
    </row>
    <row r="4189" spans="1:14" x14ac:dyDescent="0.2">
      <c r="A4189" s="38"/>
      <c r="B4189" s="5"/>
      <c r="C4189" s="172"/>
      <c r="D4189" s="173"/>
      <c r="E4189" s="173"/>
      <c r="F4189" s="173">
        <v>2000000</v>
      </c>
      <c r="G4189" s="173"/>
      <c r="H4189" s="173"/>
      <c r="I4189" s="173"/>
      <c r="J4189" s="173"/>
      <c r="K4189" s="44">
        <f t="shared" si="50"/>
        <v>2000000</v>
      </c>
      <c r="L4189" s="6"/>
      <c r="M4189" s="71" t="s">
        <v>348</v>
      </c>
      <c r="N4189" s="176" t="s">
        <v>513</v>
      </c>
    </row>
    <row r="4190" spans="1:14" x14ac:dyDescent="0.2">
      <c r="A4190" s="38"/>
      <c r="B4190" s="5"/>
      <c r="C4190" s="172"/>
      <c r="D4190" s="173"/>
      <c r="E4190" s="173"/>
      <c r="F4190" s="173"/>
      <c r="G4190" s="173"/>
      <c r="H4190" s="173">
        <v>7500000</v>
      </c>
      <c r="I4190" s="173"/>
      <c r="J4190" s="173"/>
      <c r="K4190" s="44">
        <f t="shared" si="50"/>
        <v>7500000</v>
      </c>
      <c r="L4190" s="6"/>
      <c r="M4190" s="71" t="s">
        <v>91</v>
      </c>
      <c r="N4190" s="176" t="s">
        <v>513</v>
      </c>
    </row>
    <row r="4191" spans="1:14" x14ac:dyDescent="0.2">
      <c r="A4191" s="38"/>
      <c r="B4191" s="5"/>
      <c r="C4191" s="172"/>
      <c r="D4191" s="173"/>
      <c r="E4191" s="173"/>
      <c r="F4191" s="173"/>
      <c r="G4191" s="173"/>
      <c r="H4191" s="173">
        <v>1000000</v>
      </c>
      <c r="I4191" s="173"/>
      <c r="J4191" s="173"/>
      <c r="K4191" s="44">
        <f t="shared" si="50"/>
        <v>1000000</v>
      </c>
      <c r="L4191" s="6"/>
      <c r="M4191" s="71" t="s">
        <v>288</v>
      </c>
      <c r="N4191" s="176" t="s">
        <v>513</v>
      </c>
    </row>
    <row r="4192" spans="1:14" x14ac:dyDescent="0.2">
      <c r="A4192" s="38"/>
      <c r="B4192" s="5"/>
      <c r="C4192" s="172"/>
      <c r="D4192" s="173"/>
      <c r="E4192" s="173"/>
      <c r="F4192" s="173"/>
      <c r="G4192" s="173"/>
      <c r="H4192" s="173">
        <v>6000000</v>
      </c>
      <c r="I4192" s="173"/>
      <c r="J4192" s="173"/>
      <c r="K4192" s="44">
        <f t="shared" si="50"/>
        <v>6000000</v>
      </c>
      <c r="L4192" s="6"/>
      <c r="M4192" s="71" t="s">
        <v>349</v>
      </c>
      <c r="N4192" s="176" t="s">
        <v>513</v>
      </c>
    </row>
    <row r="4193" spans="1:14" x14ac:dyDescent="0.2">
      <c r="A4193" s="38"/>
      <c r="B4193" s="5"/>
      <c r="C4193" s="172"/>
      <c r="D4193" s="173"/>
      <c r="E4193" s="173"/>
      <c r="F4193" s="173"/>
      <c r="G4193" s="173"/>
      <c r="H4193" s="173">
        <v>8100000</v>
      </c>
      <c r="I4193" s="173"/>
      <c r="J4193" s="173"/>
      <c r="K4193" s="44">
        <f t="shared" si="50"/>
        <v>8100000</v>
      </c>
      <c r="L4193" s="6"/>
      <c r="M4193" s="71" t="s">
        <v>289</v>
      </c>
      <c r="N4193" s="176" t="s">
        <v>513</v>
      </c>
    </row>
    <row r="4194" spans="1:14" x14ac:dyDescent="0.2">
      <c r="A4194" s="38"/>
      <c r="B4194" s="5"/>
      <c r="C4194" s="172"/>
      <c r="D4194" s="173"/>
      <c r="E4194" s="173"/>
      <c r="F4194" s="173"/>
      <c r="G4194" s="173"/>
      <c r="H4194" s="173">
        <v>400000</v>
      </c>
      <c r="I4194" s="173"/>
      <c r="J4194" s="173"/>
      <c r="K4194" s="44">
        <f t="shared" si="50"/>
        <v>400000</v>
      </c>
      <c r="L4194" s="6"/>
      <c r="M4194" s="71" t="s">
        <v>451</v>
      </c>
      <c r="N4194" s="176" t="s">
        <v>513</v>
      </c>
    </row>
    <row r="4195" spans="1:14" x14ac:dyDescent="0.2">
      <c r="A4195" s="38"/>
      <c r="B4195" s="5"/>
      <c r="C4195" s="172"/>
      <c r="D4195" s="173"/>
      <c r="E4195" s="173"/>
      <c r="F4195" s="173"/>
      <c r="G4195" s="173"/>
      <c r="H4195" s="173">
        <v>1000000</v>
      </c>
      <c r="I4195" s="173"/>
      <c r="J4195" s="173"/>
      <c r="K4195" s="44">
        <f t="shared" si="50"/>
        <v>1000000</v>
      </c>
      <c r="L4195" s="6"/>
      <c r="M4195" s="71" t="s">
        <v>37</v>
      </c>
      <c r="N4195" s="176" t="s">
        <v>513</v>
      </c>
    </row>
    <row r="4196" spans="1:14" x14ac:dyDescent="0.2">
      <c r="A4196" s="38"/>
      <c r="B4196" s="5"/>
      <c r="C4196" s="172"/>
      <c r="D4196" s="173"/>
      <c r="E4196" s="173"/>
      <c r="F4196" s="173"/>
      <c r="G4196" s="173"/>
      <c r="H4196" s="173">
        <v>3093375</v>
      </c>
      <c r="I4196" s="173"/>
      <c r="J4196" s="173"/>
      <c r="K4196" s="44">
        <f t="shared" si="50"/>
        <v>3093375</v>
      </c>
      <c r="L4196" s="6"/>
      <c r="M4196" s="71" t="s">
        <v>60</v>
      </c>
      <c r="N4196" s="176" t="s">
        <v>513</v>
      </c>
    </row>
    <row r="4197" spans="1:14" x14ac:dyDescent="0.2">
      <c r="A4197" s="38"/>
      <c r="B4197" s="5"/>
      <c r="C4197" s="172"/>
      <c r="D4197" s="173"/>
      <c r="E4197" s="173"/>
      <c r="F4197" s="173"/>
      <c r="G4197" s="173"/>
      <c r="H4197" s="173">
        <v>1800000</v>
      </c>
      <c r="I4197" s="173"/>
      <c r="J4197" s="173"/>
      <c r="K4197" s="44">
        <f t="shared" si="50"/>
        <v>1800000</v>
      </c>
      <c r="L4197" s="6"/>
      <c r="M4197" s="71" t="s">
        <v>92</v>
      </c>
      <c r="N4197" s="176" t="s">
        <v>513</v>
      </c>
    </row>
    <row r="4198" spans="1:14" x14ac:dyDescent="0.2">
      <c r="A4198" s="38"/>
      <c r="B4198" s="5"/>
      <c r="C4198" s="172"/>
      <c r="D4198" s="173"/>
      <c r="E4198" s="173"/>
      <c r="F4198" s="173"/>
      <c r="G4198" s="173"/>
      <c r="H4198" s="173">
        <v>1250000</v>
      </c>
      <c r="I4198" s="173"/>
      <c r="J4198" s="173"/>
      <c r="K4198" s="44">
        <f t="shared" si="50"/>
        <v>1250000</v>
      </c>
      <c r="L4198" s="6"/>
      <c r="M4198" s="71" t="s">
        <v>470</v>
      </c>
      <c r="N4198" s="176" t="s">
        <v>513</v>
      </c>
    </row>
    <row r="4199" spans="1:14" x14ac:dyDescent="0.2">
      <c r="A4199" s="38"/>
      <c r="B4199" s="5"/>
      <c r="C4199" s="172"/>
      <c r="D4199" s="173"/>
      <c r="E4199" s="173"/>
      <c r="F4199" s="173"/>
      <c r="G4199" s="173"/>
      <c r="H4199" s="173">
        <v>50000</v>
      </c>
      <c r="I4199" s="173"/>
      <c r="J4199" s="173"/>
      <c r="K4199" s="44">
        <f t="shared" si="50"/>
        <v>50000</v>
      </c>
      <c r="L4199" s="6"/>
      <c r="M4199" s="71" t="s">
        <v>351</v>
      </c>
      <c r="N4199" s="176" t="s">
        <v>513</v>
      </c>
    </row>
    <row r="4200" spans="1:14" x14ac:dyDescent="0.2">
      <c r="A4200" s="38"/>
      <c r="B4200" s="5"/>
      <c r="C4200" s="172"/>
      <c r="D4200" s="173"/>
      <c r="E4200" s="173"/>
      <c r="F4200" s="173"/>
      <c r="G4200" s="173"/>
      <c r="H4200" s="173">
        <v>505646</v>
      </c>
      <c r="I4200" s="173"/>
      <c r="J4200" s="173"/>
      <c r="K4200" s="44">
        <f t="shared" si="50"/>
        <v>505646</v>
      </c>
      <c r="L4200" s="6"/>
      <c r="M4200" s="71" t="s">
        <v>474</v>
      </c>
      <c r="N4200" s="176" t="s">
        <v>513</v>
      </c>
    </row>
    <row r="4201" spans="1:14" x14ac:dyDescent="0.2">
      <c r="A4201" s="38"/>
      <c r="B4201" s="5"/>
      <c r="C4201" s="172"/>
      <c r="D4201" s="173"/>
      <c r="E4201" s="173"/>
      <c r="F4201" s="173"/>
      <c r="G4201" s="173"/>
      <c r="H4201" s="173">
        <v>100000</v>
      </c>
      <c r="I4201" s="173"/>
      <c r="J4201" s="173"/>
      <c r="K4201" s="44">
        <f t="shared" si="50"/>
        <v>100000</v>
      </c>
      <c r="L4201" s="6"/>
      <c r="M4201" s="71" t="s">
        <v>471</v>
      </c>
      <c r="N4201" s="176" t="s">
        <v>513</v>
      </c>
    </row>
    <row r="4202" spans="1:14" ht="28.5" x14ac:dyDescent="0.2">
      <c r="A4202" s="38"/>
      <c r="B4202" s="5"/>
      <c r="C4202" s="172"/>
      <c r="D4202" s="173"/>
      <c r="E4202" s="173"/>
      <c r="F4202" s="173"/>
      <c r="G4202" s="173"/>
      <c r="H4202" s="173">
        <v>70000</v>
      </c>
      <c r="I4202" s="173"/>
      <c r="J4202" s="173"/>
      <c r="K4202" s="44">
        <f t="shared" si="50"/>
        <v>70000</v>
      </c>
      <c r="L4202" s="6"/>
      <c r="M4202" s="71" t="s">
        <v>83</v>
      </c>
      <c r="N4202" s="176" t="s">
        <v>513</v>
      </c>
    </row>
    <row r="4203" spans="1:14" x14ac:dyDescent="0.2">
      <c r="A4203" s="38"/>
      <c r="B4203" s="5"/>
      <c r="C4203" s="172"/>
      <c r="D4203" s="173"/>
      <c r="E4203" s="173"/>
      <c r="F4203" s="173"/>
      <c r="G4203" s="173"/>
      <c r="H4203" s="173">
        <v>30000</v>
      </c>
      <c r="I4203" s="173"/>
      <c r="J4203" s="173"/>
      <c r="K4203" s="44">
        <f t="shared" si="50"/>
        <v>30000</v>
      </c>
      <c r="L4203" s="6"/>
      <c r="M4203" s="71" t="s">
        <v>354</v>
      </c>
      <c r="N4203" s="176" t="s">
        <v>513</v>
      </c>
    </row>
    <row r="4204" spans="1:14" x14ac:dyDescent="0.2">
      <c r="A4204" s="38"/>
      <c r="B4204" s="5"/>
      <c r="C4204" s="172"/>
      <c r="D4204" s="173"/>
      <c r="E4204" s="173"/>
      <c r="F4204" s="173"/>
      <c r="G4204" s="173"/>
      <c r="H4204" s="173">
        <v>100000</v>
      </c>
      <c r="I4204" s="173"/>
      <c r="J4204" s="173"/>
      <c r="K4204" s="44">
        <f t="shared" si="50"/>
        <v>100000</v>
      </c>
      <c r="L4204" s="6"/>
      <c r="M4204" s="71" t="s">
        <v>38</v>
      </c>
      <c r="N4204" s="176" t="s">
        <v>513</v>
      </c>
    </row>
    <row r="4205" spans="1:14" x14ac:dyDescent="0.2">
      <c r="A4205" s="38"/>
      <c r="B4205" s="5"/>
      <c r="C4205" s="172"/>
      <c r="D4205" s="173"/>
      <c r="E4205" s="173"/>
      <c r="F4205" s="173"/>
      <c r="G4205" s="173"/>
      <c r="H4205" s="173">
        <v>75000</v>
      </c>
      <c r="I4205" s="173"/>
      <c r="J4205" s="173"/>
      <c r="K4205" s="44">
        <f t="shared" si="50"/>
        <v>75000</v>
      </c>
      <c r="L4205" s="6"/>
      <c r="M4205" s="71" t="s">
        <v>357</v>
      </c>
      <c r="N4205" s="176" t="s">
        <v>513</v>
      </c>
    </row>
    <row r="4206" spans="1:14" x14ac:dyDescent="0.2">
      <c r="A4206" s="38"/>
      <c r="B4206" s="5"/>
      <c r="C4206" s="172"/>
      <c r="D4206" s="173"/>
      <c r="E4206" s="173"/>
      <c r="F4206" s="173"/>
      <c r="G4206" s="173"/>
      <c r="H4206" s="173">
        <v>100000</v>
      </c>
      <c r="I4206" s="173"/>
      <c r="J4206" s="173"/>
      <c r="K4206" s="44">
        <f t="shared" si="50"/>
        <v>100000</v>
      </c>
      <c r="L4206" s="6"/>
      <c r="M4206" s="71" t="s">
        <v>359</v>
      </c>
      <c r="N4206" s="176" t="s">
        <v>513</v>
      </c>
    </row>
    <row r="4207" spans="1:14" x14ac:dyDescent="0.2">
      <c r="A4207" s="38"/>
      <c r="B4207" s="5"/>
      <c r="C4207" s="172"/>
      <c r="D4207" s="173"/>
      <c r="E4207" s="173"/>
      <c r="F4207" s="173"/>
      <c r="G4207" s="173"/>
      <c r="H4207" s="173">
        <v>400000</v>
      </c>
      <c r="I4207" s="173"/>
      <c r="J4207" s="173"/>
      <c r="K4207" s="44">
        <f t="shared" si="50"/>
        <v>400000</v>
      </c>
      <c r="L4207" s="6"/>
      <c r="M4207" s="71" t="s">
        <v>290</v>
      </c>
      <c r="N4207" s="176" t="s">
        <v>513</v>
      </c>
    </row>
    <row r="4208" spans="1:14" x14ac:dyDescent="0.2">
      <c r="A4208" s="38"/>
      <c r="B4208" s="5"/>
      <c r="C4208" s="172"/>
      <c r="D4208" s="173"/>
      <c r="E4208" s="173"/>
      <c r="F4208" s="173"/>
      <c r="G4208" s="173"/>
      <c r="H4208" s="173">
        <v>320000</v>
      </c>
      <c r="I4208" s="173"/>
      <c r="J4208" s="173"/>
      <c r="K4208" s="44">
        <f t="shared" si="50"/>
        <v>320000</v>
      </c>
      <c r="L4208" s="6"/>
      <c r="M4208" s="71" t="s">
        <v>475</v>
      </c>
      <c r="N4208" s="176" t="s">
        <v>513</v>
      </c>
    </row>
    <row r="4209" spans="1:14" x14ac:dyDescent="0.2">
      <c r="A4209" s="38"/>
      <c r="B4209" s="5"/>
      <c r="C4209" s="172"/>
      <c r="D4209" s="173"/>
      <c r="E4209" s="173"/>
      <c r="F4209" s="173"/>
      <c r="G4209" s="173"/>
      <c r="H4209" s="173">
        <v>20000</v>
      </c>
      <c r="I4209" s="173"/>
      <c r="J4209" s="173"/>
      <c r="K4209" s="44">
        <f t="shared" ref="K4209:K4280" si="51">SUM(C4209:J4209)</f>
        <v>20000</v>
      </c>
      <c r="L4209" s="6"/>
      <c r="M4209" s="71" t="s">
        <v>361</v>
      </c>
      <c r="N4209" s="176" t="s">
        <v>513</v>
      </c>
    </row>
    <row r="4210" spans="1:14" x14ac:dyDescent="0.2">
      <c r="A4210" s="38"/>
      <c r="B4210" s="5"/>
      <c r="C4210" s="172"/>
      <c r="D4210" s="173"/>
      <c r="E4210" s="173"/>
      <c r="F4210" s="173"/>
      <c r="G4210" s="173"/>
      <c r="H4210" s="173">
        <v>28469</v>
      </c>
      <c r="I4210" s="173"/>
      <c r="J4210" s="173"/>
      <c r="K4210" s="44">
        <f t="shared" si="51"/>
        <v>28469</v>
      </c>
      <c r="L4210" s="6"/>
      <c r="M4210" s="71" t="s">
        <v>362</v>
      </c>
      <c r="N4210" s="176" t="s">
        <v>513</v>
      </c>
    </row>
    <row r="4211" spans="1:14" x14ac:dyDescent="0.2">
      <c r="A4211" s="38"/>
      <c r="B4211" s="5"/>
      <c r="C4211" s="172"/>
      <c r="D4211" s="173"/>
      <c r="E4211" s="173"/>
      <c r="F4211" s="173"/>
      <c r="G4211" s="173"/>
      <c r="H4211" s="173">
        <v>100000</v>
      </c>
      <c r="I4211" s="173"/>
      <c r="J4211" s="173"/>
      <c r="K4211" s="44">
        <f t="shared" si="51"/>
        <v>100000</v>
      </c>
      <c r="L4211" s="6"/>
      <c r="M4211" s="71" t="s">
        <v>363</v>
      </c>
      <c r="N4211" s="176" t="s">
        <v>513</v>
      </c>
    </row>
    <row r="4212" spans="1:14" x14ac:dyDescent="0.2">
      <c r="A4212" s="38"/>
      <c r="B4212" s="5"/>
      <c r="C4212" s="172"/>
      <c r="D4212" s="173"/>
      <c r="E4212" s="173"/>
      <c r="F4212" s="173"/>
      <c r="G4212" s="173"/>
      <c r="H4212" s="173">
        <v>125103</v>
      </c>
      <c r="I4212" s="173"/>
      <c r="J4212" s="173"/>
      <c r="K4212" s="44">
        <f t="shared" si="51"/>
        <v>125103</v>
      </c>
      <c r="L4212" s="6"/>
      <c r="M4212" s="71" t="s">
        <v>364</v>
      </c>
      <c r="N4212" s="176" t="s">
        <v>513</v>
      </c>
    </row>
    <row r="4213" spans="1:14" x14ac:dyDescent="0.2">
      <c r="A4213" s="38"/>
      <c r="B4213" s="5"/>
      <c r="C4213" s="172"/>
      <c r="D4213" s="173"/>
      <c r="E4213" s="173"/>
      <c r="F4213" s="173"/>
      <c r="G4213" s="173"/>
      <c r="H4213" s="173">
        <v>150000</v>
      </c>
      <c r="I4213" s="173"/>
      <c r="J4213" s="173"/>
      <c r="K4213" s="44">
        <f t="shared" si="51"/>
        <v>150000</v>
      </c>
      <c r="L4213" s="6"/>
      <c r="M4213" s="71" t="s">
        <v>291</v>
      </c>
      <c r="N4213" s="176" t="s">
        <v>513</v>
      </c>
    </row>
    <row r="4214" spans="1:14" x14ac:dyDescent="0.2">
      <c r="A4214" s="38"/>
      <c r="B4214" s="5"/>
      <c r="C4214" s="172"/>
      <c r="D4214" s="173"/>
      <c r="E4214" s="173"/>
      <c r="F4214" s="173"/>
      <c r="G4214" s="173"/>
      <c r="H4214" s="173">
        <v>100000</v>
      </c>
      <c r="I4214" s="173"/>
      <c r="J4214" s="173"/>
      <c r="K4214" s="44">
        <f t="shared" si="51"/>
        <v>100000</v>
      </c>
      <c r="L4214" s="6"/>
      <c r="M4214" s="71" t="s">
        <v>292</v>
      </c>
      <c r="N4214" s="176" t="s">
        <v>513</v>
      </c>
    </row>
    <row r="4215" spans="1:14" x14ac:dyDescent="0.2">
      <c r="A4215" s="38"/>
      <c r="B4215" s="5"/>
      <c r="C4215" s="172"/>
      <c r="D4215" s="173"/>
      <c r="E4215" s="173"/>
      <c r="F4215" s="173"/>
      <c r="G4215" s="173"/>
      <c r="H4215" s="173">
        <v>66741</v>
      </c>
      <c r="I4215" s="173"/>
      <c r="J4215" s="173"/>
      <c r="K4215" s="44">
        <f t="shared" si="51"/>
        <v>66741</v>
      </c>
      <c r="L4215" s="6"/>
      <c r="M4215" s="71" t="s">
        <v>365</v>
      </c>
      <c r="N4215" s="176" t="s">
        <v>513</v>
      </c>
    </row>
    <row r="4216" spans="1:14" x14ac:dyDescent="0.2">
      <c r="A4216" s="38"/>
      <c r="B4216" s="5"/>
      <c r="C4216" s="172"/>
      <c r="D4216" s="173"/>
      <c r="E4216" s="173"/>
      <c r="F4216" s="173"/>
      <c r="G4216" s="173"/>
      <c r="H4216" s="173">
        <v>75000</v>
      </c>
      <c r="I4216" s="173"/>
      <c r="J4216" s="173"/>
      <c r="K4216" s="44">
        <f t="shared" si="51"/>
        <v>75000</v>
      </c>
      <c r="L4216" s="6"/>
      <c r="M4216" s="71" t="s">
        <v>366</v>
      </c>
      <c r="N4216" s="176" t="s">
        <v>513</v>
      </c>
    </row>
    <row r="4217" spans="1:14" x14ac:dyDescent="0.2">
      <c r="A4217" s="38"/>
      <c r="B4217" s="5"/>
      <c r="C4217" s="172"/>
      <c r="D4217" s="173"/>
      <c r="E4217" s="173"/>
      <c r="F4217" s="173"/>
      <c r="G4217" s="173"/>
      <c r="H4217" s="173">
        <v>300000</v>
      </c>
      <c r="I4217" s="173"/>
      <c r="J4217" s="173"/>
      <c r="K4217" s="44">
        <f t="shared" si="51"/>
        <v>300000</v>
      </c>
      <c r="L4217" s="6"/>
      <c r="M4217" s="71" t="s">
        <v>367</v>
      </c>
      <c r="N4217" s="176" t="s">
        <v>513</v>
      </c>
    </row>
    <row r="4218" spans="1:14" x14ac:dyDescent="0.2">
      <c r="A4218" s="38"/>
      <c r="B4218" s="5"/>
      <c r="C4218" s="172"/>
      <c r="D4218" s="173"/>
      <c r="E4218" s="173"/>
      <c r="F4218" s="173"/>
      <c r="G4218" s="173"/>
      <c r="H4218" s="173">
        <v>80000</v>
      </c>
      <c r="I4218" s="173"/>
      <c r="J4218" s="173"/>
      <c r="K4218" s="44">
        <f t="shared" si="51"/>
        <v>80000</v>
      </c>
      <c r="L4218" s="6"/>
      <c r="M4218" s="71" t="s">
        <v>368</v>
      </c>
      <c r="N4218" s="176" t="s">
        <v>513</v>
      </c>
    </row>
    <row r="4219" spans="1:14" ht="15" thickBot="1" x14ac:dyDescent="0.25">
      <c r="A4219" s="38"/>
      <c r="B4219" s="5"/>
      <c r="C4219" s="172"/>
      <c r="D4219" s="173"/>
      <c r="E4219" s="173"/>
      <c r="F4219" s="173"/>
      <c r="G4219" s="173"/>
      <c r="H4219" s="173">
        <v>30000</v>
      </c>
      <c r="I4219" s="173"/>
      <c r="J4219" s="173"/>
      <c r="K4219" s="44">
        <f t="shared" si="51"/>
        <v>30000</v>
      </c>
      <c r="L4219" s="6"/>
      <c r="M4219" s="71" t="s">
        <v>369</v>
      </c>
      <c r="N4219" s="176" t="s">
        <v>513</v>
      </c>
    </row>
    <row r="4220" spans="1:14" ht="15" x14ac:dyDescent="0.2">
      <c r="A4220" s="286" t="s">
        <v>0</v>
      </c>
      <c r="B4220" s="287"/>
      <c r="C4220" s="287"/>
      <c r="D4220" s="287"/>
      <c r="E4220" s="287"/>
      <c r="F4220" s="287"/>
      <c r="G4220" s="287"/>
      <c r="H4220" s="287"/>
      <c r="I4220" s="287"/>
      <c r="J4220" s="287"/>
      <c r="K4220" s="287"/>
      <c r="L4220" s="287"/>
      <c r="M4220" s="287"/>
      <c r="N4220" s="288"/>
    </row>
    <row r="4221" spans="1:14" ht="15" x14ac:dyDescent="0.2">
      <c r="A4221" s="279" t="s">
        <v>1</v>
      </c>
      <c r="B4221" s="280"/>
      <c r="C4221" s="280"/>
      <c r="D4221" s="280"/>
      <c r="E4221" s="280"/>
      <c r="F4221" s="280"/>
      <c r="G4221" s="280"/>
      <c r="H4221" s="280"/>
      <c r="I4221" s="280"/>
      <c r="J4221" s="280"/>
      <c r="K4221" s="280"/>
      <c r="L4221" s="280"/>
      <c r="M4221" s="280"/>
      <c r="N4221" s="281"/>
    </row>
    <row r="4222" spans="1:14" ht="15" x14ac:dyDescent="0.2">
      <c r="A4222" s="279" t="s">
        <v>2</v>
      </c>
      <c r="B4222" s="280"/>
      <c r="C4222" s="280"/>
      <c r="D4222" s="280"/>
      <c r="E4222" s="280"/>
      <c r="F4222" s="280"/>
      <c r="G4222" s="280"/>
      <c r="H4222" s="280"/>
      <c r="I4222" s="280"/>
      <c r="J4222" s="280"/>
      <c r="K4222" s="280"/>
      <c r="L4222" s="280"/>
      <c r="M4222" s="280"/>
      <c r="N4222" s="281"/>
    </row>
    <row r="4223" spans="1:14" ht="15" x14ac:dyDescent="0.2">
      <c r="A4223" s="279" t="s">
        <v>3</v>
      </c>
      <c r="B4223" s="280"/>
      <c r="C4223" s="280"/>
      <c r="D4223" s="280"/>
      <c r="E4223" s="280"/>
      <c r="F4223" s="280"/>
      <c r="G4223" s="280"/>
      <c r="H4223" s="280"/>
      <c r="I4223" s="280"/>
      <c r="J4223" s="280"/>
      <c r="K4223" s="280"/>
      <c r="L4223" s="280"/>
      <c r="M4223" s="280"/>
      <c r="N4223" s="281"/>
    </row>
    <row r="4224" spans="1:14" ht="15" x14ac:dyDescent="0.2">
      <c r="A4224" s="279" t="s">
        <v>4</v>
      </c>
      <c r="B4224" s="280"/>
      <c r="C4224" s="280"/>
      <c r="D4224" s="280"/>
      <c r="E4224" s="280"/>
      <c r="F4224" s="280"/>
      <c r="G4224" s="280"/>
      <c r="H4224" s="280"/>
      <c r="I4224" s="280"/>
      <c r="J4224" s="280"/>
      <c r="K4224" s="280"/>
      <c r="L4224" s="280"/>
      <c r="M4224" s="280"/>
      <c r="N4224" s="281"/>
    </row>
    <row r="4225" spans="1:14" ht="15.75" thickBot="1" x14ac:dyDescent="0.25">
      <c r="A4225" s="282">
        <v>2023</v>
      </c>
      <c r="B4225" s="283"/>
      <c r="C4225" s="283"/>
      <c r="D4225" s="283"/>
      <c r="E4225" s="283"/>
      <c r="F4225" s="283"/>
      <c r="G4225" s="283"/>
      <c r="H4225" s="283"/>
      <c r="I4225" s="283"/>
      <c r="J4225" s="283"/>
      <c r="K4225" s="283"/>
      <c r="L4225" s="283"/>
      <c r="M4225" s="283"/>
      <c r="N4225" s="284"/>
    </row>
    <row r="4226" spans="1:14" ht="43.5" x14ac:dyDescent="0.25">
      <c r="A4226" s="212" t="s">
        <v>5</v>
      </c>
      <c r="B4226" s="212" t="s">
        <v>6</v>
      </c>
      <c r="C4226" s="285" t="s">
        <v>7</v>
      </c>
      <c r="D4226" s="285"/>
      <c r="E4226" s="285"/>
      <c r="F4226" s="285"/>
      <c r="G4226" s="285"/>
      <c r="H4226" s="285"/>
      <c r="I4226" s="285"/>
      <c r="J4226" s="285"/>
      <c r="K4226" s="213" t="s">
        <v>8</v>
      </c>
      <c r="L4226" s="214" t="s">
        <v>10</v>
      </c>
      <c r="M4226" s="215" t="s">
        <v>11</v>
      </c>
      <c r="N4226" s="216" t="s">
        <v>9</v>
      </c>
    </row>
    <row r="4227" spans="1:14" ht="15" x14ac:dyDescent="0.25">
      <c r="A4227" s="5"/>
      <c r="B4227" s="5"/>
      <c r="C4227" s="2" t="s">
        <v>12</v>
      </c>
      <c r="D4227" s="2" t="s">
        <v>13</v>
      </c>
      <c r="E4227" s="2" t="s">
        <v>14</v>
      </c>
      <c r="F4227" s="2" t="s">
        <v>15</v>
      </c>
      <c r="G4227" s="2" t="s">
        <v>16</v>
      </c>
      <c r="H4227" s="2" t="s">
        <v>17</v>
      </c>
      <c r="I4227" s="2" t="s">
        <v>18</v>
      </c>
      <c r="J4227" s="2" t="s">
        <v>19</v>
      </c>
      <c r="K4227" s="4" t="s">
        <v>20</v>
      </c>
      <c r="L4227" s="6" t="s">
        <v>22</v>
      </c>
      <c r="M4227" s="5"/>
    </row>
    <row r="4228" spans="1:14" x14ac:dyDescent="0.2">
      <c r="A4228" s="38"/>
      <c r="B4228" s="5"/>
      <c r="C4228" s="172"/>
      <c r="D4228" s="173"/>
      <c r="E4228" s="173"/>
      <c r="F4228" s="173"/>
      <c r="G4228" s="173"/>
      <c r="H4228" s="173">
        <v>69160</v>
      </c>
      <c r="I4228" s="173"/>
      <c r="J4228" s="173"/>
      <c r="K4228" s="44">
        <f t="shared" si="51"/>
        <v>69160</v>
      </c>
      <c r="L4228" s="6"/>
      <c r="M4228" s="71" t="s">
        <v>477</v>
      </c>
      <c r="N4228" s="176" t="s">
        <v>513</v>
      </c>
    </row>
    <row r="4229" spans="1:14" x14ac:dyDescent="0.2">
      <c r="A4229" s="38"/>
      <c r="B4229" s="5"/>
      <c r="C4229" s="172"/>
      <c r="D4229" s="173"/>
      <c r="E4229" s="173"/>
      <c r="F4229" s="173"/>
      <c r="G4229" s="173"/>
      <c r="H4229" s="173">
        <v>500000</v>
      </c>
      <c r="I4229" s="173"/>
      <c r="J4229" s="173"/>
      <c r="K4229" s="44">
        <f t="shared" si="51"/>
        <v>500000</v>
      </c>
      <c r="L4229" s="6"/>
      <c r="M4229" s="71" t="s">
        <v>372</v>
      </c>
      <c r="N4229" s="176" t="s">
        <v>513</v>
      </c>
    </row>
    <row r="4230" spans="1:14" x14ac:dyDescent="0.2">
      <c r="A4230" s="38"/>
      <c r="B4230" s="5"/>
      <c r="C4230" s="172"/>
      <c r="D4230" s="173"/>
      <c r="E4230" s="173"/>
      <c r="F4230" s="173"/>
      <c r="G4230" s="173"/>
      <c r="H4230" s="173">
        <v>250000</v>
      </c>
      <c r="I4230" s="173"/>
      <c r="J4230" s="173"/>
      <c r="K4230" s="44">
        <f t="shared" si="51"/>
        <v>250000</v>
      </c>
      <c r="L4230" s="6"/>
      <c r="M4230" s="71" t="s">
        <v>375</v>
      </c>
      <c r="N4230" s="176" t="s">
        <v>513</v>
      </c>
    </row>
    <row r="4231" spans="1:14" x14ac:dyDescent="0.2">
      <c r="A4231" s="38"/>
      <c r="B4231" s="5"/>
      <c r="C4231" s="172"/>
      <c r="D4231" s="173"/>
      <c r="E4231" s="173"/>
      <c r="F4231" s="173"/>
      <c r="G4231" s="173"/>
      <c r="H4231" s="173">
        <v>235397</v>
      </c>
      <c r="I4231" s="173"/>
      <c r="J4231" s="173"/>
      <c r="K4231" s="44">
        <f t="shared" si="51"/>
        <v>235397</v>
      </c>
      <c r="L4231" s="6"/>
      <c r="M4231" s="71" t="s">
        <v>457</v>
      </c>
      <c r="N4231" s="176" t="s">
        <v>513</v>
      </c>
    </row>
    <row r="4232" spans="1:14" x14ac:dyDescent="0.2">
      <c r="A4232" s="38"/>
      <c r="B4232" s="5"/>
      <c r="C4232" s="172"/>
      <c r="D4232" s="173"/>
      <c r="E4232" s="173"/>
      <c r="F4232" s="173"/>
      <c r="G4232" s="173"/>
      <c r="H4232" s="173">
        <v>500000</v>
      </c>
      <c r="I4232" s="173"/>
      <c r="J4232" s="173"/>
      <c r="K4232" s="44">
        <f t="shared" si="51"/>
        <v>500000</v>
      </c>
      <c r="L4232" s="6"/>
      <c r="M4232" s="71" t="s">
        <v>378</v>
      </c>
      <c r="N4232" s="176" t="s">
        <v>513</v>
      </c>
    </row>
    <row r="4233" spans="1:14" x14ac:dyDescent="0.2">
      <c r="A4233" s="38"/>
      <c r="B4233" s="5"/>
      <c r="C4233" s="172"/>
      <c r="D4233" s="173"/>
      <c r="E4233" s="173"/>
      <c r="F4233" s="173"/>
      <c r="G4233" s="173"/>
      <c r="H4233" s="173">
        <v>30000</v>
      </c>
      <c r="I4233" s="173"/>
      <c r="J4233" s="173"/>
      <c r="K4233" s="44">
        <f t="shared" si="51"/>
        <v>30000</v>
      </c>
      <c r="L4233" s="6"/>
      <c r="M4233" s="71" t="s">
        <v>293</v>
      </c>
      <c r="N4233" s="176" t="s">
        <v>513</v>
      </c>
    </row>
    <row r="4234" spans="1:14" x14ac:dyDescent="0.2">
      <c r="A4234" s="38"/>
      <c r="B4234" s="5"/>
      <c r="C4234" s="172"/>
      <c r="D4234" s="173"/>
      <c r="E4234" s="173"/>
      <c r="F4234" s="173"/>
      <c r="G4234" s="173"/>
      <c r="H4234" s="173">
        <v>50000</v>
      </c>
      <c r="I4234" s="173"/>
      <c r="J4234" s="173"/>
      <c r="K4234" s="44">
        <f t="shared" si="51"/>
        <v>50000</v>
      </c>
      <c r="L4234" s="6"/>
      <c r="M4234" s="71" t="s">
        <v>380</v>
      </c>
      <c r="N4234" s="176" t="s">
        <v>513</v>
      </c>
    </row>
    <row r="4235" spans="1:14" x14ac:dyDescent="0.2">
      <c r="A4235" s="38"/>
      <c r="B4235" s="5"/>
      <c r="C4235" s="172"/>
      <c r="D4235" s="173"/>
      <c r="E4235" s="173"/>
      <c r="F4235" s="173"/>
      <c r="G4235" s="173"/>
      <c r="H4235" s="173">
        <v>169930</v>
      </c>
      <c r="I4235" s="173"/>
      <c r="J4235" s="173"/>
      <c r="K4235" s="44">
        <f t="shared" si="51"/>
        <v>169930</v>
      </c>
      <c r="L4235" s="6"/>
      <c r="M4235" s="71" t="s">
        <v>384</v>
      </c>
      <c r="N4235" s="176" t="s">
        <v>513</v>
      </c>
    </row>
    <row r="4236" spans="1:14" x14ac:dyDescent="0.2">
      <c r="A4236" s="38"/>
      <c r="B4236" s="5"/>
      <c r="C4236" s="172"/>
      <c r="D4236" s="173"/>
      <c r="E4236" s="173"/>
      <c r="F4236" s="173"/>
      <c r="G4236" s="173"/>
      <c r="H4236" s="173">
        <v>800000</v>
      </c>
      <c r="I4236" s="173"/>
      <c r="J4236" s="173"/>
      <c r="K4236" s="44">
        <f t="shared" si="51"/>
        <v>800000</v>
      </c>
      <c r="L4236" s="6"/>
      <c r="M4236" s="71" t="s">
        <v>40</v>
      </c>
      <c r="N4236" s="176" t="s">
        <v>513</v>
      </c>
    </row>
    <row r="4237" spans="1:14" x14ac:dyDescent="0.2">
      <c r="A4237" s="38"/>
      <c r="B4237" s="5"/>
      <c r="C4237" s="172"/>
      <c r="D4237" s="173"/>
      <c r="E4237" s="173"/>
      <c r="F4237" s="173"/>
      <c r="G4237" s="173"/>
      <c r="H4237" s="173">
        <v>2035000</v>
      </c>
      <c r="I4237" s="173"/>
      <c r="J4237" s="173"/>
      <c r="K4237" s="44">
        <f t="shared" si="51"/>
        <v>2035000</v>
      </c>
      <c r="L4237" s="6"/>
      <c r="M4237" s="71" t="s">
        <v>294</v>
      </c>
      <c r="N4237" s="176" t="s">
        <v>513</v>
      </c>
    </row>
    <row r="4238" spans="1:14" x14ac:dyDescent="0.2">
      <c r="A4238" s="38"/>
      <c r="B4238" s="5"/>
      <c r="C4238" s="172"/>
      <c r="D4238" s="173"/>
      <c r="E4238" s="173"/>
      <c r="F4238" s="173"/>
      <c r="G4238" s="173"/>
      <c r="H4238" s="173">
        <v>700000</v>
      </c>
      <c r="I4238" s="173"/>
      <c r="J4238" s="173"/>
      <c r="K4238" s="44">
        <f t="shared" si="51"/>
        <v>700000</v>
      </c>
      <c r="L4238" s="6"/>
      <c r="M4238" s="71" t="s">
        <v>95</v>
      </c>
      <c r="N4238" s="176" t="s">
        <v>513</v>
      </c>
    </row>
    <row r="4239" spans="1:14" x14ac:dyDescent="0.2">
      <c r="A4239" s="38"/>
      <c r="B4239" s="5"/>
      <c r="C4239" s="172">
        <v>500000</v>
      </c>
      <c r="D4239" s="173"/>
      <c r="E4239" s="173"/>
      <c r="F4239" s="173"/>
      <c r="G4239" s="173"/>
      <c r="H4239" s="173"/>
      <c r="I4239" s="173"/>
      <c r="J4239" s="173"/>
      <c r="K4239" s="44">
        <f t="shared" si="51"/>
        <v>500000</v>
      </c>
      <c r="L4239" s="6"/>
      <c r="M4239" s="71" t="s">
        <v>388</v>
      </c>
      <c r="N4239" s="176" t="s">
        <v>513</v>
      </c>
    </row>
    <row r="4240" spans="1:14" x14ac:dyDescent="0.2">
      <c r="A4240" s="38"/>
      <c r="B4240" s="5"/>
      <c r="C4240" s="172">
        <v>7000000</v>
      </c>
      <c r="D4240" s="173"/>
      <c r="E4240" s="173"/>
      <c r="F4240" s="173"/>
      <c r="G4240" s="173"/>
      <c r="H4240" s="173"/>
      <c r="I4240" s="173"/>
      <c r="J4240" s="173"/>
      <c r="K4240" s="44">
        <f t="shared" si="51"/>
        <v>7000000</v>
      </c>
      <c r="L4240" s="6"/>
      <c r="M4240" s="71" t="s">
        <v>84</v>
      </c>
      <c r="N4240" s="176" t="s">
        <v>513</v>
      </c>
    </row>
    <row r="4241" spans="1:14" x14ac:dyDescent="0.2">
      <c r="A4241" s="38"/>
      <c r="B4241" s="5"/>
      <c r="C4241" s="172">
        <v>1500000</v>
      </c>
      <c r="D4241" s="173"/>
      <c r="E4241" s="173"/>
      <c r="F4241" s="173"/>
      <c r="G4241" s="173"/>
      <c r="H4241" s="173"/>
      <c r="I4241" s="173"/>
      <c r="J4241" s="173"/>
      <c r="K4241" s="44">
        <f t="shared" si="51"/>
        <v>1500000</v>
      </c>
      <c r="L4241" s="6"/>
      <c r="M4241" s="71" t="s">
        <v>389</v>
      </c>
      <c r="N4241" s="176" t="s">
        <v>513</v>
      </c>
    </row>
    <row r="4242" spans="1:14" x14ac:dyDescent="0.2">
      <c r="A4242" s="38"/>
      <c r="B4242" s="5"/>
      <c r="C4242" s="172">
        <v>5200000</v>
      </c>
      <c r="D4242" s="173"/>
      <c r="E4242" s="173"/>
      <c r="F4242" s="173"/>
      <c r="G4242" s="173"/>
      <c r="H4242" s="173"/>
      <c r="I4242" s="173"/>
      <c r="J4242" s="173"/>
      <c r="K4242" s="44">
        <f t="shared" si="51"/>
        <v>5200000</v>
      </c>
      <c r="L4242" s="6"/>
      <c r="M4242" s="71" t="s">
        <v>63</v>
      </c>
      <c r="N4242" s="176" t="s">
        <v>513</v>
      </c>
    </row>
    <row r="4243" spans="1:14" x14ac:dyDescent="0.2">
      <c r="A4243" s="38"/>
      <c r="B4243" s="5"/>
      <c r="C4243" s="172">
        <v>320000</v>
      </c>
      <c r="D4243" s="173"/>
      <c r="E4243" s="173"/>
      <c r="F4243" s="173"/>
      <c r="G4243" s="173"/>
      <c r="H4243" s="173"/>
      <c r="I4243" s="173"/>
      <c r="J4243" s="173"/>
      <c r="K4243" s="44">
        <f t="shared" si="51"/>
        <v>320000</v>
      </c>
      <c r="L4243" s="6"/>
      <c r="M4243" s="71" t="s">
        <v>51</v>
      </c>
      <c r="N4243" s="176" t="s">
        <v>513</v>
      </c>
    </row>
    <row r="4244" spans="1:14" x14ac:dyDescent="0.2">
      <c r="A4244" s="38"/>
      <c r="B4244" s="5"/>
      <c r="C4244" s="172">
        <v>2000000</v>
      </c>
      <c r="D4244" s="173"/>
      <c r="E4244" s="173"/>
      <c r="F4244" s="173"/>
      <c r="G4244" s="173"/>
      <c r="H4244" s="173"/>
      <c r="I4244" s="173"/>
      <c r="J4244" s="173"/>
      <c r="K4244" s="44">
        <f t="shared" si="51"/>
        <v>2000000</v>
      </c>
      <c r="L4244" s="6"/>
      <c r="M4244" s="71" t="s">
        <v>390</v>
      </c>
      <c r="N4244" s="176" t="s">
        <v>513</v>
      </c>
    </row>
    <row r="4245" spans="1:14" x14ac:dyDescent="0.2">
      <c r="A4245" s="38"/>
      <c r="B4245" s="5"/>
      <c r="C4245" s="172">
        <v>3073000</v>
      </c>
      <c r="D4245" s="173"/>
      <c r="E4245" s="173"/>
      <c r="F4245" s="173"/>
      <c r="G4245" s="173"/>
      <c r="H4245" s="173"/>
      <c r="I4245" s="173"/>
      <c r="J4245" s="173"/>
      <c r="K4245" s="44">
        <f t="shared" si="51"/>
        <v>3073000</v>
      </c>
      <c r="L4245" s="6"/>
      <c r="M4245" s="71" t="s">
        <v>41</v>
      </c>
      <c r="N4245" s="176" t="s">
        <v>513</v>
      </c>
    </row>
    <row r="4246" spans="1:14" x14ac:dyDescent="0.2">
      <c r="A4246" s="38"/>
      <c r="B4246" s="5"/>
      <c r="C4246" s="172">
        <v>400000</v>
      </c>
      <c r="D4246" s="173"/>
      <c r="E4246" s="173"/>
      <c r="F4246" s="173"/>
      <c r="G4246" s="173"/>
      <c r="H4246" s="173"/>
      <c r="I4246" s="173"/>
      <c r="J4246" s="173"/>
      <c r="K4246" s="44">
        <f t="shared" si="51"/>
        <v>400000</v>
      </c>
      <c r="L4246" s="6"/>
      <c r="M4246" s="71" t="s">
        <v>64</v>
      </c>
      <c r="N4246" s="176" t="s">
        <v>513</v>
      </c>
    </row>
    <row r="4247" spans="1:14" x14ac:dyDescent="0.2">
      <c r="A4247" s="38"/>
      <c r="B4247" s="5"/>
      <c r="C4247" s="172">
        <v>260000</v>
      </c>
      <c r="D4247" s="173"/>
      <c r="E4247" s="173"/>
      <c r="F4247" s="173"/>
      <c r="G4247" s="173"/>
      <c r="H4247" s="173"/>
      <c r="I4247" s="173"/>
      <c r="J4247" s="173"/>
      <c r="K4247" s="44">
        <f t="shared" si="51"/>
        <v>260000</v>
      </c>
      <c r="L4247" s="6"/>
      <c r="M4247" s="71" t="s">
        <v>26</v>
      </c>
      <c r="N4247" s="176" t="s">
        <v>513</v>
      </c>
    </row>
    <row r="4248" spans="1:14" x14ac:dyDescent="0.2">
      <c r="A4248" s="38"/>
      <c r="B4248" s="5"/>
      <c r="C4248" s="172">
        <v>7400000</v>
      </c>
      <c r="D4248" s="173"/>
      <c r="E4248" s="173"/>
      <c r="F4248" s="173"/>
      <c r="G4248" s="173"/>
      <c r="H4248" s="173"/>
      <c r="I4248" s="173"/>
      <c r="J4248" s="173"/>
      <c r="K4248" s="44">
        <f t="shared" si="51"/>
        <v>7400000</v>
      </c>
      <c r="L4248" s="6"/>
      <c r="M4248" s="71" t="s">
        <v>27</v>
      </c>
      <c r="N4248" s="176" t="s">
        <v>513</v>
      </c>
    </row>
    <row r="4249" spans="1:14" x14ac:dyDescent="0.2">
      <c r="A4249" s="38"/>
      <c r="B4249" s="5"/>
      <c r="C4249" s="172">
        <v>55000</v>
      </c>
      <c r="D4249" s="173"/>
      <c r="E4249" s="173"/>
      <c r="F4249" s="173"/>
      <c r="G4249" s="173"/>
      <c r="H4249" s="173"/>
      <c r="I4249" s="173"/>
      <c r="J4249" s="173"/>
      <c r="K4249" s="44">
        <f t="shared" si="51"/>
        <v>55000</v>
      </c>
      <c r="L4249" s="6"/>
      <c r="M4249" s="71" t="s">
        <v>103</v>
      </c>
      <c r="N4249" s="176" t="s">
        <v>513</v>
      </c>
    </row>
    <row r="4250" spans="1:14" x14ac:dyDescent="0.2">
      <c r="A4250" s="38"/>
      <c r="B4250" s="5"/>
      <c r="C4250" s="172"/>
      <c r="D4250" s="173"/>
      <c r="E4250" s="173"/>
      <c r="F4250" s="173"/>
      <c r="G4250" s="173"/>
      <c r="H4250" s="173"/>
      <c r="I4250" s="173"/>
      <c r="J4250" s="173">
        <v>500000</v>
      </c>
      <c r="K4250" s="44">
        <f t="shared" si="51"/>
        <v>500000</v>
      </c>
      <c r="L4250" s="6"/>
      <c r="M4250" s="71" t="s">
        <v>65</v>
      </c>
      <c r="N4250" s="176" t="s">
        <v>513</v>
      </c>
    </row>
    <row r="4251" spans="1:14" x14ac:dyDescent="0.2">
      <c r="A4251" s="38"/>
      <c r="B4251" s="5"/>
      <c r="C4251" s="172"/>
      <c r="D4251" s="173"/>
      <c r="E4251" s="173"/>
      <c r="F4251" s="173"/>
      <c r="G4251" s="173"/>
      <c r="H4251" s="173"/>
      <c r="I4251" s="173"/>
      <c r="J4251" s="173">
        <v>7439118</v>
      </c>
      <c r="K4251" s="44">
        <f t="shared" si="51"/>
        <v>7439118</v>
      </c>
      <c r="L4251" s="6"/>
      <c r="M4251" s="71" t="s">
        <v>478</v>
      </c>
      <c r="N4251" s="176" t="s">
        <v>513</v>
      </c>
    </row>
    <row r="4252" spans="1:14" x14ac:dyDescent="0.2">
      <c r="A4252" s="38"/>
      <c r="B4252" s="5"/>
      <c r="C4252" s="172"/>
      <c r="D4252" s="173"/>
      <c r="E4252" s="173"/>
      <c r="F4252" s="173"/>
      <c r="G4252" s="173"/>
      <c r="H4252" s="173"/>
      <c r="I4252" s="173"/>
      <c r="J4252" s="173">
        <v>4756125</v>
      </c>
      <c r="K4252" s="44">
        <f t="shared" si="51"/>
        <v>4756125</v>
      </c>
      <c r="L4252" s="6"/>
      <c r="M4252" s="71" t="s">
        <v>393</v>
      </c>
      <c r="N4252" s="176" t="s">
        <v>513</v>
      </c>
    </row>
    <row r="4253" spans="1:14" x14ac:dyDescent="0.2">
      <c r="A4253" s="38"/>
      <c r="B4253" s="5"/>
      <c r="C4253" s="172"/>
      <c r="D4253" s="173"/>
      <c r="E4253" s="173"/>
      <c r="F4253" s="173"/>
      <c r="G4253" s="173"/>
      <c r="H4253" s="173"/>
      <c r="I4253" s="173"/>
      <c r="J4253" s="173">
        <v>600000</v>
      </c>
      <c r="K4253" s="44">
        <f t="shared" si="51"/>
        <v>600000</v>
      </c>
      <c r="L4253" s="6"/>
      <c r="M4253" s="71" t="s">
        <v>394</v>
      </c>
      <c r="N4253" s="176" t="s">
        <v>513</v>
      </c>
    </row>
    <row r="4254" spans="1:14" x14ac:dyDescent="0.2">
      <c r="A4254" s="38"/>
      <c r="B4254" s="5"/>
      <c r="C4254" s="172"/>
      <c r="D4254" s="173"/>
      <c r="E4254" s="173"/>
      <c r="F4254" s="173"/>
      <c r="G4254" s="173"/>
      <c r="H4254" s="173"/>
      <c r="I4254" s="173"/>
      <c r="J4254" s="173">
        <v>3000000</v>
      </c>
      <c r="K4254" s="44">
        <f t="shared" si="51"/>
        <v>3000000</v>
      </c>
      <c r="L4254" s="6"/>
      <c r="M4254" s="71" t="s">
        <v>85</v>
      </c>
      <c r="N4254" s="176" t="s">
        <v>513</v>
      </c>
    </row>
    <row r="4255" spans="1:14" x14ac:dyDescent="0.2">
      <c r="A4255" s="38"/>
      <c r="B4255" s="5"/>
      <c r="C4255" s="172"/>
      <c r="D4255" s="173"/>
      <c r="E4255" s="173"/>
      <c r="F4255" s="173"/>
      <c r="G4255" s="173"/>
      <c r="H4255" s="173"/>
      <c r="I4255" s="173"/>
      <c r="J4255" s="173">
        <v>3020000</v>
      </c>
      <c r="K4255" s="44">
        <f t="shared" si="51"/>
        <v>3020000</v>
      </c>
      <c r="L4255" s="6"/>
      <c r="M4255" s="71" t="s">
        <v>66</v>
      </c>
      <c r="N4255" s="176" t="s">
        <v>513</v>
      </c>
    </row>
    <row r="4256" spans="1:14" x14ac:dyDescent="0.2">
      <c r="A4256" s="38"/>
      <c r="B4256" s="5"/>
      <c r="C4256" s="172"/>
      <c r="D4256" s="173"/>
      <c r="E4256" s="173"/>
      <c r="F4256" s="173"/>
      <c r="G4256" s="173"/>
      <c r="H4256" s="173"/>
      <c r="I4256" s="173"/>
      <c r="J4256" s="173">
        <v>1050000</v>
      </c>
      <c r="K4256" s="44">
        <f t="shared" si="51"/>
        <v>1050000</v>
      </c>
      <c r="L4256" s="6"/>
      <c r="M4256" s="71" t="s">
        <v>67</v>
      </c>
      <c r="N4256" s="176" t="s">
        <v>513</v>
      </c>
    </row>
    <row r="4257" spans="1:14" x14ac:dyDescent="0.2">
      <c r="A4257" s="38"/>
      <c r="B4257" s="5"/>
      <c r="C4257" s="172"/>
      <c r="D4257" s="173"/>
      <c r="E4257" s="173"/>
      <c r="F4257" s="173"/>
      <c r="G4257" s="173"/>
      <c r="H4257" s="173"/>
      <c r="I4257" s="173"/>
      <c r="J4257" s="173">
        <v>2964567</v>
      </c>
      <c r="K4257" s="44">
        <f t="shared" si="51"/>
        <v>2964567</v>
      </c>
      <c r="L4257" s="6"/>
      <c r="M4257" s="71" t="s">
        <v>397</v>
      </c>
      <c r="N4257" s="176" t="s">
        <v>513</v>
      </c>
    </row>
    <row r="4258" spans="1:14" x14ac:dyDescent="0.2">
      <c r="A4258" s="38"/>
      <c r="B4258" s="5"/>
      <c r="C4258" s="172"/>
      <c r="D4258" s="173">
        <v>200000</v>
      </c>
      <c r="E4258" s="173"/>
      <c r="F4258" s="173"/>
      <c r="G4258" s="173"/>
      <c r="H4258" s="173"/>
      <c r="I4258" s="173"/>
      <c r="J4258" s="173"/>
      <c r="K4258" s="44">
        <f t="shared" si="51"/>
        <v>200000</v>
      </c>
      <c r="L4258" s="6"/>
      <c r="M4258" s="71" t="s">
        <v>42</v>
      </c>
      <c r="N4258" s="176" t="s">
        <v>513</v>
      </c>
    </row>
    <row r="4259" spans="1:14" x14ac:dyDescent="0.2">
      <c r="A4259" s="38"/>
      <c r="B4259" s="5"/>
      <c r="C4259" s="172"/>
      <c r="D4259" s="173">
        <v>20000</v>
      </c>
      <c r="E4259" s="173"/>
      <c r="F4259" s="173"/>
      <c r="G4259" s="173"/>
      <c r="H4259" s="173"/>
      <c r="I4259" s="173"/>
      <c r="J4259" s="173"/>
      <c r="K4259" s="44">
        <f t="shared" si="51"/>
        <v>20000</v>
      </c>
      <c r="L4259" s="6"/>
      <c r="M4259" s="71" t="s">
        <v>398</v>
      </c>
      <c r="N4259" s="176" t="s">
        <v>513</v>
      </c>
    </row>
    <row r="4260" spans="1:14" x14ac:dyDescent="0.2">
      <c r="A4260" s="38"/>
      <c r="B4260" s="5"/>
      <c r="C4260" s="172"/>
      <c r="D4260" s="173">
        <v>1000000</v>
      </c>
      <c r="E4260" s="173"/>
      <c r="F4260" s="173"/>
      <c r="G4260" s="173"/>
      <c r="H4260" s="173"/>
      <c r="I4260" s="173"/>
      <c r="J4260" s="173"/>
      <c r="K4260" s="44">
        <f t="shared" si="51"/>
        <v>1000000</v>
      </c>
      <c r="L4260" s="6"/>
      <c r="M4260" s="71" t="s">
        <v>43</v>
      </c>
      <c r="N4260" s="176" t="s">
        <v>513</v>
      </c>
    </row>
    <row r="4261" spans="1:14" x14ac:dyDescent="0.2">
      <c r="A4261" s="38"/>
      <c r="B4261" s="5"/>
      <c r="C4261" s="172"/>
      <c r="D4261" s="173">
        <v>3000000</v>
      </c>
      <c r="E4261" s="173"/>
      <c r="F4261" s="173"/>
      <c r="G4261" s="173"/>
      <c r="H4261" s="173"/>
      <c r="I4261" s="173"/>
      <c r="J4261" s="173"/>
      <c r="K4261" s="44">
        <f t="shared" si="51"/>
        <v>3000000</v>
      </c>
      <c r="L4261" s="6"/>
      <c r="M4261" s="71" t="s">
        <v>399</v>
      </c>
      <c r="N4261" s="176" t="s">
        <v>513</v>
      </c>
    </row>
    <row r="4262" spans="1:14" x14ac:dyDescent="0.2">
      <c r="A4262" s="38"/>
      <c r="B4262" s="5"/>
      <c r="C4262" s="172"/>
      <c r="D4262" s="173">
        <v>6000</v>
      </c>
      <c r="E4262" s="173"/>
      <c r="F4262" s="173"/>
      <c r="G4262" s="173"/>
      <c r="H4262" s="173"/>
      <c r="I4262" s="173"/>
      <c r="J4262" s="173"/>
      <c r="K4262" s="44">
        <f t="shared" si="51"/>
        <v>6000</v>
      </c>
      <c r="L4262" s="6"/>
      <c r="M4262" s="71" t="s">
        <v>400</v>
      </c>
      <c r="N4262" s="176" t="s">
        <v>513</v>
      </c>
    </row>
    <row r="4263" spans="1:14" x14ac:dyDescent="0.2">
      <c r="A4263" s="38"/>
      <c r="B4263" s="5"/>
      <c r="C4263" s="172"/>
      <c r="D4263" s="173">
        <v>450000</v>
      </c>
      <c r="E4263" s="173"/>
      <c r="F4263" s="173"/>
      <c r="G4263" s="173"/>
      <c r="H4263" s="173"/>
      <c r="I4263" s="173"/>
      <c r="J4263" s="173"/>
      <c r="K4263" s="44">
        <f t="shared" si="51"/>
        <v>450000</v>
      </c>
      <c r="L4263" s="6"/>
      <c r="M4263" s="71" t="s">
        <v>401</v>
      </c>
      <c r="N4263" s="176" t="s">
        <v>513</v>
      </c>
    </row>
    <row r="4264" spans="1:14" x14ac:dyDescent="0.2">
      <c r="A4264" s="38"/>
      <c r="B4264" s="5"/>
      <c r="C4264" s="172"/>
      <c r="D4264" s="173">
        <v>950000</v>
      </c>
      <c r="E4264" s="173"/>
      <c r="F4264" s="173"/>
      <c r="G4264" s="173"/>
      <c r="H4264" s="173"/>
      <c r="I4264" s="173"/>
      <c r="J4264" s="173"/>
      <c r="K4264" s="44">
        <f t="shared" si="51"/>
        <v>950000</v>
      </c>
      <c r="L4264" s="6"/>
      <c r="M4264" s="71" t="s">
        <v>402</v>
      </c>
      <c r="N4264" s="176" t="s">
        <v>513</v>
      </c>
    </row>
    <row r="4265" spans="1:14" x14ac:dyDescent="0.2">
      <c r="A4265" s="38"/>
      <c r="B4265" s="5"/>
      <c r="C4265" s="172"/>
      <c r="D4265" s="173">
        <v>100000</v>
      </c>
      <c r="E4265" s="173"/>
      <c r="F4265" s="173"/>
      <c r="G4265" s="173"/>
      <c r="H4265" s="173"/>
      <c r="I4265" s="173"/>
      <c r="J4265" s="173"/>
      <c r="K4265" s="44">
        <f t="shared" si="51"/>
        <v>100000</v>
      </c>
      <c r="L4265" s="6"/>
      <c r="M4265" s="71" t="s">
        <v>403</v>
      </c>
      <c r="N4265" s="176" t="s">
        <v>513</v>
      </c>
    </row>
    <row r="4266" spans="1:14" x14ac:dyDescent="0.2">
      <c r="A4266" s="38"/>
      <c r="B4266" s="5"/>
      <c r="C4266" s="172"/>
      <c r="D4266" s="173">
        <v>1000000</v>
      </c>
      <c r="E4266" s="173"/>
      <c r="F4266" s="173"/>
      <c r="G4266" s="173"/>
      <c r="H4266" s="173"/>
      <c r="I4266" s="173"/>
      <c r="J4266" s="173"/>
      <c r="K4266" s="44">
        <f t="shared" si="51"/>
        <v>1000000</v>
      </c>
      <c r="L4266" s="6"/>
      <c r="M4266" s="71" t="s">
        <v>44</v>
      </c>
      <c r="N4266" s="176" t="s">
        <v>513</v>
      </c>
    </row>
    <row r="4267" spans="1:14" x14ac:dyDescent="0.2">
      <c r="A4267" s="38"/>
      <c r="B4267" s="5"/>
      <c r="C4267" s="172"/>
      <c r="D4267" s="173">
        <v>350000</v>
      </c>
      <c r="E4267" s="173"/>
      <c r="F4267" s="173"/>
      <c r="G4267" s="173"/>
      <c r="H4267" s="173"/>
      <c r="I4267" s="173"/>
      <c r="J4267" s="173"/>
      <c r="K4267" s="44">
        <f t="shared" si="51"/>
        <v>350000</v>
      </c>
      <c r="L4267" s="6"/>
      <c r="M4267" s="71" t="s">
        <v>68</v>
      </c>
      <c r="N4267" s="176" t="s">
        <v>513</v>
      </c>
    </row>
    <row r="4268" spans="1:14" x14ac:dyDescent="0.2">
      <c r="A4268" s="38"/>
      <c r="B4268" s="5"/>
      <c r="C4268" s="172"/>
      <c r="D4268" s="173">
        <v>4000000</v>
      </c>
      <c r="E4268" s="173"/>
      <c r="F4268" s="173"/>
      <c r="G4268" s="173"/>
      <c r="H4268" s="173"/>
      <c r="I4268" s="173"/>
      <c r="J4268" s="173"/>
      <c r="K4268" s="44">
        <f t="shared" si="51"/>
        <v>4000000</v>
      </c>
      <c r="L4268" s="6"/>
      <c r="M4268" s="71" t="s">
        <v>69</v>
      </c>
      <c r="N4268" s="176" t="s">
        <v>513</v>
      </c>
    </row>
    <row r="4269" spans="1:14" x14ac:dyDescent="0.2">
      <c r="A4269" s="38"/>
      <c r="B4269" s="5"/>
      <c r="C4269" s="172"/>
      <c r="D4269" s="173"/>
      <c r="E4269" s="173">
        <v>3750000</v>
      </c>
      <c r="F4269" s="173"/>
      <c r="G4269" s="173"/>
      <c r="H4269" s="173"/>
      <c r="I4269" s="173"/>
      <c r="J4269" s="173"/>
      <c r="K4269" s="44">
        <f t="shared" si="51"/>
        <v>3750000</v>
      </c>
      <c r="L4269" s="6"/>
      <c r="M4269" s="71" t="s">
        <v>70</v>
      </c>
      <c r="N4269" s="176" t="s">
        <v>513</v>
      </c>
    </row>
    <row r="4270" spans="1:14" x14ac:dyDescent="0.2">
      <c r="A4270" s="38"/>
      <c r="B4270" s="5"/>
      <c r="C4270" s="172"/>
      <c r="D4270" s="173"/>
      <c r="E4270" s="173">
        <v>3110000</v>
      </c>
      <c r="F4270" s="173"/>
      <c r="G4270" s="173"/>
      <c r="H4270" s="173"/>
      <c r="I4270" s="173"/>
      <c r="J4270" s="173"/>
      <c r="K4270" s="44">
        <f t="shared" si="51"/>
        <v>3110000</v>
      </c>
      <c r="L4270" s="6"/>
      <c r="M4270" s="71" t="s">
        <v>71</v>
      </c>
      <c r="N4270" s="176" t="s">
        <v>513</v>
      </c>
    </row>
    <row r="4271" spans="1:14" x14ac:dyDescent="0.2">
      <c r="A4271" s="38"/>
      <c r="B4271" s="5"/>
      <c r="C4271" s="172"/>
      <c r="D4271" s="173"/>
      <c r="E4271" s="173">
        <v>25000</v>
      </c>
      <c r="F4271" s="173"/>
      <c r="G4271" s="173"/>
      <c r="H4271" s="173"/>
      <c r="I4271" s="173"/>
      <c r="J4271" s="173"/>
      <c r="K4271" s="44">
        <f t="shared" si="51"/>
        <v>25000</v>
      </c>
      <c r="L4271" s="6"/>
      <c r="M4271" s="71" t="s">
        <v>405</v>
      </c>
      <c r="N4271" s="176" t="s">
        <v>513</v>
      </c>
    </row>
    <row r="4272" spans="1:14" x14ac:dyDescent="0.2">
      <c r="A4272" s="38"/>
      <c r="B4272" s="5"/>
      <c r="C4272" s="172"/>
      <c r="D4272" s="173"/>
      <c r="E4272" s="173">
        <v>275000</v>
      </c>
      <c r="F4272" s="173"/>
      <c r="G4272" s="173"/>
      <c r="H4272" s="173"/>
      <c r="I4272" s="173"/>
      <c r="J4272" s="173"/>
      <c r="K4272" s="44">
        <f t="shared" si="51"/>
        <v>275000</v>
      </c>
      <c r="L4272" s="6"/>
      <c r="M4272" s="71" t="s">
        <v>406</v>
      </c>
      <c r="N4272" s="176" t="s">
        <v>513</v>
      </c>
    </row>
    <row r="4273" spans="1:14" x14ac:dyDescent="0.2">
      <c r="A4273" s="38"/>
      <c r="B4273" s="5"/>
      <c r="C4273" s="172"/>
      <c r="D4273" s="173"/>
      <c r="E4273" s="173">
        <v>100000</v>
      </c>
      <c r="F4273" s="173"/>
      <c r="G4273" s="173"/>
      <c r="H4273" s="173"/>
      <c r="I4273" s="173"/>
      <c r="J4273" s="173"/>
      <c r="K4273" s="44">
        <f t="shared" si="51"/>
        <v>100000</v>
      </c>
      <c r="L4273" s="6"/>
      <c r="M4273" s="71" t="s">
        <v>295</v>
      </c>
      <c r="N4273" s="176" t="s">
        <v>513</v>
      </c>
    </row>
    <row r="4274" spans="1:14" x14ac:dyDescent="0.2">
      <c r="A4274" s="38"/>
      <c r="B4274" s="5"/>
      <c r="C4274" s="172"/>
      <c r="D4274" s="173"/>
      <c r="E4274" s="173">
        <v>80000</v>
      </c>
      <c r="F4274" s="173"/>
      <c r="G4274" s="173"/>
      <c r="H4274" s="173"/>
      <c r="I4274" s="173"/>
      <c r="J4274" s="173"/>
      <c r="K4274" s="44">
        <f t="shared" si="51"/>
        <v>80000</v>
      </c>
      <c r="L4274" s="6"/>
      <c r="M4274" s="71" t="s">
        <v>408</v>
      </c>
      <c r="N4274" s="176" t="s">
        <v>513</v>
      </c>
    </row>
    <row r="4275" spans="1:14" x14ac:dyDescent="0.2">
      <c r="A4275" s="38"/>
      <c r="B4275" s="5"/>
      <c r="C4275" s="172"/>
      <c r="D4275" s="173"/>
      <c r="E4275" s="173">
        <v>100000</v>
      </c>
      <c r="F4275" s="173"/>
      <c r="G4275" s="173"/>
      <c r="H4275" s="173"/>
      <c r="I4275" s="173"/>
      <c r="J4275" s="173"/>
      <c r="K4275" s="44">
        <f t="shared" si="51"/>
        <v>100000</v>
      </c>
      <c r="L4275" s="6"/>
      <c r="M4275" s="71" t="s">
        <v>409</v>
      </c>
      <c r="N4275" s="176" t="s">
        <v>513</v>
      </c>
    </row>
    <row r="4276" spans="1:14" x14ac:dyDescent="0.2">
      <c r="A4276" s="38"/>
      <c r="B4276" s="5"/>
      <c r="C4276" s="172"/>
      <c r="D4276" s="173"/>
      <c r="E4276" s="173">
        <v>100000</v>
      </c>
      <c r="F4276" s="173"/>
      <c r="G4276" s="173"/>
      <c r="H4276" s="173"/>
      <c r="I4276" s="173"/>
      <c r="J4276" s="173"/>
      <c r="K4276" s="44">
        <f t="shared" si="51"/>
        <v>100000</v>
      </c>
      <c r="L4276" s="6"/>
      <c r="M4276" s="71" t="s">
        <v>410</v>
      </c>
      <c r="N4276" s="176" t="s">
        <v>513</v>
      </c>
    </row>
    <row r="4277" spans="1:14" x14ac:dyDescent="0.2">
      <c r="A4277" s="38"/>
      <c r="B4277" s="5"/>
      <c r="C4277" s="172"/>
      <c r="D4277" s="173"/>
      <c r="E4277" s="173">
        <v>100000</v>
      </c>
      <c r="F4277" s="173"/>
      <c r="G4277" s="173"/>
      <c r="H4277" s="173"/>
      <c r="I4277" s="173"/>
      <c r="J4277" s="173"/>
      <c r="K4277" s="44">
        <f t="shared" si="51"/>
        <v>100000</v>
      </c>
      <c r="L4277" s="6"/>
      <c r="M4277" s="71" t="s">
        <v>411</v>
      </c>
      <c r="N4277" s="176" t="s">
        <v>513</v>
      </c>
    </row>
    <row r="4278" spans="1:14" x14ac:dyDescent="0.2">
      <c r="A4278" s="38"/>
      <c r="B4278" s="5"/>
      <c r="C4278" s="172"/>
      <c r="D4278" s="173"/>
      <c r="E4278" s="173">
        <v>500000</v>
      </c>
      <c r="F4278" s="173"/>
      <c r="G4278" s="173"/>
      <c r="H4278" s="173"/>
      <c r="I4278" s="173"/>
      <c r="J4278" s="173"/>
      <c r="K4278" s="44">
        <f t="shared" si="51"/>
        <v>500000</v>
      </c>
      <c r="L4278" s="6"/>
      <c r="M4278" s="71" t="s">
        <v>412</v>
      </c>
      <c r="N4278" s="176" t="s">
        <v>513</v>
      </c>
    </row>
    <row r="4279" spans="1:14" x14ac:dyDescent="0.2">
      <c r="A4279" s="38"/>
      <c r="B4279" s="5"/>
      <c r="C4279" s="172"/>
      <c r="D4279" s="173"/>
      <c r="E4279" s="173">
        <v>470721</v>
      </c>
      <c r="F4279" s="173"/>
      <c r="G4279" s="173"/>
      <c r="H4279" s="173"/>
      <c r="I4279" s="173"/>
      <c r="J4279" s="173"/>
      <c r="K4279" s="44">
        <f t="shared" si="51"/>
        <v>470721</v>
      </c>
      <c r="L4279" s="6"/>
      <c r="M4279" s="71" t="s">
        <v>413</v>
      </c>
      <c r="N4279" s="176" t="s">
        <v>513</v>
      </c>
    </row>
    <row r="4280" spans="1:14" x14ac:dyDescent="0.2">
      <c r="A4280" s="38"/>
      <c r="B4280" s="5"/>
      <c r="C4280" s="172"/>
      <c r="D4280" s="173"/>
      <c r="E4280" s="173">
        <v>1000000</v>
      </c>
      <c r="F4280" s="173"/>
      <c r="G4280" s="173"/>
      <c r="H4280" s="173"/>
      <c r="I4280" s="173"/>
      <c r="J4280" s="173"/>
      <c r="K4280" s="44">
        <f t="shared" si="51"/>
        <v>1000000</v>
      </c>
      <c r="L4280" s="6"/>
      <c r="M4280" s="71" t="s">
        <v>414</v>
      </c>
      <c r="N4280" s="176" t="s">
        <v>513</v>
      </c>
    </row>
    <row r="4281" spans="1:14" x14ac:dyDescent="0.2">
      <c r="A4281" s="38"/>
      <c r="B4281" s="5"/>
      <c r="C4281" s="172"/>
      <c r="D4281" s="173"/>
      <c r="E4281" s="173">
        <v>75000</v>
      </c>
      <c r="F4281" s="173"/>
      <c r="G4281" s="173"/>
      <c r="H4281" s="173"/>
      <c r="I4281" s="173"/>
      <c r="J4281" s="173"/>
      <c r="K4281" s="44">
        <f t="shared" ref="K4281:K4314" si="52">SUM(C4281:J4281)</f>
        <v>75000</v>
      </c>
      <c r="L4281" s="6"/>
      <c r="M4281" s="71" t="s">
        <v>415</v>
      </c>
      <c r="N4281" s="176" t="s">
        <v>513</v>
      </c>
    </row>
    <row r="4282" spans="1:14" x14ac:dyDescent="0.2">
      <c r="A4282" s="38"/>
      <c r="B4282" s="5"/>
      <c r="C4282" s="172"/>
      <c r="D4282" s="173"/>
      <c r="E4282" s="173">
        <v>50000</v>
      </c>
      <c r="F4282" s="173"/>
      <c r="G4282" s="173"/>
      <c r="H4282" s="173"/>
      <c r="I4282" s="173"/>
      <c r="J4282" s="173"/>
      <c r="K4282" s="44">
        <f t="shared" si="52"/>
        <v>50000</v>
      </c>
      <c r="L4282" s="6"/>
      <c r="M4282" s="71" t="s">
        <v>416</v>
      </c>
      <c r="N4282" s="176" t="s">
        <v>513</v>
      </c>
    </row>
    <row r="4283" spans="1:14" x14ac:dyDescent="0.2">
      <c r="A4283" s="38"/>
      <c r="B4283" s="5"/>
      <c r="C4283" s="172"/>
      <c r="D4283" s="173"/>
      <c r="E4283" s="173">
        <v>200000</v>
      </c>
      <c r="F4283" s="173"/>
      <c r="G4283" s="173"/>
      <c r="H4283" s="173"/>
      <c r="I4283" s="173"/>
      <c r="J4283" s="173"/>
      <c r="K4283" s="44">
        <f t="shared" si="52"/>
        <v>200000</v>
      </c>
      <c r="L4283" s="6"/>
      <c r="M4283" s="71" t="s">
        <v>417</v>
      </c>
      <c r="N4283" s="176" t="s">
        <v>513</v>
      </c>
    </row>
    <row r="4284" spans="1:14" x14ac:dyDescent="0.2">
      <c r="A4284" s="38"/>
      <c r="B4284" s="5"/>
      <c r="C4284" s="172"/>
      <c r="D4284" s="173"/>
      <c r="E4284" s="173">
        <v>25000</v>
      </c>
      <c r="F4284" s="173"/>
      <c r="G4284" s="173"/>
      <c r="H4284" s="173"/>
      <c r="I4284" s="173"/>
      <c r="J4284" s="173"/>
      <c r="K4284" s="44">
        <f t="shared" si="52"/>
        <v>25000</v>
      </c>
      <c r="L4284" s="6"/>
      <c r="M4284" s="71" t="s">
        <v>418</v>
      </c>
      <c r="N4284" s="176" t="s">
        <v>513</v>
      </c>
    </row>
    <row r="4285" spans="1:14" x14ac:dyDescent="0.2">
      <c r="A4285" s="38"/>
      <c r="B4285" s="5"/>
      <c r="C4285" s="172"/>
      <c r="D4285" s="173"/>
      <c r="E4285" s="173">
        <v>50000</v>
      </c>
      <c r="F4285" s="173"/>
      <c r="G4285" s="173"/>
      <c r="H4285" s="173"/>
      <c r="I4285" s="173"/>
      <c r="J4285" s="173"/>
      <c r="K4285" s="44">
        <f t="shared" si="52"/>
        <v>50000</v>
      </c>
      <c r="L4285" s="6"/>
      <c r="M4285" s="71" t="s">
        <v>421</v>
      </c>
      <c r="N4285" s="176" t="s">
        <v>513</v>
      </c>
    </row>
    <row r="4286" spans="1:14" x14ac:dyDescent="0.2">
      <c r="A4286" s="38"/>
      <c r="B4286" s="5"/>
      <c r="C4286" s="172"/>
      <c r="D4286" s="173"/>
      <c r="E4286" s="173">
        <v>100000</v>
      </c>
      <c r="F4286" s="173"/>
      <c r="G4286" s="173"/>
      <c r="H4286" s="173"/>
      <c r="I4286" s="173"/>
      <c r="J4286" s="173"/>
      <c r="K4286" s="44">
        <f t="shared" si="52"/>
        <v>100000</v>
      </c>
      <c r="L4286" s="6"/>
      <c r="M4286" s="71" t="s">
        <v>422</v>
      </c>
      <c r="N4286" s="176" t="s">
        <v>513</v>
      </c>
    </row>
    <row r="4287" spans="1:14" x14ac:dyDescent="0.2">
      <c r="A4287" s="38"/>
      <c r="B4287" s="5"/>
      <c r="C4287" s="172"/>
      <c r="D4287" s="173"/>
      <c r="E4287" s="173">
        <v>107000000</v>
      </c>
      <c r="F4287" s="173"/>
      <c r="G4287" s="173"/>
      <c r="H4287" s="173"/>
      <c r="I4287" s="173"/>
      <c r="J4287" s="173"/>
      <c r="K4287" s="44">
        <f t="shared" si="52"/>
        <v>107000000</v>
      </c>
      <c r="L4287" s="6"/>
      <c r="M4287" s="71" t="s">
        <v>424</v>
      </c>
      <c r="N4287" s="176" t="s">
        <v>513</v>
      </c>
    </row>
    <row r="4288" spans="1:14" x14ac:dyDescent="0.2">
      <c r="A4288" s="38"/>
      <c r="B4288" s="5"/>
      <c r="C4288" s="172"/>
      <c r="D4288" s="173"/>
      <c r="E4288" s="173">
        <v>150000</v>
      </c>
      <c r="F4288" s="173"/>
      <c r="G4288" s="173"/>
      <c r="H4288" s="173"/>
      <c r="I4288" s="173"/>
      <c r="J4288" s="173"/>
      <c r="K4288" s="44">
        <f t="shared" si="52"/>
        <v>150000</v>
      </c>
      <c r="L4288" s="6"/>
      <c r="M4288" s="71" t="s">
        <v>73</v>
      </c>
      <c r="N4288" s="176" t="s">
        <v>513</v>
      </c>
    </row>
    <row r="4289" spans="1:14" x14ac:dyDescent="0.2">
      <c r="A4289" s="38"/>
      <c r="B4289" s="5"/>
      <c r="C4289" s="172"/>
      <c r="D4289" s="173"/>
      <c r="E4289" s="173">
        <v>29500000</v>
      </c>
      <c r="F4289" s="173"/>
      <c r="G4289" s="173"/>
      <c r="H4289" s="173"/>
      <c r="I4289" s="173"/>
      <c r="J4289" s="173"/>
      <c r="K4289" s="44">
        <f t="shared" si="52"/>
        <v>29500000</v>
      </c>
      <c r="L4289" s="6"/>
      <c r="M4289" s="71" t="s">
        <v>449</v>
      </c>
      <c r="N4289" s="176" t="s">
        <v>513</v>
      </c>
    </row>
    <row r="4290" spans="1:14" x14ac:dyDescent="0.2">
      <c r="A4290" s="38"/>
      <c r="B4290" s="5"/>
      <c r="C4290" s="172"/>
      <c r="D4290" s="173"/>
      <c r="E4290" s="173"/>
      <c r="F4290" s="173"/>
      <c r="G4290" s="173"/>
      <c r="H4290" s="173"/>
      <c r="I4290" s="173">
        <v>78962.070000000007</v>
      </c>
      <c r="J4290" s="173"/>
      <c r="K4290" s="44">
        <f t="shared" si="52"/>
        <v>78962.070000000007</v>
      </c>
      <c r="L4290" s="6"/>
      <c r="M4290" s="71" t="s">
        <v>52</v>
      </c>
      <c r="N4290" s="176" t="s">
        <v>513</v>
      </c>
    </row>
    <row r="4291" spans="1:14" x14ac:dyDescent="0.2">
      <c r="A4291" s="38"/>
      <c r="B4291" s="5"/>
      <c r="C4291" s="172"/>
      <c r="D4291" s="173"/>
      <c r="E4291" s="173"/>
      <c r="F4291" s="173"/>
      <c r="G4291" s="173"/>
      <c r="H4291" s="173"/>
      <c r="I4291" s="173">
        <v>1000000</v>
      </c>
      <c r="J4291" s="173"/>
      <c r="K4291" s="44">
        <f t="shared" si="52"/>
        <v>1000000</v>
      </c>
      <c r="L4291" s="6"/>
      <c r="M4291" s="71" t="s">
        <v>76</v>
      </c>
      <c r="N4291" s="176" t="s">
        <v>513</v>
      </c>
    </row>
    <row r="4292" spans="1:14" x14ac:dyDescent="0.2">
      <c r="A4292" s="38"/>
      <c r="B4292" s="5"/>
      <c r="C4292" s="172"/>
      <c r="D4292" s="173"/>
      <c r="E4292" s="173"/>
      <c r="F4292" s="173"/>
      <c r="G4292" s="173"/>
      <c r="H4292" s="173"/>
      <c r="I4292" s="173">
        <v>1000000</v>
      </c>
      <c r="J4292" s="173"/>
      <c r="K4292" s="44">
        <f t="shared" si="52"/>
        <v>1000000</v>
      </c>
      <c r="L4292" s="6"/>
      <c r="M4292" s="71" t="s">
        <v>427</v>
      </c>
      <c r="N4292" s="176" t="s">
        <v>513</v>
      </c>
    </row>
    <row r="4293" spans="1:14" x14ac:dyDescent="0.2">
      <c r="A4293" s="38"/>
      <c r="B4293" s="5"/>
      <c r="C4293" s="172"/>
      <c r="D4293" s="173"/>
      <c r="E4293" s="173"/>
      <c r="F4293" s="173"/>
      <c r="G4293" s="173"/>
      <c r="H4293" s="173"/>
      <c r="I4293" s="173">
        <v>150000</v>
      </c>
      <c r="J4293" s="173"/>
      <c r="K4293" s="44">
        <f t="shared" si="52"/>
        <v>150000</v>
      </c>
      <c r="L4293" s="6"/>
      <c r="M4293" s="71" t="s">
        <v>428</v>
      </c>
      <c r="N4293" s="176" t="s">
        <v>513</v>
      </c>
    </row>
    <row r="4294" spans="1:14" x14ac:dyDescent="0.2">
      <c r="A4294" s="38"/>
      <c r="B4294" s="5"/>
      <c r="C4294" s="172"/>
      <c r="D4294" s="173"/>
      <c r="E4294" s="173"/>
      <c r="F4294" s="173"/>
      <c r="G4294" s="173"/>
      <c r="H4294" s="173"/>
      <c r="I4294" s="173">
        <v>1300000</v>
      </c>
      <c r="J4294" s="173"/>
      <c r="K4294" s="44">
        <f t="shared" si="52"/>
        <v>1300000</v>
      </c>
      <c r="L4294" s="6"/>
      <c r="M4294" s="71" t="s">
        <v>86</v>
      </c>
      <c r="N4294" s="176" t="s">
        <v>513</v>
      </c>
    </row>
    <row r="4295" spans="1:14" x14ac:dyDescent="0.2">
      <c r="A4295" s="38"/>
      <c r="B4295" s="5"/>
      <c r="C4295" s="172"/>
      <c r="D4295" s="173"/>
      <c r="E4295" s="173"/>
      <c r="F4295" s="173"/>
      <c r="G4295" s="173"/>
      <c r="H4295" s="173"/>
      <c r="I4295" s="173">
        <v>400000</v>
      </c>
      <c r="J4295" s="173"/>
      <c r="K4295" s="44">
        <f t="shared" si="52"/>
        <v>400000</v>
      </c>
      <c r="L4295" s="6"/>
      <c r="M4295" s="71" t="s">
        <v>46</v>
      </c>
      <c r="N4295" s="176" t="s">
        <v>513</v>
      </c>
    </row>
    <row r="4296" spans="1:14" x14ac:dyDescent="0.2">
      <c r="A4296" s="38"/>
      <c r="B4296" s="5"/>
      <c r="C4296" s="172"/>
      <c r="D4296" s="173"/>
      <c r="E4296" s="173"/>
      <c r="F4296" s="173"/>
      <c r="G4296" s="173"/>
      <c r="H4296" s="173"/>
      <c r="I4296" s="173">
        <v>419560</v>
      </c>
      <c r="J4296" s="173"/>
      <c r="K4296" s="44">
        <f t="shared" si="52"/>
        <v>419560</v>
      </c>
      <c r="L4296" s="6"/>
      <c r="M4296" s="71" t="s">
        <v>429</v>
      </c>
      <c r="N4296" s="176" t="s">
        <v>513</v>
      </c>
    </row>
    <row r="4297" spans="1:14" x14ac:dyDescent="0.2">
      <c r="A4297" s="38"/>
      <c r="B4297" s="5"/>
      <c r="C4297" s="172"/>
      <c r="D4297" s="173"/>
      <c r="E4297" s="173"/>
      <c r="F4297" s="173"/>
      <c r="G4297" s="173"/>
      <c r="H4297" s="173"/>
      <c r="I4297" s="173">
        <v>150000</v>
      </c>
      <c r="J4297" s="173"/>
      <c r="K4297" s="44">
        <f t="shared" si="52"/>
        <v>150000</v>
      </c>
      <c r="L4297" s="6"/>
      <c r="M4297" s="71" t="s">
        <v>47</v>
      </c>
      <c r="N4297" s="176" t="s">
        <v>513</v>
      </c>
    </row>
    <row r="4298" spans="1:14" x14ac:dyDescent="0.2">
      <c r="A4298" s="38"/>
      <c r="B4298" s="5"/>
      <c r="C4298" s="172"/>
      <c r="D4298" s="173"/>
      <c r="E4298" s="173"/>
      <c r="F4298" s="173"/>
      <c r="G4298" s="173"/>
      <c r="H4298" s="173"/>
      <c r="I4298" s="173">
        <v>100000</v>
      </c>
      <c r="J4298" s="173"/>
      <c r="K4298" s="44">
        <f t="shared" si="52"/>
        <v>100000</v>
      </c>
      <c r="L4298" s="6"/>
      <c r="M4298" s="71" t="s">
        <v>430</v>
      </c>
      <c r="N4298" s="176" t="s">
        <v>513</v>
      </c>
    </row>
    <row r="4299" spans="1:14" x14ac:dyDescent="0.2">
      <c r="A4299" s="38"/>
      <c r="B4299" s="5"/>
      <c r="C4299" s="172"/>
      <c r="D4299" s="173"/>
      <c r="E4299" s="173"/>
      <c r="F4299" s="173"/>
      <c r="G4299" s="173"/>
      <c r="H4299" s="173"/>
      <c r="I4299" s="173">
        <v>300000</v>
      </c>
      <c r="J4299" s="173"/>
      <c r="K4299" s="44">
        <f t="shared" si="52"/>
        <v>300000</v>
      </c>
      <c r="L4299" s="6"/>
      <c r="M4299" s="71" t="s">
        <v>432</v>
      </c>
      <c r="N4299" s="176" t="s">
        <v>513</v>
      </c>
    </row>
    <row r="4300" spans="1:14" x14ac:dyDescent="0.2">
      <c r="A4300" s="38"/>
      <c r="B4300" s="5"/>
      <c r="C4300" s="172"/>
      <c r="D4300" s="173"/>
      <c r="E4300" s="173"/>
      <c r="F4300" s="173"/>
      <c r="G4300" s="173"/>
      <c r="H4300" s="173"/>
      <c r="I4300" s="173">
        <v>100000</v>
      </c>
      <c r="J4300" s="173"/>
      <c r="K4300" s="44">
        <f t="shared" si="52"/>
        <v>100000</v>
      </c>
      <c r="L4300" s="6"/>
      <c r="M4300" s="71" t="s">
        <v>433</v>
      </c>
      <c r="N4300" s="176" t="s">
        <v>513</v>
      </c>
    </row>
    <row r="4301" spans="1:14" x14ac:dyDescent="0.2">
      <c r="A4301" s="38"/>
      <c r="B4301" s="5"/>
      <c r="C4301" s="172"/>
      <c r="D4301" s="173"/>
      <c r="E4301" s="173"/>
      <c r="F4301" s="173"/>
      <c r="G4301" s="173"/>
      <c r="H4301" s="173"/>
      <c r="I4301" s="173">
        <v>150000</v>
      </c>
      <c r="J4301" s="173"/>
      <c r="K4301" s="44">
        <f t="shared" si="52"/>
        <v>150000</v>
      </c>
      <c r="L4301" s="6"/>
      <c r="M4301" s="71" t="s">
        <v>87</v>
      </c>
      <c r="N4301" s="176" t="s">
        <v>513</v>
      </c>
    </row>
    <row r="4302" spans="1:14" x14ac:dyDescent="0.2">
      <c r="A4302" s="38"/>
      <c r="B4302" s="5"/>
      <c r="C4302" s="172"/>
      <c r="D4302" s="173"/>
      <c r="E4302" s="173"/>
      <c r="F4302" s="173"/>
      <c r="G4302" s="173"/>
      <c r="H4302" s="173"/>
      <c r="I4302" s="173">
        <v>48000</v>
      </c>
      <c r="J4302" s="173"/>
      <c r="K4302" s="44">
        <f t="shared" si="52"/>
        <v>48000</v>
      </c>
      <c r="L4302" s="6"/>
      <c r="M4302" s="71" t="s">
        <v>434</v>
      </c>
      <c r="N4302" s="176" t="s">
        <v>513</v>
      </c>
    </row>
    <row r="4303" spans="1:14" x14ac:dyDescent="0.2">
      <c r="A4303" s="38"/>
      <c r="B4303" s="5"/>
      <c r="C4303" s="172"/>
      <c r="D4303" s="173"/>
      <c r="E4303" s="173"/>
      <c r="F4303" s="173"/>
      <c r="G4303" s="173"/>
      <c r="H4303" s="173"/>
      <c r="I4303" s="173">
        <v>455257</v>
      </c>
      <c r="J4303" s="173"/>
      <c r="K4303" s="44">
        <f t="shared" si="52"/>
        <v>455257</v>
      </c>
      <c r="L4303" s="6"/>
      <c r="M4303" s="71" t="s">
        <v>436</v>
      </c>
      <c r="N4303" s="176" t="s">
        <v>513</v>
      </c>
    </row>
    <row r="4304" spans="1:14" x14ac:dyDescent="0.2">
      <c r="A4304" s="38"/>
      <c r="B4304" s="5"/>
      <c r="C4304" s="172"/>
      <c r="D4304" s="173"/>
      <c r="E4304" s="173"/>
      <c r="F4304" s="173"/>
      <c r="G4304" s="173"/>
      <c r="H4304" s="173"/>
      <c r="I4304" s="173">
        <v>100000</v>
      </c>
      <c r="J4304" s="173"/>
      <c r="K4304" s="44">
        <f t="shared" si="52"/>
        <v>100000</v>
      </c>
      <c r="L4304" s="6"/>
      <c r="M4304" s="71" t="s">
        <v>88</v>
      </c>
      <c r="N4304" s="176" t="s">
        <v>513</v>
      </c>
    </row>
    <row r="4305" spans="1:1017" x14ac:dyDescent="0.2">
      <c r="A4305" s="38"/>
      <c r="B4305" s="5"/>
      <c r="C4305" s="172"/>
      <c r="D4305" s="173"/>
      <c r="E4305" s="173"/>
      <c r="F4305" s="173"/>
      <c r="G4305" s="173"/>
      <c r="H4305" s="173"/>
      <c r="I4305" s="173">
        <v>600000</v>
      </c>
      <c r="J4305" s="173"/>
      <c r="K4305" s="44">
        <f t="shared" si="52"/>
        <v>600000</v>
      </c>
      <c r="L4305" s="6"/>
      <c r="M4305" s="71" t="s">
        <v>438</v>
      </c>
      <c r="N4305" s="176" t="s">
        <v>513</v>
      </c>
    </row>
    <row r="4306" spans="1:1017" x14ac:dyDescent="0.2">
      <c r="A4306" s="38"/>
      <c r="B4306" s="5"/>
      <c r="C4306" s="172"/>
      <c r="D4306" s="173"/>
      <c r="E4306" s="173"/>
      <c r="F4306" s="173"/>
      <c r="G4306" s="173"/>
      <c r="H4306" s="173"/>
      <c r="I4306" s="173">
        <v>1000000</v>
      </c>
      <c r="J4306" s="173"/>
      <c r="K4306" s="44">
        <f t="shared" si="52"/>
        <v>1000000</v>
      </c>
      <c r="L4306" s="6"/>
      <c r="M4306" s="71" t="s">
        <v>439</v>
      </c>
      <c r="N4306" s="176" t="s">
        <v>513</v>
      </c>
    </row>
    <row r="4307" spans="1:1017" x14ac:dyDescent="0.2">
      <c r="A4307" s="38"/>
      <c r="B4307" s="5"/>
      <c r="C4307" s="172"/>
      <c r="D4307" s="173"/>
      <c r="E4307" s="173"/>
      <c r="F4307" s="173"/>
      <c r="G4307" s="173"/>
      <c r="H4307" s="173"/>
      <c r="I4307" s="173">
        <v>350000</v>
      </c>
      <c r="J4307" s="173"/>
      <c r="K4307" s="44">
        <f t="shared" si="52"/>
        <v>350000</v>
      </c>
      <c r="L4307" s="6"/>
      <c r="M4307" s="71" t="s">
        <v>78</v>
      </c>
      <c r="N4307" s="176" t="s">
        <v>513</v>
      </c>
    </row>
    <row r="4308" spans="1:1017" x14ac:dyDescent="0.2">
      <c r="A4308" s="38"/>
      <c r="B4308" s="5"/>
      <c r="C4308" s="172"/>
      <c r="D4308" s="173"/>
      <c r="E4308" s="173"/>
      <c r="F4308" s="173"/>
      <c r="G4308" s="173"/>
      <c r="H4308" s="173"/>
      <c r="I4308" s="173">
        <v>2000000</v>
      </c>
      <c r="J4308" s="173"/>
      <c r="K4308" s="44">
        <f t="shared" si="52"/>
        <v>2000000</v>
      </c>
      <c r="L4308" s="6"/>
      <c r="M4308" s="71" t="s">
        <v>442</v>
      </c>
      <c r="N4308" s="176" t="s">
        <v>513</v>
      </c>
    </row>
    <row r="4309" spans="1:1017" x14ac:dyDescent="0.2">
      <c r="A4309" s="38"/>
      <c r="B4309" s="5"/>
      <c r="C4309" s="172"/>
      <c r="D4309" s="173"/>
      <c r="E4309" s="173"/>
      <c r="F4309" s="173"/>
      <c r="G4309" s="173"/>
      <c r="H4309" s="173"/>
      <c r="I4309" s="173">
        <v>75000</v>
      </c>
      <c r="J4309" s="173"/>
      <c r="K4309" s="44">
        <f t="shared" si="52"/>
        <v>75000</v>
      </c>
      <c r="L4309" s="6"/>
      <c r="M4309" s="71" t="s">
        <v>445</v>
      </c>
      <c r="N4309" s="176" t="s">
        <v>513</v>
      </c>
    </row>
    <row r="4310" spans="1:1017" x14ac:dyDescent="0.2">
      <c r="A4310" s="38"/>
      <c r="B4310" s="5"/>
      <c r="C4310" s="172"/>
      <c r="D4310" s="173"/>
      <c r="E4310" s="173"/>
      <c r="F4310" s="173"/>
      <c r="G4310" s="173"/>
      <c r="H4310" s="173"/>
      <c r="I4310" s="173">
        <v>30000</v>
      </c>
      <c r="J4310" s="173"/>
      <c r="K4310" s="44">
        <f t="shared" si="52"/>
        <v>30000</v>
      </c>
      <c r="L4310" s="6"/>
      <c r="M4310" s="71" t="s">
        <v>32</v>
      </c>
      <c r="N4310" s="176" t="s">
        <v>513</v>
      </c>
    </row>
    <row r="4311" spans="1:1017" x14ac:dyDescent="0.2">
      <c r="A4311" s="38"/>
      <c r="B4311" s="5"/>
      <c r="C4311" s="172"/>
      <c r="D4311" s="173"/>
      <c r="E4311" s="173"/>
      <c r="F4311" s="173"/>
      <c r="G4311" s="173"/>
      <c r="H4311" s="173"/>
      <c r="I4311" s="173">
        <v>143109.97</v>
      </c>
      <c r="J4311" s="173"/>
      <c r="K4311" s="44">
        <f t="shared" si="52"/>
        <v>143109.97</v>
      </c>
      <c r="L4311" s="6"/>
      <c r="M4311" s="71" t="s">
        <v>33</v>
      </c>
      <c r="N4311" s="176" t="s">
        <v>513</v>
      </c>
    </row>
    <row r="4312" spans="1:1017" x14ac:dyDescent="0.2">
      <c r="A4312" s="38"/>
      <c r="B4312" s="5"/>
      <c r="C4312" s="172"/>
      <c r="D4312" s="173"/>
      <c r="E4312" s="173"/>
      <c r="F4312" s="173"/>
      <c r="G4312" s="173"/>
      <c r="H4312" s="173">
        <v>1123999</v>
      </c>
      <c r="I4312" s="173"/>
      <c r="J4312" s="173"/>
      <c r="K4312" s="44">
        <f t="shared" si="52"/>
        <v>1123999</v>
      </c>
      <c r="L4312" s="6"/>
      <c r="M4312" s="175" t="s">
        <v>509</v>
      </c>
      <c r="N4312" s="176" t="s">
        <v>513</v>
      </c>
    </row>
    <row r="4313" spans="1:1017" x14ac:dyDescent="0.2">
      <c r="A4313" s="38"/>
      <c r="B4313" s="5"/>
      <c r="C4313" s="172"/>
      <c r="D4313" s="173"/>
      <c r="E4313" s="173"/>
      <c r="F4313" s="173"/>
      <c r="G4313" s="173"/>
      <c r="H4313" s="173">
        <v>6100000</v>
      </c>
      <c r="I4313" s="173"/>
      <c r="J4313" s="173"/>
      <c r="K4313" s="44">
        <f t="shared" si="52"/>
        <v>6100000</v>
      </c>
      <c r="L4313" s="6"/>
      <c r="M4313" s="175" t="s">
        <v>510</v>
      </c>
      <c r="N4313" s="176" t="s">
        <v>513</v>
      </c>
    </row>
    <row r="4314" spans="1:1017" x14ac:dyDescent="0.2">
      <c r="A4314" s="38"/>
      <c r="B4314" s="5"/>
      <c r="C4314" s="172"/>
      <c r="D4314" s="173"/>
      <c r="E4314" s="173"/>
      <c r="F4314" s="173"/>
      <c r="G4314" s="173"/>
      <c r="H4314" s="173">
        <v>30000</v>
      </c>
      <c r="I4314" s="173"/>
      <c r="J4314" s="173"/>
      <c r="K4314" s="44">
        <f t="shared" si="52"/>
        <v>30000</v>
      </c>
      <c r="L4314" s="6"/>
      <c r="M4314" s="175" t="s">
        <v>511</v>
      </c>
      <c r="N4314" s="176" t="s">
        <v>513</v>
      </c>
    </row>
    <row r="4315" spans="1:1017" ht="15" x14ac:dyDescent="0.25">
      <c r="A4315" s="49" t="s">
        <v>238</v>
      </c>
      <c r="B4315" s="26" t="s">
        <v>240</v>
      </c>
      <c r="C4315" s="22">
        <f t="shared" ref="C4315:J4315" si="53">SUM(C4145:C4314)</f>
        <v>27708000</v>
      </c>
      <c r="D4315" s="22">
        <f t="shared" si="53"/>
        <v>11076000</v>
      </c>
      <c r="E4315" s="22">
        <f t="shared" si="53"/>
        <v>146760721</v>
      </c>
      <c r="F4315" s="22">
        <f t="shared" si="53"/>
        <v>34717670</v>
      </c>
      <c r="G4315" s="22">
        <f t="shared" si="53"/>
        <v>0</v>
      </c>
      <c r="H4315" s="22">
        <f t="shared" si="53"/>
        <v>45562820</v>
      </c>
      <c r="I4315" s="22">
        <f t="shared" si="53"/>
        <v>9949889.040000001</v>
      </c>
      <c r="J4315" s="22">
        <f t="shared" si="53"/>
        <v>23329810</v>
      </c>
      <c r="K4315" s="22">
        <f>SUM(C4315:J4315)</f>
        <v>299104910.04000002</v>
      </c>
      <c r="L4315" s="22" t="s">
        <v>22</v>
      </c>
      <c r="M4315" s="19"/>
      <c r="N4315" s="15"/>
    </row>
    <row r="4316" spans="1:1017" s="88" customFormat="1" ht="26.25" x14ac:dyDescent="0.2">
      <c r="A4316" s="276" t="s">
        <v>241</v>
      </c>
      <c r="B4316" s="277"/>
      <c r="C4316" s="277"/>
      <c r="D4316" s="277"/>
      <c r="E4316" s="277"/>
      <c r="F4316" s="277"/>
      <c r="G4316" s="277"/>
      <c r="H4316" s="277"/>
      <c r="I4316" s="277"/>
      <c r="J4316" s="277"/>
      <c r="K4316" s="277"/>
      <c r="L4316" s="277"/>
      <c r="M4316" s="278"/>
      <c r="N4316" s="176" t="s">
        <v>513</v>
      </c>
      <c r="O4316" s="94"/>
      <c r="P4316" s="94"/>
      <c r="Q4316" s="94"/>
      <c r="R4316" s="94"/>
      <c r="S4316" s="94"/>
      <c r="T4316" s="94"/>
      <c r="U4316" s="94"/>
      <c r="V4316" s="94"/>
      <c r="W4316" s="94"/>
      <c r="X4316" s="94"/>
      <c r="Y4316" s="94"/>
      <c r="Z4316" s="94"/>
      <c r="AA4316" s="94"/>
      <c r="AB4316" s="94"/>
      <c r="AC4316" s="94"/>
      <c r="AD4316" s="94"/>
      <c r="AE4316" s="94"/>
      <c r="AF4316" s="94"/>
      <c r="AG4316" s="94"/>
      <c r="AH4316" s="94"/>
      <c r="AI4316" s="94"/>
      <c r="AJ4316" s="94"/>
      <c r="AK4316" s="94"/>
      <c r="AL4316" s="94"/>
      <c r="AM4316" s="94"/>
      <c r="AN4316" s="94"/>
      <c r="AO4316" s="94"/>
      <c r="AP4316" s="94"/>
      <c r="AQ4316" s="94"/>
      <c r="AR4316" s="94"/>
      <c r="AS4316" s="94"/>
      <c r="AT4316" s="94"/>
      <c r="AU4316" s="94"/>
      <c r="AV4316" s="94"/>
      <c r="AW4316" s="94"/>
      <c r="AX4316" s="94"/>
      <c r="AY4316" s="94"/>
      <c r="AZ4316" s="94"/>
      <c r="BA4316" s="94"/>
      <c r="BB4316" s="94"/>
      <c r="BC4316" s="94"/>
      <c r="BD4316" s="94"/>
      <c r="BE4316" s="94"/>
      <c r="BF4316" s="94"/>
      <c r="BG4316" s="94"/>
      <c r="BH4316" s="94"/>
      <c r="BI4316" s="94"/>
      <c r="BJ4316" s="94"/>
      <c r="BK4316" s="94"/>
      <c r="BL4316" s="94"/>
      <c r="BM4316" s="94"/>
      <c r="BN4316" s="94"/>
      <c r="BO4316" s="94"/>
      <c r="BP4316" s="94"/>
      <c r="BQ4316" s="94"/>
      <c r="BR4316" s="94"/>
      <c r="BS4316" s="94"/>
      <c r="BT4316" s="94"/>
      <c r="BU4316" s="94"/>
      <c r="BV4316" s="94"/>
      <c r="BW4316" s="94"/>
      <c r="BX4316" s="94"/>
      <c r="BY4316" s="94"/>
      <c r="BZ4316" s="94"/>
      <c r="CA4316" s="94"/>
      <c r="CB4316" s="94"/>
      <c r="CC4316" s="94"/>
      <c r="CD4316" s="94"/>
      <c r="CE4316" s="94"/>
      <c r="CF4316" s="94"/>
      <c r="CG4316" s="94"/>
      <c r="CH4316" s="94"/>
      <c r="CI4316" s="94"/>
      <c r="CJ4316" s="94"/>
      <c r="CK4316" s="94"/>
      <c r="CL4316" s="94"/>
      <c r="CM4316" s="94"/>
      <c r="CN4316" s="94"/>
      <c r="CO4316" s="94"/>
      <c r="CP4316" s="94"/>
      <c r="CQ4316" s="94"/>
      <c r="CR4316" s="94"/>
      <c r="CS4316" s="94"/>
      <c r="CT4316" s="94"/>
      <c r="CU4316" s="94"/>
      <c r="CV4316" s="94"/>
      <c r="CW4316" s="94"/>
      <c r="CX4316" s="94"/>
      <c r="CY4316" s="94"/>
      <c r="CZ4316" s="94"/>
      <c r="DA4316" s="94"/>
      <c r="DB4316" s="94"/>
      <c r="DC4316" s="94"/>
      <c r="DD4316" s="94"/>
      <c r="DE4316" s="94"/>
      <c r="DF4316" s="94"/>
      <c r="DG4316" s="94"/>
      <c r="DH4316" s="94"/>
      <c r="DI4316" s="94"/>
      <c r="DJ4316" s="94"/>
      <c r="DK4316" s="94"/>
      <c r="DL4316" s="94"/>
      <c r="DM4316" s="94"/>
      <c r="DN4316" s="94"/>
      <c r="DO4316" s="94"/>
      <c r="DP4316" s="94"/>
      <c r="DQ4316" s="94"/>
      <c r="DR4316" s="94"/>
      <c r="DS4316" s="94"/>
      <c r="DT4316" s="94"/>
      <c r="DU4316" s="94"/>
      <c r="DV4316" s="94"/>
      <c r="DW4316" s="94"/>
      <c r="DX4316" s="94"/>
      <c r="DY4316" s="94"/>
      <c r="DZ4316" s="94"/>
      <c r="EA4316" s="94"/>
      <c r="EB4316" s="94"/>
      <c r="EC4316" s="94"/>
      <c r="ED4316" s="94"/>
      <c r="EE4316" s="94"/>
      <c r="EF4316" s="94"/>
      <c r="EG4316" s="94"/>
      <c r="EH4316" s="94"/>
      <c r="EI4316" s="94"/>
      <c r="EJ4316" s="94"/>
      <c r="EK4316" s="94"/>
      <c r="EL4316" s="94"/>
      <c r="EM4316" s="94"/>
      <c r="EN4316" s="94"/>
      <c r="EO4316" s="94"/>
      <c r="EP4316" s="94"/>
      <c r="EQ4316" s="94"/>
      <c r="ER4316" s="94"/>
      <c r="ES4316" s="94"/>
      <c r="ET4316" s="94"/>
      <c r="EU4316" s="94"/>
      <c r="EV4316" s="94"/>
      <c r="EW4316" s="94"/>
      <c r="EX4316" s="94"/>
      <c r="EY4316" s="94"/>
      <c r="EZ4316" s="94"/>
      <c r="FA4316" s="94"/>
      <c r="FB4316" s="94"/>
      <c r="FC4316" s="94"/>
      <c r="FD4316" s="94"/>
      <c r="FE4316" s="94"/>
      <c r="FF4316" s="94"/>
      <c r="FG4316" s="94"/>
      <c r="FH4316" s="94"/>
      <c r="FI4316" s="94"/>
      <c r="FJ4316" s="94"/>
      <c r="FK4316" s="94"/>
      <c r="FL4316" s="94"/>
      <c r="FM4316" s="94"/>
      <c r="FN4316" s="94"/>
      <c r="FO4316" s="94"/>
      <c r="FP4316" s="94"/>
      <c r="FQ4316" s="94"/>
      <c r="FR4316" s="94"/>
      <c r="FS4316" s="94"/>
      <c r="FT4316" s="94"/>
      <c r="FU4316" s="94"/>
      <c r="FV4316" s="94"/>
      <c r="FW4316" s="94"/>
      <c r="FX4316" s="94"/>
      <c r="FY4316" s="94"/>
      <c r="FZ4316" s="94"/>
      <c r="GA4316" s="94"/>
      <c r="GB4316" s="94"/>
      <c r="GC4316" s="94"/>
      <c r="GD4316" s="94"/>
      <c r="GE4316" s="94"/>
      <c r="GF4316" s="94"/>
      <c r="GG4316" s="94"/>
      <c r="GH4316" s="94"/>
      <c r="GI4316" s="94"/>
      <c r="GJ4316" s="94"/>
      <c r="GK4316" s="94"/>
      <c r="GL4316" s="94"/>
      <c r="GM4316" s="94"/>
      <c r="GN4316" s="94"/>
      <c r="GO4316" s="94"/>
      <c r="GP4316" s="94"/>
      <c r="GQ4316" s="94"/>
      <c r="GR4316" s="94"/>
      <c r="GS4316" s="94"/>
      <c r="GT4316" s="94"/>
      <c r="GU4316" s="94"/>
      <c r="GV4316" s="94"/>
      <c r="GW4316" s="94"/>
      <c r="GX4316" s="94"/>
      <c r="GY4316" s="94"/>
      <c r="GZ4316" s="94"/>
      <c r="HA4316" s="94"/>
      <c r="HB4316" s="94"/>
      <c r="HC4316" s="94"/>
      <c r="HD4316" s="94"/>
      <c r="HE4316" s="94"/>
      <c r="HF4316" s="94"/>
      <c r="HG4316" s="94"/>
      <c r="HH4316" s="94"/>
      <c r="HI4316" s="94"/>
      <c r="HJ4316" s="94"/>
      <c r="HK4316" s="94"/>
      <c r="HL4316" s="94"/>
      <c r="HM4316" s="94"/>
      <c r="HN4316" s="94"/>
      <c r="HO4316" s="94"/>
      <c r="HP4316" s="94"/>
      <c r="HQ4316" s="94"/>
      <c r="HR4316" s="94"/>
      <c r="HS4316" s="94"/>
      <c r="HT4316" s="94"/>
      <c r="HU4316" s="94"/>
      <c r="HV4316" s="94"/>
      <c r="HW4316" s="94"/>
      <c r="HX4316" s="94"/>
      <c r="HY4316" s="94"/>
      <c r="HZ4316" s="94"/>
      <c r="IA4316" s="94"/>
      <c r="IB4316" s="94"/>
      <c r="IC4316" s="94"/>
      <c r="ID4316" s="94"/>
      <c r="IE4316" s="94"/>
      <c r="IF4316" s="94"/>
      <c r="IG4316" s="94"/>
      <c r="IH4316" s="94"/>
      <c r="II4316" s="94"/>
      <c r="IJ4316" s="94"/>
      <c r="IK4316" s="94"/>
      <c r="IL4316" s="94"/>
      <c r="IM4316" s="94"/>
      <c r="IN4316" s="94"/>
      <c r="IO4316" s="94"/>
      <c r="IP4316" s="94"/>
      <c r="IQ4316" s="94"/>
      <c r="IR4316" s="94"/>
      <c r="IS4316" s="94"/>
      <c r="IT4316" s="94"/>
      <c r="IU4316" s="94"/>
      <c r="IV4316" s="94"/>
      <c r="IW4316" s="94"/>
      <c r="IX4316" s="94"/>
      <c r="IY4316" s="94"/>
      <c r="IZ4316" s="94"/>
      <c r="JA4316" s="94"/>
      <c r="JB4316" s="94"/>
      <c r="JC4316" s="94"/>
      <c r="JD4316" s="94"/>
      <c r="JE4316" s="94"/>
      <c r="JF4316" s="94"/>
      <c r="JG4316" s="94"/>
      <c r="JH4316" s="94"/>
      <c r="JI4316" s="94"/>
      <c r="JJ4316" s="94"/>
      <c r="JK4316" s="94"/>
      <c r="JL4316" s="94"/>
      <c r="JM4316" s="94"/>
      <c r="JN4316" s="94"/>
      <c r="JO4316" s="94"/>
      <c r="JP4316" s="94"/>
      <c r="JQ4316" s="94"/>
      <c r="JR4316" s="94"/>
      <c r="JS4316" s="94"/>
      <c r="JT4316" s="94"/>
      <c r="JU4316" s="94"/>
      <c r="JV4316" s="94"/>
      <c r="JW4316" s="94"/>
      <c r="JX4316" s="94"/>
      <c r="JY4316" s="94"/>
      <c r="JZ4316" s="94"/>
      <c r="KA4316" s="94"/>
      <c r="KB4316" s="94"/>
      <c r="KC4316" s="94"/>
      <c r="KD4316" s="94"/>
      <c r="KE4316" s="94"/>
      <c r="KF4316" s="94"/>
      <c r="KG4316" s="94"/>
      <c r="KH4316" s="94"/>
      <c r="KI4316" s="94"/>
      <c r="KJ4316" s="94"/>
      <c r="KK4316" s="94"/>
      <c r="KL4316" s="94"/>
      <c r="KM4316" s="94"/>
      <c r="KN4316" s="94"/>
      <c r="KO4316" s="94"/>
      <c r="KP4316" s="94"/>
      <c r="KQ4316" s="94"/>
      <c r="KR4316" s="94"/>
      <c r="KS4316" s="94"/>
      <c r="KT4316" s="94"/>
      <c r="KU4316" s="94"/>
      <c r="KV4316" s="94"/>
      <c r="KW4316" s="94"/>
      <c r="KX4316" s="94"/>
      <c r="KY4316" s="94"/>
      <c r="KZ4316" s="94"/>
      <c r="LA4316" s="94"/>
      <c r="LB4316" s="94"/>
      <c r="LC4316" s="94"/>
      <c r="LD4316" s="94"/>
      <c r="LE4316" s="94"/>
      <c r="LF4316" s="94"/>
      <c r="LG4316" s="94"/>
      <c r="LH4316" s="94"/>
      <c r="LI4316" s="94"/>
      <c r="LJ4316" s="94"/>
      <c r="LK4316" s="94"/>
      <c r="LL4316" s="94"/>
      <c r="LM4316" s="94"/>
      <c r="LN4316" s="94"/>
      <c r="LO4316" s="94"/>
      <c r="LP4316" s="94"/>
      <c r="LQ4316" s="94"/>
      <c r="LR4316" s="94"/>
      <c r="LS4316" s="94"/>
      <c r="LT4316" s="94"/>
      <c r="LU4316" s="94"/>
      <c r="LV4316" s="94"/>
      <c r="LW4316" s="94"/>
      <c r="LX4316" s="94"/>
      <c r="LY4316" s="94"/>
      <c r="LZ4316" s="94"/>
      <c r="MA4316" s="94"/>
      <c r="MB4316" s="94"/>
      <c r="MC4316" s="94"/>
      <c r="MD4316" s="94"/>
      <c r="ME4316" s="94"/>
      <c r="MF4316" s="94"/>
      <c r="MG4316" s="94"/>
      <c r="MH4316" s="94"/>
      <c r="MI4316" s="94"/>
      <c r="MJ4316" s="94"/>
      <c r="MK4316" s="94"/>
      <c r="ML4316" s="94"/>
      <c r="MM4316" s="94"/>
      <c r="MN4316" s="94"/>
      <c r="MO4316" s="94"/>
      <c r="MP4316" s="94"/>
      <c r="MQ4316" s="94"/>
      <c r="MR4316" s="94"/>
      <c r="MS4316" s="94"/>
      <c r="MT4316" s="94"/>
      <c r="MU4316" s="94"/>
      <c r="MV4316" s="94"/>
      <c r="MW4316" s="94"/>
      <c r="MX4316" s="94"/>
      <c r="MY4316" s="94"/>
      <c r="MZ4316" s="94"/>
      <c r="NA4316" s="94"/>
      <c r="NB4316" s="94"/>
      <c r="NC4316" s="94"/>
      <c r="ND4316" s="94"/>
      <c r="NE4316" s="94"/>
      <c r="NF4316" s="94"/>
      <c r="NG4316" s="94"/>
      <c r="NH4316" s="94"/>
      <c r="NI4316" s="94"/>
      <c r="NJ4316" s="94"/>
      <c r="NK4316" s="94"/>
      <c r="NL4316" s="94"/>
      <c r="NM4316" s="94"/>
      <c r="NN4316" s="94"/>
      <c r="NO4316" s="94"/>
      <c r="NP4316" s="94"/>
      <c r="NQ4316" s="94"/>
      <c r="NR4316" s="94"/>
      <c r="NS4316" s="94"/>
      <c r="NT4316" s="94"/>
      <c r="NU4316" s="94"/>
      <c r="NV4316" s="94"/>
      <c r="NW4316" s="94"/>
      <c r="NX4316" s="94"/>
      <c r="NY4316" s="94"/>
      <c r="NZ4316" s="94"/>
      <c r="OA4316" s="94"/>
      <c r="OB4316" s="94"/>
      <c r="OC4316" s="94"/>
      <c r="OD4316" s="94"/>
      <c r="OE4316" s="94"/>
      <c r="OF4316" s="94"/>
      <c r="OG4316" s="94"/>
      <c r="OH4316" s="94"/>
      <c r="OI4316" s="94"/>
      <c r="OJ4316" s="94"/>
      <c r="OK4316" s="94"/>
      <c r="OL4316" s="94"/>
      <c r="OM4316" s="94"/>
      <c r="ON4316" s="94"/>
      <c r="OO4316" s="94"/>
      <c r="OP4316" s="94"/>
      <c r="OQ4316" s="94"/>
      <c r="OR4316" s="94"/>
      <c r="OS4316" s="94"/>
      <c r="OT4316" s="94"/>
      <c r="OU4316" s="94"/>
      <c r="OV4316" s="94"/>
      <c r="OW4316" s="94"/>
      <c r="OX4316" s="94"/>
      <c r="OY4316" s="94"/>
      <c r="OZ4316" s="94"/>
      <c r="PA4316" s="94"/>
      <c r="PB4316" s="94"/>
      <c r="PC4316" s="94"/>
      <c r="PD4316" s="94"/>
      <c r="PE4316" s="94"/>
      <c r="PF4316" s="94"/>
      <c r="PG4316" s="94"/>
      <c r="PH4316" s="94"/>
      <c r="PI4316" s="94"/>
      <c r="PJ4316" s="94"/>
      <c r="PK4316" s="94"/>
      <c r="PL4316" s="94"/>
      <c r="PM4316" s="94"/>
      <c r="PN4316" s="94"/>
      <c r="PO4316" s="94"/>
      <c r="PP4316" s="94"/>
      <c r="PQ4316" s="94"/>
      <c r="PR4316" s="94"/>
      <c r="PS4316" s="94"/>
      <c r="PT4316" s="94"/>
      <c r="PU4316" s="94"/>
      <c r="PV4316" s="94"/>
      <c r="PW4316" s="94"/>
      <c r="PX4316" s="94"/>
      <c r="PY4316" s="94"/>
      <c r="PZ4316" s="94"/>
      <c r="QA4316" s="94"/>
      <c r="QB4316" s="94"/>
      <c r="QC4316" s="94"/>
      <c r="QD4316" s="94"/>
      <c r="QE4316" s="94"/>
      <c r="QF4316" s="94"/>
      <c r="QG4316" s="94"/>
      <c r="QH4316" s="94"/>
      <c r="QI4316" s="94"/>
      <c r="QJ4316" s="94"/>
      <c r="QK4316" s="94"/>
      <c r="QL4316" s="94"/>
      <c r="QM4316" s="94"/>
      <c r="QN4316" s="94"/>
      <c r="QO4316" s="94"/>
      <c r="QP4316" s="94"/>
      <c r="QQ4316" s="94"/>
      <c r="QR4316" s="94"/>
      <c r="QS4316" s="94"/>
      <c r="QT4316" s="94"/>
      <c r="QU4316" s="94"/>
      <c r="QV4316" s="94"/>
      <c r="QW4316" s="94"/>
      <c r="QX4316" s="94"/>
      <c r="QY4316" s="94"/>
      <c r="QZ4316" s="94"/>
      <c r="RA4316" s="94"/>
      <c r="RB4316" s="94"/>
      <c r="RC4316" s="94"/>
      <c r="RD4316" s="94"/>
      <c r="RE4316" s="94"/>
      <c r="RF4316" s="94"/>
      <c r="RG4316" s="94"/>
      <c r="RH4316" s="94"/>
      <c r="RI4316" s="94"/>
      <c r="RJ4316" s="94"/>
      <c r="RK4316" s="94"/>
      <c r="RL4316" s="94"/>
      <c r="RM4316" s="94"/>
      <c r="RN4316" s="94"/>
      <c r="RO4316" s="94"/>
      <c r="RP4316" s="94"/>
      <c r="RQ4316" s="94"/>
      <c r="RR4316" s="94"/>
      <c r="RS4316" s="94"/>
      <c r="RT4316" s="94"/>
      <c r="RU4316" s="94"/>
      <c r="RV4316" s="94"/>
      <c r="RW4316" s="94"/>
      <c r="RX4316" s="94"/>
      <c r="RY4316" s="94"/>
      <c r="RZ4316" s="94"/>
      <c r="SA4316" s="94"/>
      <c r="SB4316" s="94"/>
      <c r="SC4316" s="94"/>
      <c r="SD4316" s="94"/>
      <c r="SE4316" s="94"/>
      <c r="SF4316" s="94"/>
      <c r="SG4316" s="94"/>
      <c r="SH4316" s="94"/>
      <c r="SI4316" s="94"/>
      <c r="SJ4316" s="94"/>
      <c r="SK4316" s="94"/>
      <c r="SL4316" s="94"/>
      <c r="SM4316" s="94"/>
      <c r="SN4316" s="94"/>
      <c r="SO4316" s="94"/>
      <c r="SP4316" s="94"/>
      <c r="SQ4316" s="94"/>
      <c r="SR4316" s="94"/>
      <c r="SS4316" s="94"/>
      <c r="ST4316" s="94"/>
      <c r="SU4316" s="94"/>
      <c r="SV4316" s="94"/>
      <c r="SW4316" s="94"/>
      <c r="SX4316" s="94"/>
      <c r="SY4316" s="94"/>
      <c r="SZ4316" s="94"/>
      <c r="TA4316" s="94"/>
      <c r="TB4316" s="94"/>
      <c r="TC4316" s="94"/>
      <c r="TD4316" s="94"/>
      <c r="TE4316" s="94"/>
      <c r="TF4316" s="94"/>
      <c r="TG4316" s="94"/>
      <c r="TH4316" s="94"/>
      <c r="TI4316" s="94"/>
      <c r="TJ4316" s="94"/>
      <c r="TK4316" s="94"/>
      <c r="TL4316" s="94"/>
      <c r="TM4316" s="94"/>
      <c r="TN4316" s="94"/>
      <c r="TO4316" s="94"/>
      <c r="TP4316" s="94"/>
      <c r="TQ4316" s="94"/>
      <c r="TR4316" s="94"/>
      <c r="TS4316" s="94"/>
      <c r="TT4316" s="94"/>
      <c r="TU4316" s="94"/>
      <c r="TV4316" s="94"/>
      <c r="TW4316" s="94"/>
      <c r="TX4316" s="94"/>
      <c r="TY4316" s="94"/>
      <c r="TZ4316" s="94"/>
      <c r="UA4316" s="94"/>
      <c r="UB4316" s="94"/>
      <c r="UC4316" s="94"/>
      <c r="UD4316" s="94"/>
      <c r="UE4316" s="94"/>
      <c r="UF4316" s="94"/>
      <c r="UG4316" s="94"/>
      <c r="UH4316" s="94"/>
      <c r="UI4316" s="94"/>
      <c r="UJ4316" s="94"/>
      <c r="UK4316" s="94"/>
      <c r="UL4316" s="94"/>
      <c r="UM4316" s="94"/>
      <c r="UN4316" s="94"/>
      <c r="UO4316" s="94"/>
      <c r="UP4316" s="94"/>
      <c r="UQ4316" s="94"/>
      <c r="UR4316" s="94"/>
      <c r="US4316" s="94"/>
      <c r="UT4316" s="94"/>
      <c r="UU4316" s="94"/>
      <c r="UV4316" s="94"/>
      <c r="UW4316" s="94"/>
      <c r="UX4316" s="94"/>
      <c r="UY4316" s="94"/>
      <c r="UZ4316" s="94"/>
      <c r="VA4316" s="94"/>
      <c r="VB4316" s="94"/>
      <c r="VC4316" s="94"/>
      <c r="VD4316" s="94"/>
      <c r="VE4316" s="94"/>
      <c r="VF4316" s="94"/>
      <c r="VG4316" s="94"/>
      <c r="VH4316" s="94"/>
      <c r="VI4316" s="94"/>
      <c r="VJ4316" s="94"/>
      <c r="VK4316" s="94"/>
      <c r="VL4316" s="94"/>
      <c r="VM4316" s="94"/>
      <c r="VN4316" s="94"/>
      <c r="VO4316" s="94"/>
      <c r="VP4316" s="94"/>
      <c r="VQ4316" s="94"/>
      <c r="VR4316" s="94"/>
      <c r="VS4316" s="94"/>
      <c r="VT4316" s="94"/>
      <c r="VU4316" s="94"/>
      <c r="VV4316" s="94"/>
      <c r="VW4316" s="94"/>
      <c r="VX4316" s="94"/>
      <c r="VY4316" s="94"/>
      <c r="VZ4316" s="94"/>
      <c r="WA4316" s="94"/>
      <c r="WB4316" s="94"/>
      <c r="WC4316" s="94"/>
      <c r="WD4316" s="94"/>
      <c r="WE4316" s="94"/>
      <c r="WF4316" s="94"/>
      <c r="WG4316" s="94"/>
      <c r="WH4316" s="94"/>
      <c r="WI4316" s="94"/>
      <c r="WJ4316" s="94"/>
      <c r="WK4316" s="94"/>
      <c r="WL4316" s="94"/>
      <c r="WM4316" s="94"/>
      <c r="WN4316" s="94"/>
      <c r="WO4316" s="94"/>
      <c r="WP4316" s="94"/>
      <c r="WQ4316" s="94"/>
      <c r="WR4316" s="94"/>
      <c r="WS4316" s="94"/>
      <c r="WT4316" s="94"/>
      <c r="WU4316" s="94"/>
      <c r="WV4316" s="94"/>
      <c r="WW4316" s="94"/>
      <c r="WX4316" s="94"/>
      <c r="WY4316" s="94"/>
      <c r="WZ4316" s="94"/>
      <c r="XA4316" s="94"/>
      <c r="XB4316" s="94"/>
      <c r="XC4316" s="94"/>
      <c r="XD4316" s="94"/>
      <c r="XE4316" s="94"/>
      <c r="XF4316" s="94"/>
      <c r="XG4316" s="94"/>
      <c r="XH4316" s="94"/>
      <c r="XI4316" s="94"/>
      <c r="XJ4316" s="94"/>
      <c r="XK4316" s="94"/>
      <c r="XL4316" s="94"/>
      <c r="XM4316" s="94"/>
      <c r="XN4316" s="94"/>
      <c r="XO4316" s="94"/>
      <c r="XP4316" s="94"/>
      <c r="XQ4316" s="94"/>
      <c r="XR4316" s="94"/>
      <c r="XS4316" s="94"/>
      <c r="XT4316" s="94"/>
      <c r="XU4316" s="94"/>
      <c r="XV4316" s="94"/>
      <c r="XW4316" s="94"/>
      <c r="XX4316" s="94"/>
      <c r="XY4316" s="94"/>
      <c r="XZ4316" s="94"/>
      <c r="YA4316" s="94"/>
      <c r="YB4316" s="94"/>
      <c r="YC4316" s="94"/>
      <c r="YD4316" s="94"/>
      <c r="YE4316" s="94"/>
      <c r="YF4316" s="94"/>
      <c r="YG4316" s="94"/>
      <c r="YH4316" s="94"/>
      <c r="YI4316" s="94"/>
      <c r="YJ4316" s="94"/>
      <c r="YK4316" s="94"/>
      <c r="YL4316" s="94"/>
      <c r="YM4316" s="94"/>
      <c r="YN4316" s="94"/>
      <c r="YO4316" s="94"/>
      <c r="YP4316" s="94"/>
      <c r="YQ4316" s="94"/>
      <c r="YR4316" s="94"/>
      <c r="YS4316" s="94"/>
      <c r="YT4316" s="94"/>
      <c r="YU4316" s="94"/>
      <c r="YV4316" s="94"/>
      <c r="YW4316" s="94"/>
      <c r="YX4316" s="94"/>
      <c r="YY4316" s="94"/>
      <c r="YZ4316" s="94"/>
      <c r="ZA4316" s="94"/>
      <c r="ZB4316" s="94"/>
      <c r="ZC4316" s="94"/>
      <c r="ZD4316" s="94"/>
      <c r="ZE4316" s="94"/>
      <c r="ZF4316" s="94"/>
      <c r="ZG4316" s="94"/>
      <c r="ZH4316" s="94"/>
      <c r="ZI4316" s="94"/>
      <c r="ZJ4316" s="94"/>
      <c r="ZK4316" s="94"/>
      <c r="ZL4316" s="94"/>
      <c r="ZM4316" s="94"/>
      <c r="ZN4316" s="94"/>
      <c r="ZO4316" s="94"/>
      <c r="ZP4316" s="94"/>
      <c r="ZQ4316" s="94"/>
      <c r="ZR4316" s="94"/>
      <c r="ZS4316" s="94"/>
      <c r="ZT4316" s="94"/>
      <c r="ZU4316" s="94"/>
      <c r="ZV4316" s="94"/>
      <c r="ZW4316" s="94"/>
      <c r="ZX4316" s="94"/>
      <c r="ZY4316" s="94"/>
      <c r="ZZ4316" s="94"/>
      <c r="AAA4316" s="94"/>
      <c r="AAB4316" s="94"/>
      <c r="AAC4316" s="94"/>
      <c r="AAD4316" s="94"/>
      <c r="AAE4316" s="94"/>
      <c r="AAF4316" s="94"/>
      <c r="AAG4316" s="94"/>
      <c r="AAH4316" s="94"/>
      <c r="AAI4316" s="94"/>
      <c r="AAJ4316" s="94"/>
      <c r="AAK4316" s="94"/>
      <c r="AAL4316" s="94"/>
      <c r="AAM4316" s="94"/>
      <c r="AAN4316" s="94"/>
      <c r="AAO4316" s="94"/>
      <c r="AAP4316" s="94"/>
      <c r="AAQ4316" s="94"/>
      <c r="AAR4316" s="94"/>
      <c r="AAS4316" s="94"/>
      <c r="AAT4316" s="94"/>
      <c r="AAU4316" s="94"/>
      <c r="AAV4316" s="94"/>
      <c r="AAW4316" s="94"/>
      <c r="AAX4316" s="94"/>
      <c r="AAY4316" s="94"/>
      <c r="AAZ4316" s="94"/>
      <c r="ABA4316" s="94"/>
      <c r="ABB4316" s="94"/>
      <c r="ABC4316" s="94"/>
      <c r="ABD4316" s="94"/>
      <c r="ABE4316" s="94"/>
      <c r="ABF4316" s="94"/>
      <c r="ABG4316" s="94"/>
      <c r="ABH4316" s="94"/>
      <c r="ABI4316" s="94"/>
      <c r="ABJ4316" s="94"/>
      <c r="ABK4316" s="94"/>
      <c r="ABL4316" s="94"/>
      <c r="ABM4316" s="94"/>
      <c r="ABN4316" s="94"/>
      <c r="ABO4316" s="94"/>
      <c r="ABP4316" s="94"/>
      <c r="ABQ4316" s="94"/>
      <c r="ABR4316" s="94"/>
      <c r="ABS4316" s="94"/>
      <c r="ABT4316" s="94"/>
      <c r="ABU4316" s="94"/>
      <c r="ABV4316" s="94"/>
      <c r="ABW4316" s="94"/>
      <c r="ABX4316" s="94"/>
      <c r="ABY4316" s="94"/>
      <c r="ABZ4316" s="94"/>
      <c r="ACA4316" s="94"/>
      <c r="ACB4316" s="94"/>
      <c r="ACC4316" s="94"/>
      <c r="ACD4316" s="94"/>
      <c r="ACE4316" s="94"/>
      <c r="ACF4316" s="94"/>
      <c r="ACG4316" s="94"/>
      <c r="ACH4316" s="94"/>
      <c r="ACI4316" s="94"/>
      <c r="ACJ4316" s="94"/>
      <c r="ACK4316" s="94"/>
      <c r="ACL4316" s="94"/>
      <c r="ACM4316" s="94"/>
      <c r="ACN4316" s="94"/>
      <c r="ACO4316" s="94"/>
      <c r="ACP4316" s="94"/>
      <c r="ACQ4316" s="94"/>
      <c r="ACR4316" s="94"/>
      <c r="ACS4316" s="94"/>
      <c r="ACT4316" s="94"/>
      <c r="ACU4316" s="94"/>
      <c r="ACV4316" s="94"/>
      <c r="ACW4316" s="94"/>
      <c r="ACX4316" s="94"/>
      <c r="ACY4316" s="94"/>
      <c r="ACZ4316" s="94"/>
      <c r="ADA4316" s="94"/>
      <c r="ADB4316" s="94"/>
      <c r="ADC4316" s="94"/>
      <c r="ADD4316" s="94"/>
      <c r="ADE4316" s="94"/>
      <c r="ADF4316" s="94"/>
      <c r="ADG4316" s="94"/>
      <c r="ADH4316" s="94"/>
      <c r="ADI4316" s="94"/>
      <c r="ADJ4316" s="94"/>
      <c r="ADK4316" s="94"/>
      <c r="ADL4316" s="94"/>
      <c r="ADM4316" s="94"/>
      <c r="ADN4316" s="94"/>
      <c r="ADO4316" s="94"/>
      <c r="ADP4316" s="94"/>
      <c r="ADQ4316" s="94"/>
      <c r="ADR4316" s="94"/>
      <c r="ADS4316" s="94"/>
      <c r="ADT4316" s="94"/>
      <c r="ADU4316" s="94"/>
      <c r="ADV4316" s="94"/>
      <c r="ADW4316" s="94"/>
      <c r="ADX4316" s="94"/>
      <c r="ADY4316" s="94"/>
      <c r="ADZ4316" s="94"/>
      <c r="AEA4316" s="94"/>
      <c r="AEB4316" s="94"/>
      <c r="AEC4316" s="94"/>
      <c r="AED4316" s="94"/>
      <c r="AEE4316" s="94"/>
      <c r="AEF4316" s="94"/>
      <c r="AEG4316" s="94"/>
      <c r="AEH4316" s="94"/>
      <c r="AEI4316" s="94"/>
      <c r="AEJ4316" s="94"/>
      <c r="AEK4316" s="94"/>
      <c r="AEL4316" s="94"/>
      <c r="AEM4316" s="94"/>
      <c r="AEN4316" s="94"/>
      <c r="AEO4316" s="94"/>
      <c r="AEP4316" s="94"/>
      <c r="AEQ4316" s="94"/>
      <c r="AER4316" s="94"/>
      <c r="AES4316" s="94"/>
      <c r="AET4316" s="94"/>
      <c r="AEU4316" s="94"/>
      <c r="AEV4316" s="94"/>
      <c r="AEW4316" s="94"/>
      <c r="AEX4316" s="94"/>
      <c r="AEY4316" s="94"/>
      <c r="AEZ4316" s="94"/>
      <c r="AFA4316" s="94"/>
      <c r="AFB4316" s="94"/>
      <c r="AFC4316" s="94"/>
      <c r="AFD4316" s="94"/>
      <c r="AFE4316" s="94"/>
      <c r="AFF4316" s="94"/>
      <c r="AFG4316" s="94"/>
      <c r="AFH4316" s="94"/>
      <c r="AFI4316" s="94"/>
      <c r="AFJ4316" s="94"/>
      <c r="AFK4316" s="94"/>
      <c r="AFL4316" s="94"/>
      <c r="AFM4316" s="94"/>
      <c r="AFN4316" s="94"/>
      <c r="AFO4316" s="94"/>
      <c r="AFP4316" s="94"/>
      <c r="AFQ4316" s="94"/>
      <c r="AFR4316" s="94"/>
      <c r="AFS4316" s="94"/>
      <c r="AFT4316" s="94"/>
      <c r="AFU4316" s="94"/>
      <c r="AFV4316" s="94"/>
      <c r="AFW4316" s="94"/>
      <c r="AFX4316" s="94"/>
      <c r="AFY4316" s="94"/>
      <c r="AFZ4316" s="94"/>
      <c r="AGA4316" s="94"/>
      <c r="AGB4316" s="94"/>
      <c r="AGC4316" s="94"/>
      <c r="AGD4316" s="94"/>
      <c r="AGE4316" s="94"/>
      <c r="AGF4316" s="94"/>
      <c r="AGG4316" s="94"/>
      <c r="AGH4316" s="94"/>
      <c r="AGI4316" s="94"/>
      <c r="AGJ4316" s="94"/>
      <c r="AGK4316" s="94"/>
      <c r="AGL4316" s="94"/>
      <c r="AGM4316" s="94"/>
      <c r="AGN4316" s="94"/>
      <c r="AGO4316" s="94"/>
      <c r="AGP4316" s="94"/>
      <c r="AGQ4316" s="94"/>
      <c r="AGR4316" s="94"/>
      <c r="AGS4316" s="94"/>
      <c r="AGT4316" s="94"/>
      <c r="AGU4316" s="94"/>
      <c r="AGV4316" s="94"/>
      <c r="AGW4316" s="94"/>
      <c r="AGX4316" s="94"/>
      <c r="AGY4316" s="94"/>
      <c r="AGZ4316" s="94"/>
      <c r="AHA4316" s="94"/>
      <c r="AHB4316" s="94"/>
      <c r="AHC4316" s="94"/>
      <c r="AHD4316" s="94"/>
      <c r="AHE4316" s="94"/>
      <c r="AHF4316" s="94"/>
      <c r="AHG4316" s="94"/>
      <c r="AHH4316" s="94"/>
      <c r="AHI4316" s="94"/>
      <c r="AHJ4316" s="94"/>
      <c r="AHK4316" s="94"/>
      <c r="AHL4316" s="94"/>
      <c r="AHM4316" s="94"/>
      <c r="AHN4316" s="94"/>
      <c r="AHO4316" s="94"/>
      <c r="AHP4316" s="94"/>
      <c r="AHQ4316" s="94"/>
      <c r="AHR4316" s="94"/>
      <c r="AHS4316" s="94"/>
      <c r="AHT4316" s="94"/>
      <c r="AHU4316" s="94"/>
      <c r="AHV4316" s="94"/>
      <c r="AHW4316" s="94"/>
      <c r="AHX4316" s="94"/>
      <c r="AHY4316" s="94"/>
      <c r="AHZ4316" s="94"/>
      <c r="AIA4316" s="94"/>
      <c r="AIB4316" s="94"/>
      <c r="AIC4316" s="94"/>
      <c r="AID4316" s="94"/>
      <c r="AIE4316" s="94"/>
      <c r="AIF4316" s="94"/>
      <c r="AIG4316" s="94"/>
      <c r="AIH4316" s="94"/>
      <c r="AII4316" s="94"/>
      <c r="AIJ4316" s="94"/>
      <c r="AIK4316" s="94"/>
      <c r="AIL4316" s="94"/>
      <c r="AIM4316" s="94"/>
      <c r="AIN4316" s="94"/>
      <c r="AIO4316" s="94"/>
      <c r="AIP4316" s="94"/>
      <c r="AIQ4316" s="94"/>
      <c r="AIR4316" s="94"/>
      <c r="AIS4316" s="94"/>
      <c r="AIT4316" s="94"/>
      <c r="AIU4316" s="94"/>
      <c r="AIV4316" s="94"/>
      <c r="AIW4316" s="94"/>
      <c r="AIX4316" s="94"/>
      <c r="AIY4316" s="94"/>
      <c r="AIZ4316" s="94"/>
      <c r="AJA4316" s="94"/>
      <c r="AJB4316" s="94"/>
      <c r="AJC4316" s="94"/>
      <c r="AJD4316" s="94"/>
      <c r="AJE4316" s="94"/>
      <c r="AJF4316" s="94"/>
      <c r="AJG4316" s="94"/>
      <c r="AJH4316" s="94"/>
      <c r="AJI4316" s="94"/>
      <c r="AJJ4316" s="94"/>
      <c r="AJK4316" s="94"/>
      <c r="AJL4316" s="94"/>
      <c r="AJM4316" s="94"/>
      <c r="AJN4316" s="94"/>
      <c r="AJO4316" s="94"/>
      <c r="AJP4316" s="94"/>
      <c r="AJQ4316" s="94"/>
      <c r="AJR4316" s="94"/>
      <c r="AJS4316" s="94"/>
      <c r="AJT4316" s="94"/>
      <c r="AJU4316" s="94"/>
      <c r="AJV4316" s="94"/>
      <c r="AJW4316" s="94"/>
      <c r="AJX4316" s="94"/>
      <c r="AJY4316" s="94"/>
      <c r="AJZ4316" s="94"/>
      <c r="AKA4316" s="94"/>
      <c r="AKB4316" s="94"/>
      <c r="AKC4316" s="94"/>
      <c r="AKD4316" s="94"/>
      <c r="AKE4316" s="94"/>
      <c r="AKF4316" s="94"/>
      <c r="AKG4316" s="94"/>
      <c r="AKH4316" s="94"/>
      <c r="AKI4316" s="94"/>
      <c r="AKJ4316" s="94"/>
      <c r="AKK4316" s="94"/>
      <c r="AKL4316" s="94"/>
      <c r="AKM4316" s="94"/>
      <c r="AKN4316" s="94"/>
      <c r="AKO4316" s="94"/>
      <c r="AKP4316" s="94"/>
      <c r="AKQ4316" s="94"/>
      <c r="AKR4316" s="94"/>
      <c r="AKS4316" s="94"/>
      <c r="AKT4316" s="94"/>
      <c r="AKU4316" s="94"/>
      <c r="AKV4316" s="94"/>
      <c r="AKW4316" s="94"/>
      <c r="AKX4316" s="94"/>
      <c r="AKY4316" s="94"/>
      <c r="AKZ4316" s="94"/>
      <c r="ALA4316" s="94"/>
      <c r="ALB4316" s="94"/>
      <c r="ALC4316" s="94"/>
      <c r="ALD4316" s="94"/>
      <c r="ALE4316" s="94"/>
      <c r="ALF4316" s="94"/>
      <c r="ALG4316" s="94"/>
      <c r="ALH4316" s="94"/>
      <c r="ALI4316" s="94"/>
      <c r="ALJ4316" s="94"/>
      <c r="ALK4316" s="94"/>
      <c r="ALL4316" s="94"/>
      <c r="ALM4316" s="94"/>
      <c r="ALN4316" s="94"/>
      <c r="ALO4316" s="94"/>
      <c r="ALP4316" s="94"/>
      <c r="ALQ4316" s="94"/>
      <c r="ALR4316" s="94"/>
      <c r="ALS4316" s="94"/>
      <c r="ALT4316" s="94"/>
      <c r="ALU4316" s="94"/>
      <c r="ALV4316" s="94"/>
      <c r="ALW4316" s="94"/>
      <c r="ALX4316" s="94"/>
      <c r="ALY4316" s="94"/>
      <c r="ALZ4316" s="94"/>
      <c r="AMA4316" s="94"/>
      <c r="AMB4316" s="94"/>
      <c r="AMC4316" s="94"/>
    </row>
    <row r="4317" spans="1:1017" ht="15" x14ac:dyDescent="0.25">
      <c r="A4317" s="24">
        <v>5010101</v>
      </c>
      <c r="B4317" s="55" t="s">
        <v>242</v>
      </c>
      <c r="C4317" s="169"/>
      <c r="D4317" s="170"/>
      <c r="E4317" s="170"/>
      <c r="F4317" s="170">
        <v>1000000</v>
      </c>
      <c r="G4317" s="170"/>
      <c r="H4317" s="170"/>
      <c r="I4317" s="170"/>
      <c r="J4317" s="170"/>
      <c r="K4317" s="171">
        <v>1000000</v>
      </c>
      <c r="L4317" s="6"/>
      <c r="M4317" s="70" t="s">
        <v>36</v>
      </c>
      <c r="N4317" s="176" t="s">
        <v>513</v>
      </c>
    </row>
    <row r="4318" spans="1:1017" ht="15" x14ac:dyDescent="0.25">
      <c r="A4318" s="24"/>
      <c r="B4318" s="55"/>
      <c r="C4318" s="172">
        <v>100000</v>
      </c>
      <c r="D4318" s="173"/>
      <c r="E4318" s="173"/>
      <c r="F4318" s="173"/>
      <c r="G4318" s="173"/>
      <c r="H4318" s="173"/>
      <c r="I4318" s="173"/>
      <c r="J4318" s="173"/>
      <c r="K4318" s="174">
        <v>100000</v>
      </c>
      <c r="L4318" s="6"/>
      <c r="M4318" s="71" t="s">
        <v>97</v>
      </c>
      <c r="N4318" s="176" t="s">
        <v>513</v>
      </c>
    </row>
    <row r="4319" spans="1:1017" ht="15" x14ac:dyDescent="0.25">
      <c r="A4319" s="24"/>
      <c r="B4319" s="55"/>
      <c r="C4319" s="172"/>
      <c r="D4319" s="173">
        <v>1000000</v>
      </c>
      <c r="E4319" s="173"/>
      <c r="F4319" s="173"/>
      <c r="G4319" s="173"/>
      <c r="H4319" s="173"/>
      <c r="I4319" s="173"/>
      <c r="J4319" s="173"/>
      <c r="K4319" s="174">
        <v>1000000</v>
      </c>
      <c r="L4319" s="6"/>
      <c r="M4319" s="71" t="s">
        <v>123</v>
      </c>
      <c r="N4319" s="176" t="s">
        <v>513</v>
      </c>
    </row>
    <row r="4320" spans="1:1017" ht="15" x14ac:dyDescent="0.25">
      <c r="A4320" s="24"/>
      <c r="B4320" s="55"/>
      <c r="C4320" s="172"/>
      <c r="D4320" s="173"/>
      <c r="E4320" s="173">
        <v>12000000</v>
      </c>
      <c r="F4320" s="173"/>
      <c r="G4320" s="173"/>
      <c r="H4320" s="173"/>
      <c r="I4320" s="173"/>
      <c r="J4320" s="173"/>
      <c r="K4320" s="174">
        <v>12000000</v>
      </c>
      <c r="L4320" s="6"/>
      <c r="M4320" s="71" t="s">
        <v>449</v>
      </c>
      <c r="N4320" s="176" t="s">
        <v>513</v>
      </c>
    </row>
    <row r="4321" spans="1:14" ht="15" x14ac:dyDescent="0.25">
      <c r="A4321" s="24"/>
      <c r="B4321" s="55"/>
      <c r="C4321" s="172"/>
      <c r="D4321" s="173"/>
      <c r="E4321" s="173"/>
      <c r="F4321" s="173"/>
      <c r="G4321" s="173"/>
      <c r="H4321" s="173"/>
      <c r="I4321" s="173">
        <v>10000000</v>
      </c>
      <c r="J4321" s="173"/>
      <c r="K4321" s="174">
        <v>10000000</v>
      </c>
      <c r="L4321" s="6"/>
      <c r="M4321" s="71" t="s">
        <v>426</v>
      </c>
      <c r="N4321" s="176" t="s">
        <v>513</v>
      </c>
    </row>
    <row r="4322" spans="1:14" ht="15" x14ac:dyDescent="0.25">
      <c r="A4322" s="24"/>
      <c r="B4322" s="55"/>
      <c r="C4322" s="172"/>
      <c r="D4322" s="173"/>
      <c r="E4322" s="173"/>
      <c r="F4322" s="173"/>
      <c r="G4322" s="173"/>
      <c r="H4322" s="173"/>
      <c r="I4322" s="173">
        <v>475000</v>
      </c>
      <c r="J4322" s="173"/>
      <c r="K4322" s="174">
        <v>475000</v>
      </c>
      <c r="L4322" s="6"/>
      <c r="M4322" s="71" t="s">
        <v>47</v>
      </c>
      <c r="N4322" s="176" t="s">
        <v>513</v>
      </c>
    </row>
    <row r="4323" spans="1:14" ht="15" x14ac:dyDescent="0.25">
      <c r="A4323" s="24"/>
      <c r="B4323" s="55"/>
      <c r="C4323" s="172"/>
      <c r="D4323" s="173"/>
      <c r="E4323" s="173"/>
      <c r="F4323" s="173"/>
      <c r="G4323" s="173"/>
      <c r="H4323" s="173"/>
      <c r="I4323" s="173">
        <v>2000000</v>
      </c>
      <c r="J4323" s="173"/>
      <c r="K4323" s="174">
        <v>2000000</v>
      </c>
      <c r="L4323" s="6"/>
      <c r="M4323" s="71" t="s">
        <v>444</v>
      </c>
      <c r="N4323" s="176" t="s">
        <v>513</v>
      </c>
    </row>
    <row r="4324" spans="1:14" ht="15" x14ac:dyDescent="0.25">
      <c r="A4324" s="24"/>
      <c r="B4324" s="55"/>
      <c r="C4324" s="172"/>
      <c r="D4324" s="173"/>
      <c r="E4324" s="173"/>
      <c r="F4324" s="173"/>
      <c r="G4324" s="173"/>
      <c r="H4324" s="173"/>
      <c r="I4324" s="173">
        <v>3000000</v>
      </c>
      <c r="J4324" s="173"/>
      <c r="K4324" s="174">
        <v>3000000</v>
      </c>
      <c r="L4324" s="6"/>
      <c r="M4324" s="71" t="s">
        <v>125</v>
      </c>
      <c r="N4324" s="176" t="s">
        <v>513</v>
      </c>
    </row>
    <row r="4325" spans="1:14" ht="15" x14ac:dyDescent="0.25">
      <c r="A4325" s="24"/>
      <c r="B4325" s="55"/>
      <c r="C4325" s="172"/>
      <c r="D4325" s="173"/>
      <c r="E4325" s="173"/>
      <c r="F4325" s="173"/>
      <c r="G4325" s="173"/>
      <c r="H4325" s="173">
        <v>8500000</v>
      </c>
      <c r="I4325" s="173"/>
      <c r="J4325" s="173"/>
      <c r="K4325" s="174">
        <v>8500000</v>
      </c>
      <c r="L4325" s="6"/>
      <c r="M4325" s="71" t="s">
        <v>483</v>
      </c>
      <c r="N4325" s="176" t="s">
        <v>513</v>
      </c>
    </row>
    <row r="4326" spans="1:14" s="88" customFormat="1" x14ac:dyDescent="0.2">
      <c r="A4326" s="97">
        <v>5010101</v>
      </c>
      <c r="B4326" s="97" t="s">
        <v>243</v>
      </c>
      <c r="C4326" s="22">
        <f t="shared" ref="C4326:J4326" si="54">SUM(C4317:C4325)</f>
        <v>100000</v>
      </c>
      <c r="D4326" s="22">
        <f t="shared" si="54"/>
        <v>1000000</v>
      </c>
      <c r="E4326" s="22">
        <f t="shared" si="54"/>
        <v>12000000</v>
      </c>
      <c r="F4326" s="22">
        <f t="shared" si="54"/>
        <v>1000000</v>
      </c>
      <c r="G4326" s="22">
        <f t="shared" si="54"/>
        <v>0</v>
      </c>
      <c r="H4326" s="22">
        <f t="shared" si="54"/>
        <v>8500000</v>
      </c>
      <c r="I4326" s="22">
        <f t="shared" si="54"/>
        <v>15475000</v>
      </c>
      <c r="J4326" s="22">
        <f t="shared" si="54"/>
        <v>0</v>
      </c>
      <c r="K4326" s="22">
        <f>SUM(C4317:J4325)</f>
        <v>38075000</v>
      </c>
      <c r="L4326" s="97"/>
      <c r="M4326" s="97"/>
      <c r="N4326" s="97"/>
    </row>
    <row r="4327" spans="1:14" ht="15" x14ac:dyDescent="0.25">
      <c r="A4327" s="7">
        <v>5010102</v>
      </c>
      <c r="B4327" s="8" t="s">
        <v>244</v>
      </c>
      <c r="C4327" s="169"/>
      <c r="D4327" s="170"/>
      <c r="E4327" s="170"/>
      <c r="F4327" s="170">
        <v>7000000</v>
      </c>
      <c r="G4327" s="170"/>
      <c r="H4327" s="170"/>
      <c r="I4327" s="170"/>
      <c r="J4327" s="170"/>
      <c r="K4327" s="44">
        <f>SUM(C4327:J4327)</f>
        <v>7000000</v>
      </c>
      <c r="L4327" s="6"/>
      <c r="M4327" s="70" t="s">
        <v>303</v>
      </c>
      <c r="N4327" s="176" t="s">
        <v>513</v>
      </c>
    </row>
    <row r="4328" spans="1:14" ht="15" x14ac:dyDescent="0.25">
      <c r="A4328" s="7"/>
      <c r="B4328" s="8"/>
      <c r="C4328" s="172"/>
      <c r="D4328" s="173"/>
      <c r="E4328" s="173"/>
      <c r="F4328" s="173">
        <v>1493090</v>
      </c>
      <c r="G4328" s="173"/>
      <c r="H4328" s="173"/>
      <c r="I4328" s="173"/>
      <c r="J4328" s="173"/>
      <c r="K4328" s="44">
        <f t="shared" ref="K4328:K4353" si="55">SUM(C4328:J4328)</f>
        <v>1493090</v>
      </c>
      <c r="L4328" s="6"/>
      <c r="M4328" s="71" t="s">
        <v>307</v>
      </c>
      <c r="N4328" s="176" t="s">
        <v>513</v>
      </c>
    </row>
    <row r="4329" spans="1:14" ht="15" x14ac:dyDescent="0.25">
      <c r="A4329" s="7"/>
      <c r="B4329" s="8"/>
      <c r="C4329" s="172"/>
      <c r="D4329" s="173"/>
      <c r="E4329" s="173"/>
      <c r="F4329" s="173"/>
      <c r="G4329" s="173"/>
      <c r="H4329" s="173">
        <v>5800000</v>
      </c>
      <c r="I4329" s="173"/>
      <c r="J4329" s="173"/>
      <c r="K4329" s="44">
        <f t="shared" si="55"/>
        <v>5800000</v>
      </c>
      <c r="L4329" s="6"/>
      <c r="M4329" s="71" t="s">
        <v>37</v>
      </c>
      <c r="N4329" s="176" t="s">
        <v>513</v>
      </c>
    </row>
    <row r="4330" spans="1:14" ht="15.75" thickBot="1" x14ac:dyDescent="0.3">
      <c r="A4330" s="7"/>
      <c r="B4330" s="8"/>
      <c r="C4330" s="172"/>
      <c r="D4330" s="173"/>
      <c r="E4330" s="173"/>
      <c r="F4330" s="173"/>
      <c r="G4330" s="173"/>
      <c r="H4330" s="173">
        <v>11120000</v>
      </c>
      <c r="I4330" s="173"/>
      <c r="J4330" s="173"/>
      <c r="K4330" s="44">
        <f t="shared" si="55"/>
        <v>11120000</v>
      </c>
      <c r="L4330" s="6"/>
      <c r="M4330" s="71" t="s">
        <v>92</v>
      </c>
      <c r="N4330" s="176" t="s">
        <v>513</v>
      </c>
    </row>
    <row r="4331" spans="1:14" ht="15" x14ac:dyDescent="0.2">
      <c r="A4331" s="286" t="s">
        <v>0</v>
      </c>
      <c r="B4331" s="287"/>
      <c r="C4331" s="287"/>
      <c r="D4331" s="287"/>
      <c r="E4331" s="287"/>
      <c r="F4331" s="287"/>
      <c r="G4331" s="287"/>
      <c r="H4331" s="287"/>
      <c r="I4331" s="287"/>
      <c r="J4331" s="287"/>
      <c r="K4331" s="287"/>
      <c r="L4331" s="287"/>
      <c r="M4331" s="287"/>
      <c r="N4331" s="288"/>
    </row>
    <row r="4332" spans="1:14" ht="15" x14ac:dyDescent="0.2">
      <c r="A4332" s="279" t="s">
        <v>1</v>
      </c>
      <c r="B4332" s="280"/>
      <c r="C4332" s="280"/>
      <c r="D4332" s="280"/>
      <c r="E4332" s="280"/>
      <c r="F4332" s="280"/>
      <c r="G4332" s="280"/>
      <c r="H4332" s="280"/>
      <c r="I4332" s="280"/>
      <c r="J4332" s="280"/>
      <c r="K4332" s="280"/>
      <c r="L4332" s="280"/>
      <c r="M4332" s="280"/>
      <c r="N4332" s="281"/>
    </row>
    <row r="4333" spans="1:14" ht="15" x14ac:dyDescent="0.2">
      <c r="A4333" s="279" t="s">
        <v>2</v>
      </c>
      <c r="B4333" s="280"/>
      <c r="C4333" s="280"/>
      <c r="D4333" s="280"/>
      <c r="E4333" s="280"/>
      <c r="F4333" s="280"/>
      <c r="G4333" s="280"/>
      <c r="H4333" s="280"/>
      <c r="I4333" s="280"/>
      <c r="J4333" s="280"/>
      <c r="K4333" s="280"/>
      <c r="L4333" s="280"/>
      <c r="M4333" s="280"/>
      <c r="N4333" s="281"/>
    </row>
    <row r="4334" spans="1:14" ht="15" x14ac:dyDescent="0.2">
      <c r="A4334" s="279" t="s">
        <v>3</v>
      </c>
      <c r="B4334" s="280"/>
      <c r="C4334" s="280"/>
      <c r="D4334" s="280"/>
      <c r="E4334" s="280"/>
      <c r="F4334" s="280"/>
      <c r="G4334" s="280"/>
      <c r="H4334" s="280"/>
      <c r="I4334" s="280"/>
      <c r="J4334" s="280"/>
      <c r="K4334" s="280"/>
      <c r="L4334" s="280"/>
      <c r="M4334" s="280"/>
      <c r="N4334" s="281"/>
    </row>
    <row r="4335" spans="1:14" ht="15" x14ac:dyDescent="0.2">
      <c r="A4335" s="279" t="s">
        <v>4</v>
      </c>
      <c r="B4335" s="280"/>
      <c r="C4335" s="280"/>
      <c r="D4335" s="280"/>
      <c r="E4335" s="280"/>
      <c r="F4335" s="280"/>
      <c r="G4335" s="280"/>
      <c r="H4335" s="280"/>
      <c r="I4335" s="280"/>
      <c r="J4335" s="280"/>
      <c r="K4335" s="280"/>
      <c r="L4335" s="280"/>
      <c r="M4335" s="280"/>
      <c r="N4335" s="281"/>
    </row>
    <row r="4336" spans="1:14" ht="15.75" thickBot="1" x14ac:dyDescent="0.25">
      <c r="A4336" s="282">
        <v>2023</v>
      </c>
      <c r="B4336" s="283"/>
      <c r="C4336" s="283"/>
      <c r="D4336" s="283"/>
      <c r="E4336" s="283"/>
      <c r="F4336" s="283"/>
      <c r="G4336" s="283"/>
      <c r="H4336" s="283"/>
      <c r="I4336" s="283"/>
      <c r="J4336" s="283"/>
      <c r="K4336" s="283"/>
      <c r="L4336" s="283"/>
      <c r="M4336" s="283"/>
      <c r="N4336" s="284"/>
    </row>
    <row r="4337" spans="1:14" ht="43.5" x14ac:dyDescent="0.25">
      <c r="A4337" s="212" t="s">
        <v>5</v>
      </c>
      <c r="B4337" s="212" t="s">
        <v>6</v>
      </c>
      <c r="C4337" s="285" t="s">
        <v>7</v>
      </c>
      <c r="D4337" s="285"/>
      <c r="E4337" s="285"/>
      <c r="F4337" s="285"/>
      <c r="G4337" s="285"/>
      <c r="H4337" s="285"/>
      <c r="I4337" s="285"/>
      <c r="J4337" s="285"/>
      <c r="K4337" s="213" t="s">
        <v>8</v>
      </c>
      <c r="L4337" s="214" t="s">
        <v>10</v>
      </c>
      <c r="M4337" s="215" t="s">
        <v>11</v>
      </c>
      <c r="N4337" s="216" t="s">
        <v>9</v>
      </c>
    </row>
    <row r="4338" spans="1:14" ht="15" x14ac:dyDescent="0.25">
      <c r="A4338" s="5"/>
      <c r="B4338" s="5"/>
      <c r="C4338" s="2" t="s">
        <v>12</v>
      </c>
      <c r="D4338" s="2" t="s">
        <v>13</v>
      </c>
      <c r="E4338" s="2" t="s">
        <v>14</v>
      </c>
      <c r="F4338" s="2" t="s">
        <v>15</v>
      </c>
      <c r="G4338" s="2" t="s">
        <v>16</v>
      </c>
      <c r="H4338" s="2" t="s">
        <v>17</v>
      </c>
      <c r="I4338" s="2" t="s">
        <v>18</v>
      </c>
      <c r="J4338" s="2" t="s">
        <v>19</v>
      </c>
      <c r="K4338" s="4" t="s">
        <v>20</v>
      </c>
      <c r="L4338" s="6" t="s">
        <v>22</v>
      </c>
      <c r="M4338" s="5"/>
    </row>
    <row r="4339" spans="1:14" ht="15" x14ac:dyDescent="0.25">
      <c r="A4339" s="7"/>
      <c r="B4339" s="8"/>
      <c r="C4339" s="172"/>
      <c r="D4339" s="173"/>
      <c r="E4339" s="173"/>
      <c r="F4339" s="173"/>
      <c r="G4339" s="173"/>
      <c r="H4339" s="173">
        <v>6000000</v>
      </c>
      <c r="I4339" s="173"/>
      <c r="J4339" s="173"/>
      <c r="K4339" s="44">
        <f t="shared" si="55"/>
        <v>6000000</v>
      </c>
      <c r="L4339" s="6"/>
      <c r="M4339" s="71" t="s">
        <v>469</v>
      </c>
      <c r="N4339" s="176" t="s">
        <v>513</v>
      </c>
    </row>
    <row r="4340" spans="1:14" ht="15" x14ac:dyDescent="0.25">
      <c r="A4340" s="7"/>
      <c r="B4340" s="8"/>
      <c r="C4340" s="172"/>
      <c r="D4340" s="173"/>
      <c r="E4340" s="173"/>
      <c r="F4340" s="173"/>
      <c r="G4340" s="173"/>
      <c r="H4340" s="173">
        <v>1150000</v>
      </c>
      <c r="I4340" s="173"/>
      <c r="J4340" s="173"/>
      <c r="K4340" s="44">
        <f>SUM(C4340:J4340)</f>
        <v>1150000</v>
      </c>
      <c r="L4340" s="6"/>
      <c r="M4340" s="71" t="s">
        <v>470</v>
      </c>
      <c r="N4340" s="176" t="s">
        <v>513</v>
      </c>
    </row>
    <row r="4341" spans="1:14" ht="15" x14ac:dyDescent="0.25">
      <c r="A4341" s="7"/>
      <c r="B4341" s="8"/>
      <c r="C4341" s="172"/>
      <c r="D4341" s="173"/>
      <c r="E4341" s="173"/>
      <c r="F4341" s="173"/>
      <c r="G4341" s="173"/>
      <c r="H4341" s="173">
        <v>1400000</v>
      </c>
      <c r="I4341" s="173"/>
      <c r="J4341" s="173"/>
      <c r="K4341" s="44">
        <f t="shared" si="55"/>
        <v>1400000</v>
      </c>
      <c r="L4341" s="6"/>
      <c r="M4341" s="71" t="s">
        <v>472</v>
      </c>
      <c r="N4341" s="176" t="s">
        <v>513</v>
      </c>
    </row>
    <row r="4342" spans="1:14" ht="15" x14ac:dyDescent="0.25">
      <c r="A4342" s="7"/>
      <c r="B4342" s="8"/>
      <c r="C4342" s="172"/>
      <c r="D4342" s="173"/>
      <c r="E4342" s="173"/>
      <c r="F4342" s="173"/>
      <c r="G4342" s="173"/>
      <c r="H4342" s="173">
        <v>1300000</v>
      </c>
      <c r="I4342" s="173"/>
      <c r="J4342" s="173"/>
      <c r="K4342" s="44">
        <f t="shared" si="55"/>
        <v>1300000</v>
      </c>
      <c r="L4342" s="6"/>
      <c r="M4342" s="71" t="s">
        <v>40</v>
      </c>
      <c r="N4342" s="176" t="s">
        <v>513</v>
      </c>
    </row>
    <row r="4343" spans="1:14" ht="15" x14ac:dyDescent="0.25">
      <c r="A4343" s="7"/>
      <c r="B4343" s="8"/>
      <c r="C4343" s="172"/>
      <c r="D4343" s="173"/>
      <c r="E4343" s="173"/>
      <c r="F4343" s="173"/>
      <c r="G4343" s="173"/>
      <c r="H4343" s="173">
        <v>1500000</v>
      </c>
      <c r="I4343" s="173"/>
      <c r="J4343" s="173"/>
      <c r="K4343" s="44">
        <f t="shared" si="55"/>
        <v>1500000</v>
      </c>
      <c r="L4343" s="6"/>
      <c r="M4343" s="71" t="s">
        <v>95</v>
      </c>
      <c r="N4343" s="176" t="s">
        <v>513</v>
      </c>
    </row>
    <row r="4344" spans="1:14" ht="15" x14ac:dyDescent="0.25">
      <c r="A4344" s="7"/>
      <c r="B4344" s="8"/>
      <c r="C4344" s="172">
        <v>100000</v>
      </c>
      <c r="D4344" s="173"/>
      <c r="E4344" s="173"/>
      <c r="F4344" s="173"/>
      <c r="G4344" s="173"/>
      <c r="H4344" s="173"/>
      <c r="I4344" s="173"/>
      <c r="J4344" s="173"/>
      <c r="K4344" s="44">
        <f t="shared" si="55"/>
        <v>100000</v>
      </c>
      <c r="L4344" s="6"/>
      <c r="M4344" s="71" t="s">
        <v>64</v>
      </c>
      <c r="N4344" s="176" t="s">
        <v>513</v>
      </c>
    </row>
    <row r="4345" spans="1:14" ht="15" x14ac:dyDescent="0.25">
      <c r="A4345" s="7"/>
      <c r="B4345" s="8"/>
      <c r="C4345" s="172"/>
      <c r="D4345" s="173">
        <v>8000000</v>
      </c>
      <c r="E4345" s="173"/>
      <c r="F4345" s="173"/>
      <c r="G4345" s="173"/>
      <c r="H4345" s="173"/>
      <c r="I4345" s="173"/>
      <c r="J4345" s="173"/>
      <c r="K4345" s="44">
        <f t="shared" si="55"/>
        <v>8000000</v>
      </c>
      <c r="L4345" s="6"/>
      <c r="M4345" s="71" t="s">
        <v>400</v>
      </c>
      <c r="N4345" s="176" t="s">
        <v>513</v>
      </c>
    </row>
    <row r="4346" spans="1:14" ht="15" x14ac:dyDescent="0.25">
      <c r="A4346" s="7"/>
      <c r="B4346" s="8"/>
      <c r="C4346" s="172"/>
      <c r="D4346" s="173">
        <v>5000000</v>
      </c>
      <c r="E4346" s="173"/>
      <c r="F4346" s="173"/>
      <c r="G4346" s="173"/>
      <c r="H4346" s="173"/>
      <c r="I4346" s="173"/>
      <c r="J4346" s="173"/>
      <c r="K4346" s="44">
        <f t="shared" si="55"/>
        <v>5000000</v>
      </c>
      <c r="L4346" s="6"/>
      <c r="M4346" s="71" t="s">
        <v>123</v>
      </c>
      <c r="N4346" s="176" t="s">
        <v>513</v>
      </c>
    </row>
    <row r="4347" spans="1:14" ht="15" x14ac:dyDescent="0.25">
      <c r="A4347" s="7"/>
      <c r="B4347" s="8"/>
      <c r="C4347" s="172"/>
      <c r="D4347" s="173"/>
      <c r="E4347" s="173">
        <v>550000</v>
      </c>
      <c r="F4347" s="173"/>
      <c r="G4347" s="173"/>
      <c r="H4347" s="173"/>
      <c r="I4347" s="173"/>
      <c r="J4347" s="173"/>
      <c r="K4347" s="44">
        <f t="shared" si="55"/>
        <v>550000</v>
      </c>
      <c r="L4347" s="6"/>
      <c r="M4347" s="71" t="s">
        <v>415</v>
      </c>
      <c r="N4347" s="176" t="s">
        <v>513</v>
      </c>
    </row>
    <row r="4348" spans="1:14" x14ac:dyDescent="0.2">
      <c r="A4348" s="38"/>
      <c r="B4348" s="5"/>
      <c r="C4348" s="172"/>
      <c r="D4348" s="173"/>
      <c r="E4348" s="173">
        <v>1399070</v>
      </c>
      <c r="F4348" s="173"/>
      <c r="G4348" s="173"/>
      <c r="H4348" s="173"/>
      <c r="I4348" s="173"/>
      <c r="J4348" s="173"/>
      <c r="K4348" s="44">
        <f t="shared" si="55"/>
        <v>1399070</v>
      </c>
      <c r="L4348" s="6"/>
      <c r="M4348" s="71" t="s">
        <v>124</v>
      </c>
      <c r="N4348" s="176" t="s">
        <v>513</v>
      </c>
    </row>
    <row r="4349" spans="1:14" x14ac:dyDescent="0.2">
      <c r="A4349" s="38"/>
      <c r="B4349" s="5"/>
      <c r="C4349" s="172"/>
      <c r="D4349" s="173"/>
      <c r="E4349" s="173"/>
      <c r="F4349" s="173"/>
      <c r="G4349" s="173"/>
      <c r="H4349" s="173"/>
      <c r="I4349" s="173">
        <v>1000000</v>
      </c>
      <c r="J4349" s="173"/>
      <c r="K4349" s="44">
        <f t="shared" si="55"/>
        <v>1000000</v>
      </c>
      <c r="L4349" s="6"/>
      <c r="M4349" s="71" t="s">
        <v>429</v>
      </c>
      <c r="N4349" s="176" t="s">
        <v>513</v>
      </c>
    </row>
    <row r="4350" spans="1:14" x14ac:dyDescent="0.2">
      <c r="A4350" s="38"/>
      <c r="B4350" s="5"/>
      <c r="C4350" s="172"/>
      <c r="D4350" s="173"/>
      <c r="E4350" s="173"/>
      <c r="F4350" s="173"/>
      <c r="G4350" s="173"/>
      <c r="H4350" s="173"/>
      <c r="I4350" s="173">
        <v>394562</v>
      </c>
      <c r="J4350" s="173"/>
      <c r="K4350" s="44">
        <f t="shared" si="55"/>
        <v>394562</v>
      </c>
      <c r="L4350" s="6"/>
      <c r="M4350" s="71" t="s">
        <v>47</v>
      </c>
      <c r="N4350" s="176" t="s">
        <v>513</v>
      </c>
    </row>
    <row r="4351" spans="1:14" x14ac:dyDescent="0.2">
      <c r="A4351" s="38"/>
      <c r="B4351" s="5"/>
      <c r="C4351" s="172"/>
      <c r="D4351" s="173"/>
      <c r="E4351" s="173"/>
      <c r="F4351" s="173"/>
      <c r="G4351" s="173"/>
      <c r="H4351" s="173"/>
      <c r="I4351" s="173">
        <v>2952507</v>
      </c>
      <c r="J4351" s="173"/>
      <c r="K4351" s="44">
        <f t="shared" si="55"/>
        <v>2952507</v>
      </c>
      <c r="L4351" s="6"/>
      <c r="M4351" s="71" t="s">
        <v>442</v>
      </c>
      <c r="N4351" s="176" t="s">
        <v>513</v>
      </c>
    </row>
    <row r="4352" spans="1:14" x14ac:dyDescent="0.2">
      <c r="A4352" s="38"/>
      <c r="B4352" s="5"/>
      <c r="C4352" s="172"/>
      <c r="D4352" s="173"/>
      <c r="E4352" s="173"/>
      <c r="F4352" s="173"/>
      <c r="G4352" s="173"/>
      <c r="H4352" s="173"/>
      <c r="I4352" s="173">
        <v>4500000</v>
      </c>
      <c r="J4352" s="173"/>
      <c r="K4352" s="44">
        <f t="shared" si="55"/>
        <v>4500000</v>
      </c>
      <c r="L4352" s="6"/>
      <c r="M4352" s="71" t="s">
        <v>31</v>
      </c>
      <c r="N4352" s="176" t="s">
        <v>513</v>
      </c>
    </row>
    <row r="4353" spans="1:14" x14ac:dyDescent="0.2">
      <c r="A4353" s="38"/>
      <c r="B4353" s="5"/>
      <c r="C4353" s="172"/>
      <c r="D4353" s="173"/>
      <c r="E4353" s="173"/>
      <c r="F4353" s="173"/>
      <c r="G4353" s="173"/>
      <c r="H4353" s="173"/>
      <c r="I4353" s="173">
        <v>330000</v>
      </c>
      <c r="J4353" s="173"/>
      <c r="K4353" s="44">
        <f t="shared" si="55"/>
        <v>330000</v>
      </c>
      <c r="L4353" s="6"/>
      <c r="M4353" s="71" t="s">
        <v>32</v>
      </c>
      <c r="N4353" s="176" t="s">
        <v>513</v>
      </c>
    </row>
    <row r="4354" spans="1:14" ht="15" x14ac:dyDescent="0.25">
      <c r="A4354" s="49">
        <v>5010102</v>
      </c>
      <c r="B4354" s="26" t="s">
        <v>245</v>
      </c>
      <c r="C4354" s="22">
        <f t="shared" ref="C4354:J4354" si="56">SUM(C4327:C4353)</f>
        <v>100000</v>
      </c>
      <c r="D4354" s="22">
        <f t="shared" si="56"/>
        <v>13000000</v>
      </c>
      <c r="E4354" s="22">
        <f t="shared" si="56"/>
        <v>1949070</v>
      </c>
      <c r="F4354" s="22">
        <f t="shared" si="56"/>
        <v>8493090</v>
      </c>
      <c r="G4354" s="22">
        <f t="shared" si="56"/>
        <v>0</v>
      </c>
      <c r="H4354" s="22">
        <f t="shared" si="56"/>
        <v>28270000</v>
      </c>
      <c r="I4354" s="22">
        <f t="shared" si="56"/>
        <v>9177069</v>
      </c>
      <c r="J4354" s="22">
        <f t="shared" si="56"/>
        <v>0</v>
      </c>
      <c r="K4354" s="22">
        <f>SUM(C4354:J4354)</f>
        <v>60989229</v>
      </c>
      <c r="L4354" s="22"/>
      <c r="M4354" s="56"/>
      <c r="N4354" s="15"/>
    </row>
    <row r="4355" spans="1:14" ht="15" x14ac:dyDescent="0.25">
      <c r="A4355" s="7" t="s">
        <v>246</v>
      </c>
      <c r="B4355" s="8" t="s">
        <v>247</v>
      </c>
      <c r="C4355" s="169"/>
      <c r="D4355" s="170"/>
      <c r="E4355" s="170"/>
      <c r="F4355" s="170">
        <v>4000000</v>
      </c>
      <c r="G4355" s="170"/>
      <c r="H4355" s="170"/>
      <c r="I4355" s="170"/>
      <c r="J4355" s="170"/>
      <c r="K4355" s="171">
        <v>4000000</v>
      </c>
      <c r="L4355" s="6"/>
      <c r="M4355" s="70" t="s">
        <v>36</v>
      </c>
      <c r="N4355" s="176" t="s">
        <v>513</v>
      </c>
    </row>
    <row r="4356" spans="1:14" ht="15" x14ac:dyDescent="0.25">
      <c r="A4356" s="7"/>
      <c r="B4356" s="8"/>
      <c r="C4356" s="172"/>
      <c r="D4356" s="173"/>
      <c r="E4356" s="173"/>
      <c r="F4356" s="173">
        <v>720000</v>
      </c>
      <c r="G4356" s="173"/>
      <c r="H4356" s="173"/>
      <c r="I4356" s="173"/>
      <c r="J4356" s="173"/>
      <c r="K4356" s="174">
        <v>720000</v>
      </c>
      <c r="L4356" s="6"/>
      <c r="M4356" s="71" t="s">
        <v>347</v>
      </c>
      <c r="N4356" s="176" t="s">
        <v>513</v>
      </c>
    </row>
    <row r="4357" spans="1:14" ht="15" x14ac:dyDescent="0.25">
      <c r="A4357" s="7"/>
      <c r="B4357" s="8"/>
      <c r="C4357" s="172"/>
      <c r="D4357" s="173"/>
      <c r="E4357" s="173"/>
      <c r="F4357" s="173"/>
      <c r="G4357" s="173"/>
      <c r="H4357" s="173">
        <v>200000</v>
      </c>
      <c r="I4357" s="173"/>
      <c r="J4357" s="173"/>
      <c r="K4357" s="174">
        <v>200000</v>
      </c>
      <c r="L4357" s="6"/>
      <c r="M4357" s="71" t="s">
        <v>37</v>
      </c>
      <c r="N4357" s="176" t="s">
        <v>513</v>
      </c>
    </row>
    <row r="4358" spans="1:14" ht="15" x14ac:dyDescent="0.25">
      <c r="A4358" s="7"/>
      <c r="B4358" s="8"/>
      <c r="C4358" s="172"/>
      <c r="D4358" s="173"/>
      <c r="E4358" s="173"/>
      <c r="F4358" s="173"/>
      <c r="G4358" s="173"/>
      <c r="H4358" s="173">
        <v>33200000</v>
      </c>
      <c r="I4358" s="173"/>
      <c r="J4358" s="173"/>
      <c r="K4358" s="174">
        <v>33200000</v>
      </c>
      <c r="L4358" s="6"/>
      <c r="M4358" s="71" t="s">
        <v>40</v>
      </c>
      <c r="N4358" s="176" t="s">
        <v>513</v>
      </c>
    </row>
    <row r="4359" spans="1:14" ht="15" x14ac:dyDescent="0.25">
      <c r="A4359" s="7"/>
      <c r="B4359" s="8"/>
      <c r="C4359" s="172"/>
      <c r="D4359" s="173"/>
      <c r="E4359" s="173"/>
      <c r="F4359" s="173"/>
      <c r="G4359" s="173"/>
      <c r="H4359" s="173">
        <v>145400000</v>
      </c>
      <c r="I4359" s="173"/>
      <c r="J4359" s="173"/>
      <c r="K4359" s="174">
        <v>145400000</v>
      </c>
      <c r="L4359" s="6"/>
      <c r="M4359" s="71" t="s">
        <v>95</v>
      </c>
      <c r="N4359" s="176" t="s">
        <v>513</v>
      </c>
    </row>
    <row r="4360" spans="1:14" ht="15" x14ac:dyDescent="0.25">
      <c r="A4360" s="7"/>
      <c r="B4360" s="8"/>
      <c r="C4360" s="172">
        <v>30000000</v>
      </c>
      <c r="D4360" s="173"/>
      <c r="E4360" s="173"/>
      <c r="F4360" s="173"/>
      <c r="G4360" s="173"/>
      <c r="H4360" s="173"/>
      <c r="I4360" s="173"/>
      <c r="J4360" s="173"/>
      <c r="K4360" s="174">
        <v>30000000</v>
      </c>
      <c r="L4360" s="6"/>
      <c r="M4360" s="71" t="s">
        <v>26</v>
      </c>
      <c r="N4360" s="176" t="s">
        <v>513</v>
      </c>
    </row>
    <row r="4361" spans="1:14" ht="15" x14ac:dyDescent="0.25">
      <c r="A4361" s="7"/>
      <c r="B4361" s="8"/>
      <c r="C4361" s="172"/>
      <c r="D4361" s="173">
        <v>350000</v>
      </c>
      <c r="E4361" s="173"/>
      <c r="F4361" s="173"/>
      <c r="G4361" s="173"/>
      <c r="H4361" s="173"/>
      <c r="I4361" s="173"/>
      <c r="J4361" s="173"/>
      <c r="K4361" s="174">
        <v>350000</v>
      </c>
      <c r="L4361" s="6"/>
      <c r="M4361" s="71" t="s">
        <v>400</v>
      </c>
      <c r="N4361" s="176" t="s">
        <v>513</v>
      </c>
    </row>
    <row r="4362" spans="1:14" ht="15" x14ac:dyDescent="0.25">
      <c r="A4362" s="7"/>
      <c r="B4362" s="8"/>
      <c r="C4362" s="172"/>
      <c r="D4362" s="173">
        <v>250052000</v>
      </c>
      <c r="E4362" s="173"/>
      <c r="F4362" s="173"/>
      <c r="G4362" s="173"/>
      <c r="H4362" s="173"/>
      <c r="I4362" s="173"/>
      <c r="J4362" s="173"/>
      <c r="K4362" s="174">
        <v>250052000</v>
      </c>
      <c r="L4362" s="6"/>
      <c r="M4362" s="71" t="s">
        <v>28</v>
      </c>
      <c r="N4362" s="176" t="s">
        <v>513</v>
      </c>
    </row>
    <row r="4363" spans="1:14" ht="15" x14ac:dyDescent="0.25">
      <c r="A4363" s="7"/>
      <c r="B4363" s="8"/>
      <c r="C4363" s="172"/>
      <c r="D4363" s="173">
        <v>65000000</v>
      </c>
      <c r="E4363" s="173"/>
      <c r="F4363" s="173"/>
      <c r="G4363" s="173"/>
      <c r="H4363" s="173"/>
      <c r="I4363" s="173"/>
      <c r="J4363" s="173"/>
      <c r="K4363" s="174">
        <v>65000000</v>
      </c>
      <c r="L4363" s="6"/>
      <c r="M4363" s="71" t="s">
        <v>123</v>
      </c>
      <c r="N4363" s="176" t="s">
        <v>513</v>
      </c>
    </row>
    <row r="4364" spans="1:14" ht="15" x14ac:dyDescent="0.25">
      <c r="A4364" s="7"/>
      <c r="B4364" s="8"/>
      <c r="C4364" s="172"/>
      <c r="D4364" s="173"/>
      <c r="E4364" s="173">
        <v>2000000</v>
      </c>
      <c r="F4364" s="173"/>
      <c r="G4364" s="173"/>
      <c r="H4364" s="173"/>
      <c r="I4364" s="173"/>
      <c r="J4364" s="173"/>
      <c r="K4364" s="174">
        <v>2000000</v>
      </c>
      <c r="L4364" s="6"/>
      <c r="M4364" s="71" t="s">
        <v>449</v>
      </c>
      <c r="N4364" s="176" t="s">
        <v>513</v>
      </c>
    </row>
    <row r="4365" spans="1:14" ht="15" x14ac:dyDescent="0.25">
      <c r="A4365" s="7"/>
      <c r="B4365" s="8"/>
      <c r="C4365" s="172"/>
      <c r="D4365" s="173"/>
      <c r="E4365" s="173"/>
      <c r="F4365" s="173"/>
      <c r="G4365" s="173"/>
      <c r="H4365" s="173"/>
      <c r="I4365" s="173">
        <v>5000000</v>
      </c>
      <c r="J4365" s="173"/>
      <c r="K4365" s="174">
        <v>5000000</v>
      </c>
      <c r="L4365" s="6"/>
      <c r="M4365" s="71" t="s">
        <v>32</v>
      </c>
      <c r="N4365" s="176" t="s">
        <v>513</v>
      </c>
    </row>
    <row r="4366" spans="1:14" ht="15" x14ac:dyDescent="0.25">
      <c r="A4366" s="49" t="s">
        <v>246</v>
      </c>
      <c r="B4366" s="26" t="s">
        <v>248</v>
      </c>
      <c r="C4366" s="22">
        <f>SUM(C4355:C4365)</f>
        <v>30000000</v>
      </c>
      <c r="D4366" s="22">
        <f t="shared" ref="D4366:J4366" si="57">SUM(D4355:D4365)</f>
        <v>315402000</v>
      </c>
      <c r="E4366" s="22">
        <f t="shared" si="57"/>
        <v>2000000</v>
      </c>
      <c r="F4366" s="22">
        <f t="shared" si="57"/>
        <v>4720000</v>
      </c>
      <c r="G4366" s="22">
        <f t="shared" si="57"/>
        <v>0</v>
      </c>
      <c r="H4366" s="22">
        <f t="shared" si="57"/>
        <v>178800000</v>
      </c>
      <c r="I4366" s="22">
        <f>SUM(I4355:I4365)</f>
        <v>5000000</v>
      </c>
      <c r="J4366" s="22">
        <f t="shared" si="57"/>
        <v>0</v>
      </c>
      <c r="K4366" s="22">
        <f>SUM(C4366:J4366)</f>
        <v>535922000</v>
      </c>
      <c r="L4366" s="22"/>
      <c r="M4366" s="56"/>
      <c r="N4366" s="22"/>
    </row>
    <row r="4367" spans="1:14" ht="15" x14ac:dyDescent="0.25">
      <c r="A4367" s="7" t="s">
        <v>249</v>
      </c>
      <c r="B4367" s="8" t="s">
        <v>250</v>
      </c>
      <c r="C4367" s="169"/>
      <c r="D4367" s="170"/>
      <c r="E4367" s="170"/>
      <c r="F4367" s="170">
        <v>3400000</v>
      </c>
      <c r="G4367" s="170"/>
      <c r="H4367" s="170"/>
      <c r="I4367" s="170"/>
      <c r="J4367" s="170"/>
      <c r="K4367" s="171">
        <v>3400000</v>
      </c>
      <c r="L4367" s="6"/>
      <c r="M4367" s="70" t="s">
        <v>298</v>
      </c>
      <c r="N4367" s="176" t="s">
        <v>513</v>
      </c>
    </row>
    <row r="4368" spans="1:14" ht="15" x14ac:dyDescent="0.25">
      <c r="A4368" s="7"/>
      <c r="B4368" s="8"/>
      <c r="C4368" s="172"/>
      <c r="D4368" s="173"/>
      <c r="E4368" s="173"/>
      <c r="F4368" s="173">
        <v>2000000</v>
      </c>
      <c r="G4368" s="173"/>
      <c r="H4368" s="173"/>
      <c r="I4368" s="173"/>
      <c r="J4368" s="173"/>
      <c r="K4368" s="174">
        <v>2000000</v>
      </c>
      <c r="L4368" s="6"/>
      <c r="M4368" s="71" t="s">
        <v>299</v>
      </c>
      <c r="N4368" s="176" t="s">
        <v>513</v>
      </c>
    </row>
    <row r="4369" spans="1:14" ht="15" x14ac:dyDescent="0.25">
      <c r="A4369" s="7"/>
      <c r="B4369" s="8"/>
      <c r="C4369" s="172"/>
      <c r="D4369" s="173"/>
      <c r="E4369" s="173"/>
      <c r="F4369" s="173">
        <v>300000</v>
      </c>
      <c r="G4369" s="173"/>
      <c r="H4369" s="173"/>
      <c r="I4369" s="173"/>
      <c r="J4369" s="173"/>
      <c r="K4369" s="174">
        <v>300000</v>
      </c>
      <c r="L4369" s="6"/>
      <c r="M4369" s="71" t="s">
        <v>56</v>
      </c>
      <c r="N4369" s="176" t="s">
        <v>513</v>
      </c>
    </row>
    <row r="4370" spans="1:14" ht="15" x14ac:dyDescent="0.25">
      <c r="A4370" s="7"/>
      <c r="B4370" s="8"/>
      <c r="C4370" s="172"/>
      <c r="D4370" s="173"/>
      <c r="E4370" s="173"/>
      <c r="F4370" s="173">
        <v>300000</v>
      </c>
      <c r="G4370" s="173"/>
      <c r="H4370" s="173"/>
      <c r="I4370" s="173"/>
      <c r="J4370" s="173"/>
      <c r="K4370" s="174">
        <v>300000</v>
      </c>
      <c r="L4370" s="6"/>
      <c r="M4370" s="71" t="s">
        <v>312</v>
      </c>
      <c r="N4370" s="176" t="s">
        <v>513</v>
      </c>
    </row>
    <row r="4371" spans="1:14" ht="15" x14ac:dyDescent="0.25">
      <c r="A4371" s="7"/>
      <c r="B4371" s="8"/>
      <c r="C4371" s="172"/>
      <c r="D4371" s="173"/>
      <c r="E4371" s="173"/>
      <c r="F4371" s="173">
        <v>825000</v>
      </c>
      <c r="G4371" s="173"/>
      <c r="H4371" s="173"/>
      <c r="I4371" s="173"/>
      <c r="J4371" s="173"/>
      <c r="K4371" s="174">
        <v>825000</v>
      </c>
      <c r="L4371" s="6"/>
      <c r="M4371" s="71" t="s">
        <v>315</v>
      </c>
      <c r="N4371" s="176" t="s">
        <v>513</v>
      </c>
    </row>
    <row r="4372" spans="1:14" ht="15" x14ac:dyDescent="0.25">
      <c r="A4372" s="7"/>
      <c r="B4372" s="8"/>
      <c r="C4372" s="172"/>
      <c r="D4372" s="173"/>
      <c r="E4372" s="173"/>
      <c r="F4372" s="173">
        <v>500000</v>
      </c>
      <c r="G4372" s="173"/>
      <c r="H4372" s="173"/>
      <c r="I4372" s="173"/>
      <c r="J4372" s="173"/>
      <c r="K4372" s="174">
        <v>500000</v>
      </c>
      <c r="L4372" s="6"/>
      <c r="M4372" s="71" t="s">
        <v>320</v>
      </c>
      <c r="N4372" s="176" t="s">
        <v>513</v>
      </c>
    </row>
    <row r="4373" spans="1:14" ht="15" x14ac:dyDescent="0.25">
      <c r="A4373" s="7"/>
      <c r="B4373" s="8"/>
      <c r="C4373" s="172"/>
      <c r="D4373" s="173"/>
      <c r="E4373" s="173"/>
      <c r="F4373" s="173">
        <v>265772</v>
      </c>
      <c r="G4373" s="173"/>
      <c r="H4373" s="173"/>
      <c r="I4373" s="173"/>
      <c r="J4373" s="173"/>
      <c r="K4373" s="174">
        <v>265772</v>
      </c>
      <c r="L4373" s="6"/>
      <c r="M4373" s="71" t="s">
        <v>341</v>
      </c>
      <c r="N4373" s="176" t="s">
        <v>513</v>
      </c>
    </row>
    <row r="4374" spans="1:14" ht="15" x14ac:dyDescent="0.25">
      <c r="A4374" s="7"/>
      <c r="B4374" s="8"/>
      <c r="C4374" s="172"/>
      <c r="D4374" s="173"/>
      <c r="E4374" s="173"/>
      <c r="F4374" s="173">
        <v>500000</v>
      </c>
      <c r="G4374" s="173"/>
      <c r="H4374" s="173"/>
      <c r="I4374" s="173"/>
      <c r="J4374" s="173"/>
      <c r="K4374" s="174">
        <v>500000</v>
      </c>
      <c r="L4374" s="6"/>
      <c r="M4374" s="71" t="s">
        <v>342</v>
      </c>
      <c r="N4374" s="176" t="s">
        <v>513</v>
      </c>
    </row>
    <row r="4375" spans="1:14" ht="15" x14ac:dyDescent="0.25">
      <c r="A4375" s="7"/>
      <c r="B4375" s="8"/>
      <c r="C4375" s="172"/>
      <c r="D4375" s="173"/>
      <c r="E4375" s="173"/>
      <c r="F4375" s="173">
        <v>3030025</v>
      </c>
      <c r="G4375" s="173"/>
      <c r="H4375" s="173"/>
      <c r="I4375" s="173"/>
      <c r="J4375" s="173"/>
      <c r="K4375" s="174">
        <v>3030025</v>
      </c>
      <c r="L4375" s="6"/>
      <c r="M4375" s="71" t="s">
        <v>59</v>
      </c>
      <c r="N4375" s="176" t="s">
        <v>513</v>
      </c>
    </row>
    <row r="4376" spans="1:14" ht="15" x14ac:dyDescent="0.25">
      <c r="A4376" s="7"/>
      <c r="B4376" s="8"/>
      <c r="C4376" s="172"/>
      <c r="D4376" s="173"/>
      <c r="E4376" s="173"/>
      <c r="F4376" s="173"/>
      <c r="G4376" s="173"/>
      <c r="H4376" s="173">
        <v>100000</v>
      </c>
      <c r="I4376" s="173"/>
      <c r="J4376" s="173"/>
      <c r="K4376" s="174">
        <v>100000</v>
      </c>
      <c r="L4376" s="6"/>
      <c r="M4376" s="71" t="s">
        <v>37</v>
      </c>
      <c r="N4376" s="176" t="s">
        <v>513</v>
      </c>
    </row>
    <row r="4377" spans="1:14" ht="15" x14ac:dyDescent="0.25">
      <c r="A4377" s="7"/>
      <c r="B4377" s="8"/>
      <c r="C4377" s="172"/>
      <c r="D4377" s="173"/>
      <c r="E4377" s="173"/>
      <c r="F4377" s="173"/>
      <c r="G4377" s="173"/>
      <c r="H4377" s="173">
        <v>400000</v>
      </c>
      <c r="I4377" s="173"/>
      <c r="J4377" s="173"/>
      <c r="K4377" s="174">
        <v>400000</v>
      </c>
      <c r="L4377" s="6"/>
      <c r="M4377" s="71" t="s">
        <v>364</v>
      </c>
      <c r="N4377" s="176" t="s">
        <v>513</v>
      </c>
    </row>
    <row r="4378" spans="1:14" ht="15" x14ac:dyDescent="0.25">
      <c r="A4378" s="7"/>
      <c r="B4378" s="8"/>
      <c r="C4378" s="172"/>
      <c r="D4378" s="173"/>
      <c r="E4378" s="173"/>
      <c r="F4378" s="173"/>
      <c r="G4378" s="173"/>
      <c r="H4378" s="173">
        <v>10000000</v>
      </c>
      <c r="I4378" s="173"/>
      <c r="J4378" s="173"/>
      <c r="K4378" s="174">
        <v>10000000</v>
      </c>
      <c r="L4378" s="6"/>
      <c r="M4378" s="71" t="s">
        <v>40</v>
      </c>
      <c r="N4378" s="176" t="s">
        <v>513</v>
      </c>
    </row>
    <row r="4379" spans="1:14" ht="15" x14ac:dyDescent="0.25">
      <c r="A4379" s="7"/>
      <c r="B4379" s="8"/>
      <c r="C4379" s="172"/>
      <c r="D4379" s="173"/>
      <c r="E4379" s="173"/>
      <c r="F4379" s="173"/>
      <c r="G4379" s="173"/>
      <c r="H4379" s="173">
        <v>5000000</v>
      </c>
      <c r="I4379" s="173"/>
      <c r="J4379" s="173"/>
      <c r="K4379" s="174">
        <v>5000000</v>
      </c>
      <c r="L4379" s="6"/>
      <c r="M4379" s="71" t="s">
        <v>95</v>
      </c>
      <c r="N4379" s="176" t="s">
        <v>513</v>
      </c>
    </row>
    <row r="4380" spans="1:14" ht="15" x14ac:dyDescent="0.25">
      <c r="A4380" s="7"/>
      <c r="B4380" s="8"/>
      <c r="C4380" s="172">
        <v>20062000</v>
      </c>
      <c r="D4380" s="173"/>
      <c r="E4380" s="173"/>
      <c r="F4380" s="173"/>
      <c r="G4380" s="173"/>
      <c r="H4380" s="173"/>
      <c r="I4380" s="173"/>
      <c r="J4380" s="173"/>
      <c r="K4380" s="174">
        <v>20062000</v>
      </c>
      <c r="L4380" s="6"/>
      <c r="M4380" s="71" t="s">
        <v>62</v>
      </c>
      <c r="N4380" s="176" t="s">
        <v>513</v>
      </c>
    </row>
    <row r="4381" spans="1:14" ht="15" x14ac:dyDescent="0.25">
      <c r="A4381" s="7"/>
      <c r="B4381" s="8"/>
      <c r="C4381" s="172">
        <v>95000000</v>
      </c>
      <c r="D4381" s="173"/>
      <c r="E4381" s="173"/>
      <c r="F4381" s="173"/>
      <c r="G4381" s="173"/>
      <c r="H4381" s="173"/>
      <c r="I4381" s="173"/>
      <c r="J4381" s="173"/>
      <c r="K4381" s="174">
        <v>95000000</v>
      </c>
      <c r="L4381" s="6"/>
      <c r="M4381" s="71" t="s">
        <v>388</v>
      </c>
      <c r="N4381" s="176" t="s">
        <v>513</v>
      </c>
    </row>
    <row r="4382" spans="1:14" ht="15" x14ac:dyDescent="0.25">
      <c r="A4382" s="7"/>
      <c r="B4382" s="8"/>
      <c r="C4382" s="172">
        <v>177000</v>
      </c>
      <c r="D4382" s="173"/>
      <c r="E4382" s="173"/>
      <c r="F4382" s="173"/>
      <c r="G4382" s="173"/>
      <c r="H4382" s="173"/>
      <c r="I4382" s="173"/>
      <c r="J4382" s="173"/>
      <c r="K4382" s="174">
        <v>177000</v>
      </c>
      <c r="L4382" s="6"/>
      <c r="M4382" s="71" t="s">
        <v>41</v>
      </c>
      <c r="N4382" s="176" t="s">
        <v>513</v>
      </c>
    </row>
    <row r="4383" spans="1:14" ht="15" x14ac:dyDescent="0.25">
      <c r="A4383" s="7"/>
      <c r="B4383" s="8"/>
      <c r="C4383" s="172">
        <v>11703180</v>
      </c>
      <c r="D4383" s="173"/>
      <c r="E4383" s="173"/>
      <c r="F4383" s="173"/>
      <c r="G4383" s="173"/>
      <c r="H4383" s="173"/>
      <c r="I4383" s="173"/>
      <c r="J4383" s="173"/>
      <c r="K4383" s="174">
        <v>11703180</v>
      </c>
      <c r="L4383" s="6"/>
      <c r="M4383" s="71" t="s">
        <v>96</v>
      </c>
      <c r="N4383" s="176" t="s">
        <v>513</v>
      </c>
    </row>
    <row r="4384" spans="1:14" ht="15" x14ac:dyDescent="0.25">
      <c r="A4384" s="7"/>
      <c r="B4384" s="8"/>
      <c r="C4384" s="172">
        <v>100000</v>
      </c>
      <c r="D4384" s="173"/>
      <c r="E4384" s="173"/>
      <c r="F4384" s="173"/>
      <c r="G4384" s="173"/>
      <c r="H4384" s="173"/>
      <c r="I4384" s="173"/>
      <c r="J4384" s="173"/>
      <c r="K4384" s="174">
        <v>100000</v>
      </c>
      <c r="L4384" s="6"/>
      <c r="M4384" s="71" t="s">
        <v>64</v>
      </c>
      <c r="N4384" s="176" t="s">
        <v>513</v>
      </c>
    </row>
    <row r="4385" spans="1:14" ht="15" x14ac:dyDescent="0.25">
      <c r="A4385" s="7"/>
      <c r="B4385" s="8"/>
      <c r="C4385" s="172">
        <v>10000000</v>
      </c>
      <c r="D4385" s="173"/>
      <c r="E4385" s="173"/>
      <c r="F4385" s="173"/>
      <c r="G4385" s="173"/>
      <c r="H4385" s="173"/>
      <c r="I4385" s="173"/>
      <c r="J4385" s="173"/>
      <c r="K4385" s="174">
        <v>10000000</v>
      </c>
      <c r="L4385" s="6"/>
      <c r="M4385" s="71" t="s">
        <v>26</v>
      </c>
      <c r="N4385" s="176" t="s">
        <v>513</v>
      </c>
    </row>
    <row r="4386" spans="1:14" ht="15" x14ac:dyDescent="0.25">
      <c r="A4386" s="7"/>
      <c r="B4386" s="8"/>
      <c r="C4386" s="172">
        <v>1110600</v>
      </c>
      <c r="D4386" s="173"/>
      <c r="E4386" s="173"/>
      <c r="F4386" s="173"/>
      <c r="G4386" s="173"/>
      <c r="H4386" s="173"/>
      <c r="I4386" s="173"/>
      <c r="J4386" s="173"/>
      <c r="K4386" s="174">
        <v>1110600</v>
      </c>
      <c r="L4386" s="6"/>
      <c r="M4386" s="71" t="s">
        <v>27</v>
      </c>
      <c r="N4386" s="176" t="s">
        <v>513</v>
      </c>
    </row>
    <row r="4387" spans="1:14" ht="15" x14ac:dyDescent="0.25">
      <c r="A4387" s="7"/>
      <c r="B4387" s="8"/>
      <c r="C4387" s="172">
        <v>500000</v>
      </c>
      <c r="D4387" s="173"/>
      <c r="E4387" s="173"/>
      <c r="F4387" s="173"/>
      <c r="G4387" s="173"/>
      <c r="H4387" s="173"/>
      <c r="I4387" s="173"/>
      <c r="J4387" s="173"/>
      <c r="K4387" s="174">
        <v>500000</v>
      </c>
      <c r="L4387" s="6"/>
      <c r="M4387" s="71" t="s">
        <v>97</v>
      </c>
      <c r="N4387" s="176" t="s">
        <v>513</v>
      </c>
    </row>
    <row r="4388" spans="1:14" ht="15" x14ac:dyDescent="0.25">
      <c r="A4388" s="7"/>
      <c r="B4388" s="8"/>
      <c r="C4388" s="172"/>
      <c r="D4388" s="173"/>
      <c r="E4388" s="173"/>
      <c r="F4388" s="173"/>
      <c r="G4388" s="173"/>
      <c r="H4388" s="173"/>
      <c r="I4388" s="173"/>
      <c r="J4388" s="173">
        <v>5000</v>
      </c>
      <c r="K4388" s="174">
        <v>5000</v>
      </c>
      <c r="L4388" s="6"/>
      <c r="M4388" s="71" t="s">
        <v>65</v>
      </c>
      <c r="N4388" s="176" t="s">
        <v>513</v>
      </c>
    </row>
    <row r="4389" spans="1:14" ht="15" x14ac:dyDescent="0.25">
      <c r="A4389" s="7"/>
      <c r="B4389" s="8"/>
      <c r="C4389" s="172"/>
      <c r="D4389" s="173">
        <v>400000</v>
      </c>
      <c r="E4389" s="173"/>
      <c r="F4389" s="173"/>
      <c r="G4389" s="173"/>
      <c r="H4389" s="173"/>
      <c r="I4389" s="173"/>
      <c r="J4389" s="173"/>
      <c r="K4389" s="174">
        <v>400000</v>
      </c>
      <c r="L4389" s="6"/>
      <c r="M4389" s="71" t="s">
        <v>400</v>
      </c>
      <c r="N4389" s="176" t="s">
        <v>513</v>
      </c>
    </row>
    <row r="4390" spans="1:14" ht="15" x14ac:dyDescent="0.25">
      <c r="A4390" s="7"/>
      <c r="B4390" s="8"/>
      <c r="C4390" s="172"/>
      <c r="D4390" s="173">
        <v>19425890</v>
      </c>
      <c r="E4390" s="173"/>
      <c r="F4390" s="173"/>
      <c r="G4390" s="173"/>
      <c r="H4390" s="173"/>
      <c r="I4390" s="173"/>
      <c r="J4390" s="173"/>
      <c r="K4390" s="174">
        <v>19425890</v>
      </c>
      <c r="L4390" s="6"/>
      <c r="M4390" s="71" t="s">
        <v>123</v>
      </c>
      <c r="N4390" s="176" t="s">
        <v>513</v>
      </c>
    </row>
    <row r="4391" spans="1:14" ht="15" x14ac:dyDescent="0.25">
      <c r="A4391" s="7"/>
      <c r="B4391" s="8"/>
      <c r="C4391" s="172"/>
      <c r="D4391" s="173"/>
      <c r="E4391" s="173">
        <v>400000</v>
      </c>
      <c r="F4391" s="173"/>
      <c r="G4391" s="173"/>
      <c r="H4391" s="173"/>
      <c r="I4391" s="173"/>
      <c r="J4391" s="173"/>
      <c r="K4391" s="174">
        <v>400000</v>
      </c>
      <c r="L4391" s="6"/>
      <c r="M4391" s="71" t="s">
        <v>413</v>
      </c>
      <c r="N4391" s="176" t="s">
        <v>513</v>
      </c>
    </row>
    <row r="4392" spans="1:14" ht="15" x14ac:dyDescent="0.25">
      <c r="A4392" s="7"/>
      <c r="B4392" s="8"/>
      <c r="C4392" s="172"/>
      <c r="D4392" s="173"/>
      <c r="E4392" s="173">
        <v>1303000</v>
      </c>
      <c r="F4392" s="173"/>
      <c r="G4392" s="173"/>
      <c r="H4392" s="173"/>
      <c r="I4392" s="173"/>
      <c r="J4392" s="173"/>
      <c r="K4392" s="174">
        <v>1303000</v>
      </c>
      <c r="L4392" s="6"/>
      <c r="M4392" s="71" t="s">
        <v>416</v>
      </c>
      <c r="N4392" s="176" t="s">
        <v>513</v>
      </c>
    </row>
    <row r="4393" spans="1:14" ht="15" x14ac:dyDescent="0.25">
      <c r="A4393" s="7"/>
      <c r="B4393" s="8"/>
      <c r="C4393" s="172"/>
      <c r="D4393" s="173"/>
      <c r="E4393" s="173">
        <v>144727958</v>
      </c>
      <c r="F4393" s="173"/>
      <c r="G4393" s="173"/>
      <c r="H4393" s="173"/>
      <c r="I4393" s="173"/>
      <c r="J4393" s="173"/>
      <c r="K4393" s="174">
        <v>144727958</v>
      </c>
      <c r="L4393" s="6"/>
      <c r="M4393" s="71" t="s">
        <v>448</v>
      </c>
      <c r="N4393" s="176" t="s">
        <v>513</v>
      </c>
    </row>
    <row r="4394" spans="1:14" ht="15" x14ac:dyDescent="0.25">
      <c r="A4394" s="7"/>
      <c r="B4394" s="8"/>
      <c r="C4394" s="172"/>
      <c r="D4394" s="173"/>
      <c r="E4394" s="173">
        <v>100000000</v>
      </c>
      <c r="F4394" s="173"/>
      <c r="G4394" s="173"/>
      <c r="H4394" s="173"/>
      <c r="I4394" s="173"/>
      <c r="J4394" s="173"/>
      <c r="K4394" s="174">
        <v>100000000</v>
      </c>
      <c r="L4394" s="6"/>
      <c r="M4394" s="71" t="s">
        <v>480</v>
      </c>
      <c r="N4394" s="176" t="s">
        <v>513</v>
      </c>
    </row>
    <row r="4395" spans="1:14" ht="15" x14ac:dyDescent="0.25">
      <c r="A4395" s="7"/>
      <c r="B4395" s="8"/>
      <c r="C4395" s="172"/>
      <c r="D4395" s="173"/>
      <c r="E4395" s="173">
        <v>80000000</v>
      </c>
      <c r="F4395" s="173"/>
      <c r="G4395" s="173"/>
      <c r="H4395" s="173"/>
      <c r="I4395" s="173"/>
      <c r="J4395" s="173"/>
      <c r="K4395" s="174">
        <v>80000000</v>
      </c>
      <c r="L4395" s="6"/>
      <c r="M4395" s="71" t="s">
        <v>124</v>
      </c>
      <c r="N4395" s="176" t="s">
        <v>513</v>
      </c>
    </row>
    <row r="4396" spans="1:14" ht="15" x14ac:dyDescent="0.25">
      <c r="A4396" s="7"/>
      <c r="B4396" s="8"/>
      <c r="C4396" s="172"/>
      <c r="D4396" s="173"/>
      <c r="E4396" s="173">
        <v>30000000</v>
      </c>
      <c r="F4396" s="173"/>
      <c r="G4396" s="173"/>
      <c r="H4396" s="173"/>
      <c r="I4396" s="173"/>
      <c r="J4396" s="173"/>
      <c r="K4396" s="174">
        <v>30000000</v>
      </c>
      <c r="L4396" s="6"/>
      <c r="M4396" s="71" t="s">
        <v>455</v>
      </c>
      <c r="N4396" s="176" t="s">
        <v>513</v>
      </c>
    </row>
    <row r="4397" spans="1:14" ht="15" x14ac:dyDescent="0.25">
      <c r="A4397" s="7"/>
      <c r="B4397" s="8"/>
      <c r="C4397" s="172"/>
      <c r="D4397" s="173"/>
      <c r="E4397" s="173">
        <v>25000000</v>
      </c>
      <c r="F4397" s="173"/>
      <c r="G4397" s="173"/>
      <c r="H4397" s="173"/>
      <c r="I4397" s="173"/>
      <c r="J4397" s="173"/>
      <c r="K4397" s="174">
        <v>25000000</v>
      </c>
      <c r="L4397" s="6"/>
      <c r="M4397" s="71" t="s">
        <v>449</v>
      </c>
      <c r="N4397" s="176" t="s">
        <v>513</v>
      </c>
    </row>
    <row r="4398" spans="1:14" ht="15" x14ac:dyDescent="0.25">
      <c r="A4398" s="7"/>
      <c r="B4398" s="8"/>
      <c r="C4398" s="172"/>
      <c r="D4398" s="173"/>
      <c r="E4398" s="173"/>
      <c r="F4398" s="173"/>
      <c r="G4398" s="173"/>
      <c r="H4398" s="173"/>
      <c r="I4398" s="173">
        <v>100000</v>
      </c>
      <c r="J4398" s="173"/>
      <c r="K4398" s="174">
        <v>100000</v>
      </c>
      <c r="L4398" s="6"/>
      <c r="M4398" s="71" t="s">
        <v>426</v>
      </c>
      <c r="N4398" s="176" t="s">
        <v>513</v>
      </c>
    </row>
    <row r="4399" spans="1:14" ht="15" x14ac:dyDescent="0.25">
      <c r="A4399" s="7"/>
      <c r="B4399" s="8"/>
      <c r="C4399" s="172"/>
      <c r="D4399" s="173"/>
      <c r="E4399" s="173"/>
      <c r="F4399" s="173"/>
      <c r="G4399" s="173"/>
      <c r="H4399" s="173"/>
      <c r="I4399" s="173">
        <v>500000</v>
      </c>
      <c r="J4399" s="173"/>
      <c r="K4399" s="174">
        <v>500000</v>
      </c>
      <c r="L4399" s="6"/>
      <c r="M4399" s="71" t="s">
        <v>427</v>
      </c>
      <c r="N4399" s="176" t="s">
        <v>513</v>
      </c>
    </row>
    <row r="4400" spans="1:14" ht="15" x14ac:dyDescent="0.25">
      <c r="A4400" s="7"/>
      <c r="B4400" s="8"/>
      <c r="C4400" s="172"/>
      <c r="D4400" s="173"/>
      <c r="E4400" s="173"/>
      <c r="F4400" s="173"/>
      <c r="G4400" s="173"/>
      <c r="H4400" s="173"/>
      <c r="I4400" s="173">
        <v>600000</v>
      </c>
      <c r="J4400" s="173"/>
      <c r="K4400" s="174">
        <v>600000</v>
      </c>
      <c r="L4400" s="6"/>
      <c r="M4400" s="71" t="s">
        <v>296</v>
      </c>
      <c r="N4400" s="176" t="s">
        <v>513</v>
      </c>
    </row>
    <row r="4401" spans="1:14" ht="15" x14ac:dyDescent="0.25">
      <c r="A4401" s="7"/>
      <c r="B4401" s="8"/>
      <c r="C4401" s="172"/>
      <c r="D4401" s="173"/>
      <c r="E4401" s="173"/>
      <c r="F4401" s="173"/>
      <c r="G4401" s="173"/>
      <c r="H4401" s="173"/>
      <c r="I4401" s="173">
        <v>550000</v>
      </c>
      <c r="J4401" s="173"/>
      <c r="K4401" s="174">
        <v>550000</v>
      </c>
      <c r="L4401" s="6"/>
      <c r="M4401" s="71" t="s">
        <v>430</v>
      </c>
      <c r="N4401" s="176" t="s">
        <v>513</v>
      </c>
    </row>
    <row r="4402" spans="1:14" ht="15" x14ac:dyDescent="0.25">
      <c r="A4402" s="7"/>
      <c r="B4402" s="8"/>
      <c r="C4402" s="172"/>
      <c r="D4402" s="173"/>
      <c r="E4402" s="173"/>
      <c r="F4402" s="173"/>
      <c r="G4402" s="173"/>
      <c r="H4402" s="173"/>
      <c r="I4402" s="173">
        <v>8000000</v>
      </c>
      <c r="J4402" s="173"/>
      <c r="K4402" s="174">
        <v>8000000</v>
      </c>
      <c r="L4402" s="6"/>
      <c r="M4402" s="71" t="s">
        <v>439</v>
      </c>
      <c r="N4402" s="176" t="s">
        <v>513</v>
      </c>
    </row>
    <row r="4403" spans="1:14" ht="15" x14ac:dyDescent="0.25">
      <c r="A4403" s="7"/>
      <c r="B4403" s="8"/>
      <c r="C4403" s="172"/>
      <c r="D4403" s="173"/>
      <c r="E4403" s="173"/>
      <c r="F4403" s="173"/>
      <c r="G4403" s="173"/>
      <c r="H4403" s="173"/>
      <c r="I4403" s="173">
        <v>6500000</v>
      </c>
      <c r="J4403" s="173"/>
      <c r="K4403" s="174">
        <v>6500000</v>
      </c>
      <c r="L4403" s="6"/>
      <c r="M4403" s="71" t="s">
        <v>440</v>
      </c>
      <c r="N4403" s="176" t="s">
        <v>513</v>
      </c>
    </row>
    <row r="4404" spans="1:14" x14ac:dyDescent="0.2">
      <c r="A4404" s="38"/>
      <c r="B4404" s="5"/>
      <c r="C4404" s="172"/>
      <c r="D4404" s="173"/>
      <c r="E4404" s="173"/>
      <c r="F4404" s="173"/>
      <c r="G4404" s="173"/>
      <c r="H4404" s="173"/>
      <c r="I4404" s="173">
        <v>800000</v>
      </c>
      <c r="J4404" s="173"/>
      <c r="K4404" s="174">
        <v>800000</v>
      </c>
      <c r="L4404" s="6"/>
      <c r="M4404" s="71" t="s">
        <v>48</v>
      </c>
      <c r="N4404" s="176" t="s">
        <v>513</v>
      </c>
    </row>
    <row r="4405" spans="1:14" x14ac:dyDescent="0.2">
      <c r="A4405" s="38"/>
      <c r="B4405" s="5"/>
      <c r="C4405" s="172"/>
      <c r="D4405" s="173"/>
      <c r="E4405" s="173"/>
      <c r="F4405" s="173"/>
      <c r="G4405" s="173"/>
      <c r="H4405" s="173"/>
      <c r="I4405" s="173">
        <v>9000000</v>
      </c>
      <c r="J4405" s="173"/>
      <c r="K4405" s="174">
        <v>9000000</v>
      </c>
      <c r="L4405" s="6"/>
      <c r="M4405" s="71" t="s">
        <v>442</v>
      </c>
      <c r="N4405" s="176" t="s">
        <v>513</v>
      </c>
    </row>
    <row r="4406" spans="1:14" x14ac:dyDescent="0.2">
      <c r="A4406" s="38"/>
      <c r="B4406" s="5"/>
      <c r="C4406" s="172"/>
      <c r="D4406" s="173"/>
      <c r="E4406" s="173"/>
      <c r="F4406" s="173"/>
      <c r="G4406" s="173"/>
      <c r="H4406" s="173"/>
      <c r="I4406" s="173">
        <v>1983000</v>
      </c>
      <c r="J4406" s="173"/>
      <c r="K4406" s="174">
        <v>1983000</v>
      </c>
      <c r="L4406" s="6"/>
      <c r="M4406" s="71" t="s">
        <v>462</v>
      </c>
      <c r="N4406" s="176" t="s">
        <v>513</v>
      </c>
    </row>
    <row r="4407" spans="1:14" x14ac:dyDescent="0.2">
      <c r="A4407" s="38"/>
      <c r="B4407" s="5"/>
      <c r="C4407" s="172"/>
      <c r="D4407" s="173"/>
      <c r="E4407" s="173"/>
      <c r="F4407" s="173"/>
      <c r="G4407" s="173"/>
      <c r="H4407" s="173"/>
      <c r="I4407" s="173">
        <v>1000000</v>
      </c>
      <c r="J4407" s="173"/>
      <c r="K4407" s="174">
        <v>1000000</v>
      </c>
      <c r="L4407" s="6"/>
      <c r="M4407" s="71" t="s">
        <v>31</v>
      </c>
      <c r="N4407" s="176" t="s">
        <v>513</v>
      </c>
    </row>
    <row r="4408" spans="1:14" x14ac:dyDescent="0.2">
      <c r="A4408" s="38"/>
      <c r="B4408" s="5"/>
      <c r="C4408" s="172"/>
      <c r="D4408" s="173"/>
      <c r="E4408" s="173"/>
      <c r="F4408" s="173"/>
      <c r="G4408" s="173"/>
      <c r="H4408" s="173"/>
      <c r="I4408" s="173">
        <v>1000000</v>
      </c>
      <c r="J4408" s="173"/>
      <c r="K4408" s="174">
        <v>1000000</v>
      </c>
      <c r="L4408" s="6"/>
      <c r="M4408" s="71" t="s">
        <v>125</v>
      </c>
      <c r="N4408" s="176" t="s">
        <v>513</v>
      </c>
    </row>
    <row r="4409" spans="1:14" x14ac:dyDescent="0.2">
      <c r="A4409" s="38"/>
      <c r="B4409" s="5"/>
      <c r="C4409" s="172"/>
      <c r="D4409" s="173"/>
      <c r="E4409" s="173"/>
      <c r="F4409" s="173"/>
      <c r="G4409" s="173"/>
      <c r="H4409" s="173"/>
      <c r="I4409" s="173">
        <v>2000000</v>
      </c>
      <c r="J4409" s="173"/>
      <c r="K4409" s="174">
        <v>2000000</v>
      </c>
      <c r="L4409" s="6"/>
      <c r="M4409" s="71" t="s">
        <v>32</v>
      </c>
      <c r="N4409" s="176" t="s">
        <v>513</v>
      </c>
    </row>
    <row r="4410" spans="1:14" x14ac:dyDescent="0.2">
      <c r="A4410" s="38"/>
      <c r="B4410" s="5"/>
      <c r="C4410" s="172"/>
      <c r="D4410" s="173"/>
      <c r="E4410" s="173"/>
      <c r="F4410" s="173"/>
      <c r="G4410" s="173"/>
      <c r="H4410" s="173"/>
      <c r="I4410" s="173">
        <v>3900000</v>
      </c>
      <c r="J4410" s="173"/>
      <c r="K4410" s="174">
        <v>3900000</v>
      </c>
      <c r="L4410" s="6"/>
      <c r="M4410" s="71" t="s">
        <v>33</v>
      </c>
      <c r="N4410" s="176" t="s">
        <v>513</v>
      </c>
    </row>
    <row r="4411" spans="1:14" x14ac:dyDescent="0.2">
      <c r="A4411" s="38"/>
      <c r="B4411" s="5"/>
      <c r="C4411" s="172"/>
      <c r="D4411" s="173"/>
      <c r="E4411" s="173"/>
      <c r="F4411" s="173"/>
      <c r="G4411" s="173">
        <v>34965072.700000003</v>
      </c>
      <c r="H4411" s="173"/>
      <c r="I4411" s="173"/>
      <c r="J4411" s="173"/>
      <c r="K4411" s="174">
        <v>34965072.700000003</v>
      </c>
      <c r="L4411" s="6"/>
      <c r="M4411" s="71" t="s">
        <v>468</v>
      </c>
      <c r="N4411" s="176" t="s">
        <v>513</v>
      </c>
    </row>
    <row r="4412" spans="1:14" ht="15" x14ac:dyDescent="0.25">
      <c r="A4412" s="49" t="s">
        <v>249</v>
      </c>
      <c r="B4412" s="26" t="s">
        <v>251</v>
      </c>
      <c r="C4412" s="22">
        <f t="shared" ref="C4412:J4412" si="58">SUM(C4367:C4411)</f>
        <v>138652780</v>
      </c>
      <c r="D4412" s="22">
        <f t="shared" si="58"/>
        <v>19825890</v>
      </c>
      <c r="E4412" s="22">
        <f t="shared" si="58"/>
        <v>381430958</v>
      </c>
      <c r="F4412" s="22">
        <f t="shared" si="58"/>
        <v>11120797</v>
      </c>
      <c r="G4412" s="22">
        <f t="shared" si="58"/>
        <v>34965072.700000003</v>
      </c>
      <c r="H4412" s="22">
        <f t="shared" si="58"/>
        <v>15500000</v>
      </c>
      <c r="I4412" s="22">
        <f t="shared" si="58"/>
        <v>35933000</v>
      </c>
      <c r="J4412" s="22">
        <f t="shared" si="58"/>
        <v>5000</v>
      </c>
      <c r="K4412" s="22">
        <f>SUM(C4412:J4412)</f>
        <v>637433497.70000005</v>
      </c>
      <c r="L4412" s="22" t="s">
        <v>22</v>
      </c>
      <c r="M4412" s="15"/>
      <c r="N4412" s="22" t="s">
        <v>22</v>
      </c>
    </row>
    <row r="4413" spans="1:14" ht="15" x14ac:dyDescent="0.25">
      <c r="A4413" s="7" t="s">
        <v>252</v>
      </c>
      <c r="B4413" s="8" t="s">
        <v>253</v>
      </c>
      <c r="C4413" s="169"/>
      <c r="D4413" s="170"/>
      <c r="E4413" s="170"/>
      <c r="F4413" s="170">
        <v>1100000</v>
      </c>
      <c r="G4413" s="170"/>
      <c r="H4413" s="170"/>
      <c r="I4413" s="170"/>
      <c r="J4413" s="170"/>
      <c r="K4413" s="171">
        <v>1100000</v>
      </c>
      <c r="L4413" s="6"/>
      <c r="M4413" s="70" t="s">
        <v>297</v>
      </c>
      <c r="N4413" s="5" t="s">
        <v>513</v>
      </c>
    </row>
    <row r="4414" spans="1:14" ht="15" x14ac:dyDescent="0.25">
      <c r="A4414" s="7"/>
      <c r="B4414" s="8"/>
      <c r="C4414" s="172"/>
      <c r="D4414" s="173"/>
      <c r="E4414" s="173"/>
      <c r="F4414" s="173">
        <v>51950000</v>
      </c>
      <c r="G4414" s="173"/>
      <c r="H4414" s="173"/>
      <c r="I4414" s="173"/>
      <c r="J4414" s="173"/>
      <c r="K4414" s="174">
        <v>51950000</v>
      </c>
      <c r="L4414" s="6"/>
      <c r="M4414" s="71" t="s">
        <v>298</v>
      </c>
      <c r="N4414" s="5" t="s">
        <v>513</v>
      </c>
    </row>
    <row r="4415" spans="1:14" ht="15" x14ac:dyDescent="0.25">
      <c r="A4415" s="7"/>
      <c r="B4415" s="8"/>
      <c r="C4415" s="172"/>
      <c r="D4415" s="173"/>
      <c r="E4415" s="173"/>
      <c r="F4415" s="173">
        <v>2400000</v>
      </c>
      <c r="G4415" s="173"/>
      <c r="H4415" s="173"/>
      <c r="I4415" s="173"/>
      <c r="J4415" s="173"/>
      <c r="K4415" s="174">
        <v>2400000</v>
      </c>
      <c r="L4415" s="6"/>
      <c r="M4415" s="71" t="s">
        <v>299</v>
      </c>
      <c r="N4415" s="5" t="s">
        <v>513</v>
      </c>
    </row>
    <row r="4416" spans="1:14" ht="15" x14ac:dyDescent="0.25">
      <c r="A4416" s="7"/>
      <c r="B4416" s="8"/>
      <c r="C4416" s="172"/>
      <c r="D4416" s="173"/>
      <c r="E4416" s="173"/>
      <c r="F4416" s="173">
        <v>600000</v>
      </c>
      <c r="G4416" s="173"/>
      <c r="H4416" s="173"/>
      <c r="I4416" s="173"/>
      <c r="J4416" s="173"/>
      <c r="K4416" s="174">
        <v>600000</v>
      </c>
      <c r="L4416" s="6"/>
      <c r="M4416" s="71" t="s">
        <v>300</v>
      </c>
      <c r="N4416" s="5" t="s">
        <v>513</v>
      </c>
    </row>
    <row r="4417" spans="1:14" ht="15" x14ac:dyDescent="0.25">
      <c r="A4417" s="7"/>
      <c r="B4417" s="8"/>
      <c r="C4417" s="172"/>
      <c r="D4417" s="173"/>
      <c r="E4417" s="173"/>
      <c r="F4417" s="173">
        <v>500000</v>
      </c>
      <c r="G4417" s="173"/>
      <c r="H4417" s="173"/>
      <c r="I4417" s="173"/>
      <c r="J4417" s="173"/>
      <c r="K4417" s="174">
        <v>500000</v>
      </c>
      <c r="L4417" s="6"/>
      <c r="M4417" s="71" t="s">
        <v>302</v>
      </c>
      <c r="N4417" s="5" t="s">
        <v>513</v>
      </c>
    </row>
    <row r="4418" spans="1:14" ht="15" x14ac:dyDescent="0.25">
      <c r="A4418" s="7"/>
      <c r="B4418" s="8"/>
      <c r="C4418" s="172"/>
      <c r="D4418" s="173"/>
      <c r="E4418" s="173"/>
      <c r="F4418" s="173">
        <v>275000</v>
      </c>
      <c r="G4418" s="173"/>
      <c r="H4418" s="173"/>
      <c r="I4418" s="173"/>
      <c r="J4418" s="173"/>
      <c r="K4418" s="174">
        <v>275000</v>
      </c>
      <c r="L4418" s="6"/>
      <c r="M4418" s="71" t="s">
        <v>304</v>
      </c>
      <c r="N4418" s="5" t="s">
        <v>513</v>
      </c>
    </row>
    <row r="4419" spans="1:14" ht="15" x14ac:dyDescent="0.25">
      <c r="A4419" s="7"/>
      <c r="B4419" s="8"/>
      <c r="C4419" s="172"/>
      <c r="D4419" s="173"/>
      <c r="E4419" s="173"/>
      <c r="F4419" s="173">
        <v>1000000</v>
      </c>
      <c r="G4419" s="173"/>
      <c r="H4419" s="173"/>
      <c r="I4419" s="173"/>
      <c r="J4419" s="173"/>
      <c r="K4419" s="174">
        <v>1000000</v>
      </c>
      <c r="L4419" s="6"/>
      <c r="M4419" s="71" t="s">
        <v>57</v>
      </c>
      <c r="N4419" s="5" t="s">
        <v>513</v>
      </c>
    </row>
    <row r="4420" spans="1:14" ht="15" x14ac:dyDescent="0.25">
      <c r="A4420" s="7"/>
      <c r="B4420" s="8"/>
      <c r="C4420" s="172"/>
      <c r="D4420" s="173"/>
      <c r="E4420" s="173"/>
      <c r="F4420" s="173">
        <v>600000</v>
      </c>
      <c r="G4420" s="173"/>
      <c r="H4420" s="173"/>
      <c r="I4420" s="173"/>
      <c r="J4420" s="173"/>
      <c r="K4420" s="174">
        <v>600000</v>
      </c>
      <c r="L4420" s="6"/>
      <c r="M4420" s="71" t="s">
        <v>307</v>
      </c>
      <c r="N4420" s="5" t="s">
        <v>513</v>
      </c>
    </row>
    <row r="4421" spans="1:14" ht="15" x14ac:dyDescent="0.25">
      <c r="A4421" s="7"/>
      <c r="B4421" s="8"/>
      <c r="C4421" s="172"/>
      <c r="D4421" s="173"/>
      <c r="E4421" s="173"/>
      <c r="F4421" s="173">
        <v>300000</v>
      </c>
      <c r="G4421" s="173"/>
      <c r="H4421" s="173"/>
      <c r="I4421" s="173"/>
      <c r="J4421" s="173"/>
      <c r="K4421" s="174">
        <v>300000</v>
      </c>
      <c r="L4421" s="6"/>
      <c r="M4421" s="71" t="s">
        <v>309</v>
      </c>
      <c r="N4421" s="5" t="s">
        <v>513</v>
      </c>
    </row>
    <row r="4422" spans="1:14" ht="15" x14ac:dyDescent="0.25">
      <c r="A4422" s="7"/>
      <c r="B4422" s="8"/>
      <c r="C4422" s="172"/>
      <c r="D4422" s="173"/>
      <c r="E4422" s="173"/>
      <c r="F4422" s="173">
        <v>4000000</v>
      </c>
      <c r="G4422" s="173"/>
      <c r="H4422" s="173"/>
      <c r="I4422" s="173"/>
      <c r="J4422" s="173"/>
      <c r="K4422" s="174">
        <v>4000000</v>
      </c>
      <c r="L4422" s="6"/>
      <c r="M4422" s="71" t="s">
        <v>310</v>
      </c>
      <c r="N4422" s="5" t="s">
        <v>513</v>
      </c>
    </row>
    <row r="4423" spans="1:14" ht="15" x14ac:dyDescent="0.25">
      <c r="A4423" s="7"/>
      <c r="B4423" s="8"/>
      <c r="C4423" s="172"/>
      <c r="D4423" s="173"/>
      <c r="E4423" s="173"/>
      <c r="F4423" s="173">
        <v>300000</v>
      </c>
      <c r="G4423" s="173"/>
      <c r="H4423" s="173"/>
      <c r="I4423" s="173"/>
      <c r="J4423" s="173"/>
      <c r="K4423" s="174">
        <v>300000</v>
      </c>
      <c r="L4423" s="6"/>
      <c r="M4423" s="71" t="s">
        <v>312</v>
      </c>
      <c r="N4423" s="5" t="s">
        <v>513</v>
      </c>
    </row>
    <row r="4424" spans="1:14" ht="15" x14ac:dyDescent="0.25">
      <c r="A4424" s="7"/>
      <c r="B4424" s="8"/>
      <c r="C4424" s="172"/>
      <c r="D4424" s="173"/>
      <c r="E4424" s="173"/>
      <c r="F4424" s="173">
        <v>600000</v>
      </c>
      <c r="G4424" s="173"/>
      <c r="H4424" s="173"/>
      <c r="I4424" s="173"/>
      <c r="J4424" s="173"/>
      <c r="K4424" s="174">
        <v>600000</v>
      </c>
      <c r="L4424" s="6"/>
      <c r="M4424" s="71" t="s">
        <v>316</v>
      </c>
      <c r="N4424" s="5" t="s">
        <v>513</v>
      </c>
    </row>
    <row r="4425" spans="1:14" ht="15" x14ac:dyDescent="0.25">
      <c r="A4425" s="7"/>
      <c r="B4425" s="8"/>
      <c r="C4425" s="172"/>
      <c r="D4425" s="173"/>
      <c r="E4425" s="173"/>
      <c r="F4425" s="173">
        <v>3409682</v>
      </c>
      <c r="G4425" s="173"/>
      <c r="H4425" s="173"/>
      <c r="I4425" s="173"/>
      <c r="J4425" s="173"/>
      <c r="K4425" s="174">
        <v>3409682</v>
      </c>
      <c r="L4425" s="6"/>
      <c r="M4425" s="71" t="s">
        <v>319</v>
      </c>
      <c r="N4425" s="5" t="s">
        <v>513</v>
      </c>
    </row>
    <row r="4426" spans="1:14" ht="15" x14ac:dyDescent="0.25">
      <c r="A4426" s="7"/>
      <c r="B4426" s="8"/>
      <c r="C4426" s="172"/>
      <c r="D4426" s="173"/>
      <c r="E4426" s="173"/>
      <c r="F4426" s="173">
        <v>350000</v>
      </c>
      <c r="G4426" s="173"/>
      <c r="H4426" s="173"/>
      <c r="I4426" s="173"/>
      <c r="J4426" s="173"/>
      <c r="K4426" s="174">
        <v>350000</v>
      </c>
      <c r="L4426" s="6"/>
      <c r="M4426" s="71" t="s">
        <v>320</v>
      </c>
      <c r="N4426" s="5" t="s">
        <v>513</v>
      </c>
    </row>
    <row r="4427" spans="1:14" ht="15" x14ac:dyDescent="0.25">
      <c r="A4427" s="7"/>
      <c r="B4427" s="8"/>
      <c r="C4427" s="172"/>
      <c r="D4427" s="173"/>
      <c r="E4427" s="173"/>
      <c r="F4427" s="173">
        <v>500000</v>
      </c>
      <c r="G4427" s="173"/>
      <c r="H4427" s="173"/>
      <c r="I4427" s="173"/>
      <c r="J4427" s="173"/>
      <c r="K4427" s="174">
        <v>500000</v>
      </c>
      <c r="L4427" s="6"/>
      <c r="M4427" s="71" t="s">
        <v>285</v>
      </c>
      <c r="N4427" s="5" t="s">
        <v>513</v>
      </c>
    </row>
    <row r="4428" spans="1:14" ht="15" x14ac:dyDescent="0.25">
      <c r="A4428" s="7"/>
      <c r="B4428" s="8"/>
      <c r="C4428" s="172"/>
      <c r="D4428" s="173"/>
      <c r="E4428" s="173"/>
      <c r="F4428" s="173">
        <v>500000</v>
      </c>
      <c r="G4428" s="173"/>
      <c r="H4428" s="173"/>
      <c r="I4428" s="173"/>
      <c r="J4428" s="173"/>
      <c r="K4428" s="174">
        <v>500000</v>
      </c>
      <c r="L4428" s="6"/>
      <c r="M4428" s="71" t="s">
        <v>322</v>
      </c>
      <c r="N4428" s="5" t="s">
        <v>513</v>
      </c>
    </row>
    <row r="4429" spans="1:14" ht="15" x14ac:dyDescent="0.25">
      <c r="A4429" s="7"/>
      <c r="B4429" s="8"/>
      <c r="C4429" s="172"/>
      <c r="D4429" s="173"/>
      <c r="E4429" s="173"/>
      <c r="F4429" s="173">
        <v>300000</v>
      </c>
      <c r="G4429" s="173"/>
      <c r="H4429" s="173"/>
      <c r="I4429" s="173"/>
      <c r="J4429" s="173"/>
      <c r="K4429" s="174">
        <v>300000</v>
      </c>
      <c r="L4429" s="6"/>
      <c r="M4429" s="71" t="s">
        <v>323</v>
      </c>
      <c r="N4429" s="5" t="s">
        <v>513</v>
      </c>
    </row>
    <row r="4430" spans="1:14" ht="15" x14ac:dyDescent="0.25">
      <c r="A4430" s="7"/>
      <c r="B4430" s="8"/>
      <c r="C4430" s="172"/>
      <c r="D4430" s="173"/>
      <c r="E4430" s="173"/>
      <c r="F4430" s="173">
        <v>1432519.45</v>
      </c>
      <c r="G4430" s="173"/>
      <c r="H4430" s="173"/>
      <c r="I4430" s="173"/>
      <c r="J4430" s="173"/>
      <c r="K4430" s="174">
        <v>1432519.45</v>
      </c>
      <c r="L4430" s="6"/>
      <c r="M4430" s="71" t="s">
        <v>325</v>
      </c>
      <c r="N4430" s="5" t="s">
        <v>513</v>
      </c>
    </row>
    <row r="4431" spans="1:14" ht="15" x14ac:dyDescent="0.25">
      <c r="A4431" s="7"/>
      <c r="B4431" s="8"/>
      <c r="C4431" s="172"/>
      <c r="D4431" s="173"/>
      <c r="E4431" s="173"/>
      <c r="F4431" s="173">
        <v>700000</v>
      </c>
      <c r="G4431" s="173"/>
      <c r="H4431" s="173"/>
      <c r="I4431" s="173"/>
      <c r="J4431" s="173"/>
      <c r="K4431" s="174">
        <v>700000</v>
      </c>
      <c r="L4431" s="6"/>
      <c r="M4431" s="71" t="s">
        <v>326</v>
      </c>
      <c r="N4431" s="5" t="s">
        <v>513</v>
      </c>
    </row>
    <row r="4432" spans="1:14" ht="15" x14ac:dyDescent="0.25">
      <c r="A4432" s="7"/>
      <c r="B4432" s="8"/>
      <c r="C4432" s="172"/>
      <c r="D4432" s="173"/>
      <c r="E4432" s="173"/>
      <c r="F4432" s="173">
        <v>1500000</v>
      </c>
      <c r="G4432" s="173"/>
      <c r="H4432" s="173"/>
      <c r="I4432" s="173"/>
      <c r="J4432" s="173"/>
      <c r="K4432" s="174">
        <v>1500000</v>
      </c>
      <c r="L4432" s="6"/>
      <c r="M4432" s="71" t="s">
        <v>327</v>
      </c>
      <c r="N4432" s="5" t="s">
        <v>513</v>
      </c>
    </row>
    <row r="4433" spans="1:14" ht="15" x14ac:dyDescent="0.25">
      <c r="A4433" s="7"/>
      <c r="B4433" s="8"/>
      <c r="C4433" s="172"/>
      <c r="D4433" s="173"/>
      <c r="E4433" s="173"/>
      <c r="F4433" s="173">
        <v>1500000</v>
      </c>
      <c r="G4433" s="173"/>
      <c r="H4433" s="173"/>
      <c r="I4433" s="173"/>
      <c r="J4433" s="173"/>
      <c r="K4433" s="174">
        <v>1500000</v>
      </c>
      <c r="L4433" s="6"/>
      <c r="M4433" s="71" t="s">
        <v>328</v>
      </c>
      <c r="N4433" s="5" t="s">
        <v>513</v>
      </c>
    </row>
    <row r="4434" spans="1:14" ht="15" x14ac:dyDescent="0.25">
      <c r="A4434" s="7"/>
      <c r="B4434" s="8"/>
      <c r="C4434" s="172"/>
      <c r="D4434" s="173"/>
      <c r="E4434" s="173"/>
      <c r="F4434" s="173">
        <v>2000000</v>
      </c>
      <c r="G4434" s="173"/>
      <c r="H4434" s="173"/>
      <c r="I4434" s="173"/>
      <c r="J4434" s="173"/>
      <c r="K4434" s="174">
        <v>2000000</v>
      </c>
      <c r="L4434" s="6"/>
      <c r="M4434" s="71" t="s">
        <v>329</v>
      </c>
      <c r="N4434" s="5" t="s">
        <v>513</v>
      </c>
    </row>
    <row r="4435" spans="1:14" ht="15" x14ac:dyDescent="0.25">
      <c r="A4435" s="7"/>
      <c r="B4435" s="8"/>
      <c r="C4435" s="172"/>
      <c r="D4435" s="173"/>
      <c r="E4435" s="173"/>
      <c r="F4435" s="173">
        <v>500000</v>
      </c>
      <c r="G4435" s="173"/>
      <c r="H4435" s="173"/>
      <c r="I4435" s="173"/>
      <c r="J4435" s="173"/>
      <c r="K4435" s="174">
        <v>500000</v>
      </c>
      <c r="L4435" s="6"/>
      <c r="M4435" s="71" t="s">
        <v>330</v>
      </c>
      <c r="N4435" s="5" t="s">
        <v>513</v>
      </c>
    </row>
    <row r="4436" spans="1:14" ht="15" x14ac:dyDescent="0.25">
      <c r="A4436" s="7"/>
      <c r="B4436" s="8"/>
      <c r="C4436" s="172"/>
      <c r="D4436" s="173"/>
      <c r="E4436" s="173"/>
      <c r="F4436" s="173">
        <v>1000000</v>
      </c>
      <c r="G4436" s="173"/>
      <c r="H4436" s="173"/>
      <c r="I4436" s="173"/>
      <c r="J4436" s="173"/>
      <c r="K4436" s="174">
        <v>1000000</v>
      </c>
      <c r="L4436" s="6"/>
      <c r="M4436" s="71" t="s">
        <v>331</v>
      </c>
      <c r="N4436" s="5" t="s">
        <v>513</v>
      </c>
    </row>
    <row r="4437" spans="1:14" ht="15" x14ac:dyDescent="0.25">
      <c r="A4437" s="7"/>
      <c r="B4437" s="8"/>
      <c r="C4437" s="172"/>
      <c r="D4437" s="173"/>
      <c r="E4437" s="173"/>
      <c r="F4437" s="173">
        <v>500000</v>
      </c>
      <c r="G4437" s="173"/>
      <c r="H4437" s="173"/>
      <c r="I4437" s="173"/>
      <c r="J4437" s="173"/>
      <c r="K4437" s="174">
        <v>500000</v>
      </c>
      <c r="L4437" s="6"/>
      <c r="M4437" s="71" t="s">
        <v>58</v>
      </c>
      <c r="N4437" s="5" t="s">
        <v>513</v>
      </c>
    </row>
    <row r="4438" spans="1:14" ht="15.75" thickBot="1" x14ac:dyDescent="0.3">
      <c r="A4438" s="7"/>
      <c r="B4438" s="8"/>
      <c r="C4438" s="172"/>
      <c r="D4438" s="173"/>
      <c r="E4438" s="173"/>
      <c r="F4438" s="173">
        <v>500000</v>
      </c>
      <c r="G4438" s="173"/>
      <c r="H4438" s="173"/>
      <c r="I4438" s="173"/>
      <c r="J4438" s="173"/>
      <c r="K4438" s="174">
        <v>500000</v>
      </c>
      <c r="L4438" s="6"/>
      <c r="M4438" s="71" t="s">
        <v>333</v>
      </c>
      <c r="N4438" s="5" t="s">
        <v>513</v>
      </c>
    </row>
    <row r="4439" spans="1:14" ht="15" x14ac:dyDescent="0.2">
      <c r="A4439" s="286" t="s">
        <v>0</v>
      </c>
      <c r="B4439" s="287"/>
      <c r="C4439" s="287"/>
      <c r="D4439" s="287"/>
      <c r="E4439" s="287"/>
      <c r="F4439" s="287"/>
      <c r="G4439" s="287"/>
      <c r="H4439" s="287"/>
      <c r="I4439" s="287"/>
      <c r="J4439" s="287"/>
      <c r="K4439" s="287"/>
      <c r="L4439" s="287"/>
      <c r="M4439" s="287"/>
      <c r="N4439" s="288"/>
    </row>
    <row r="4440" spans="1:14" ht="15" x14ac:dyDescent="0.2">
      <c r="A4440" s="279" t="s">
        <v>1</v>
      </c>
      <c r="B4440" s="280"/>
      <c r="C4440" s="280"/>
      <c r="D4440" s="280"/>
      <c r="E4440" s="280"/>
      <c r="F4440" s="280"/>
      <c r="G4440" s="280"/>
      <c r="H4440" s="280"/>
      <c r="I4440" s="280"/>
      <c r="J4440" s="280"/>
      <c r="K4440" s="280"/>
      <c r="L4440" s="280"/>
      <c r="M4440" s="280"/>
      <c r="N4440" s="281"/>
    </row>
    <row r="4441" spans="1:14" ht="15" x14ac:dyDescent="0.2">
      <c r="A4441" s="279" t="s">
        <v>2</v>
      </c>
      <c r="B4441" s="280"/>
      <c r="C4441" s="280"/>
      <c r="D4441" s="280"/>
      <c r="E4441" s="280"/>
      <c r="F4441" s="280"/>
      <c r="G4441" s="280"/>
      <c r="H4441" s="280"/>
      <c r="I4441" s="280"/>
      <c r="J4441" s="280"/>
      <c r="K4441" s="280"/>
      <c r="L4441" s="280"/>
      <c r="M4441" s="280"/>
      <c r="N4441" s="281"/>
    </row>
    <row r="4442" spans="1:14" ht="15" x14ac:dyDescent="0.2">
      <c r="A4442" s="279" t="s">
        <v>3</v>
      </c>
      <c r="B4442" s="280"/>
      <c r="C4442" s="280"/>
      <c r="D4442" s="280"/>
      <c r="E4442" s="280"/>
      <c r="F4442" s="280"/>
      <c r="G4442" s="280"/>
      <c r="H4442" s="280"/>
      <c r="I4442" s="280"/>
      <c r="J4442" s="280"/>
      <c r="K4442" s="280"/>
      <c r="L4442" s="280"/>
      <c r="M4442" s="280"/>
      <c r="N4442" s="281"/>
    </row>
    <row r="4443" spans="1:14" ht="15" x14ac:dyDescent="0.2">
      <c r="A4443" s="279" t="s">
        <v>4</v>
      </c>
      <c r="B4443" s="280"/>
      <c r="C4443" s="280"/>
      <c r="D4443" s="280"/>
      <c r="E4443" s="280"/>
      <c r="F4443" s="280"/>
      <c r="G4443" s="280"/>
      <c r="H4443" s="280"/>
      <c r="I4443" s="280"/>
      <c r="J4443" s="280"/>
      <c r="K4443" s="280"/>
      <c r="L4443" s="280"/>
      <c r="M4443" s="280"/>
      <c r="N4443" s="281"/>
    </row>
    <row r="4444" spans="1:14" ht="15.75" thickBot="1" x14ac:dyDescent="0.25">
      <c r="A4444" s="282">
        <v>2023</v>
      </c>
      <c r="B4444" s="283"/>
      <c r="C4444" s="283"/>
      <c r="D4444" s="283"/>
      <c r="E4444" s="283"/>
      <c r="F4444" s="283"/>
      <c r="G4444" s="283"/>
      <c r="H4444" s="283"/>
      <c r="I4444" s="283"/>
      <c r="J4444" s="283"/>
      <c r="K4444" s="283"/>
      <c r="L4444" s="283"/>
      <c r="M4444" s="283"/>
      <c r="N4444" s="284"/>
    </row>
    <row r="4445" spans="1:14" ht="43.5" x14ac:dyDescent="0.25">
      <c r="A4445" s="212" t="s">
        <v>5</v>
      </c>
      <c r="B4445" s="212" t="s">
        <v>6</v>
      </c>
      <c r="C4445" s="285" t="s">
        <v>7</v>
      </c>
      <c r="D4445" s="285"/>
      <c r="E4445" s="285"/>
      <c r="F4445" s="285"/>
      <c r="G4445" s="285"/>
      <c r="H4445" s="285"/>
      <c r="I4445" s="285"/>
      <c r="J4445" s="285"/>
      <c r="K4445" s="213" t="s">
        <v>8</v>
      </c>
      <c r="L4445" s="214" t="s">
        <v>10</v>
      </c>
      <c r="M4445" s="215" t="s">
        <v>11</v>
      </c>
      <c r="N4445" s="216" t="s">
        <v>9</v>
      </c>
    </row>
    <row r="4446" spans="1:14" ht="15" x14ac:dyDescent="0.25">
      <c r="A4446" s="5"/>
      <c r="B4446" s="5"/>
      <c r="C4446" s="2" t="s">
        <v>12</v>
      </c>
      <c r="D4446" s="2" t="s">
        <v>13</v>
      </c>
      <c r="E4446" s="2" t="s">
        <v>14</v>
      </c>
      <c r="F4446" s="2" t="s">
        <v>15</v>
      </c>
      <c r="G4446" s="2" t="s">
        <v>16</v>
      </c>
      <c r="H4446" s="2" t="s">
        <v>17</v>
      </c>
      <c r="I4446" s="2" t="s">
        <v>18</v>
      </c>
      <c r="J4446" s="2" t="s">
        <v>19</v>
      </c>
      <c r="K4446" s="4" t="s">
        <v>20</v>
      </c>
      <c r="L4446" s="6" t="s">
        <v>22</v>
      </c>
      <c r="M4446" s="5"/>
    </row>
    <row r="4447" spans="1:14" ht="15" x14ac:dyDescent="0.25">
      <c r="A4447" s="7"/>
      <c r="B4447" s="8"/>
      <c r="C4447" s="172"/>
      <c r="D4447" s="173"/>
      <c r="E4447" s="173"/>
      <c r="F4447" s="173">
        <v>400000</v>
      </c>
      <c r="G4447" s="173"/>
      <c r="H4447" s="173"/>
      <c r="I4447" s="173"/>
      <c r="J4447" s="173"/>
      <c r="K4447" s="174">
        <v>400000</v>
      </c>
      <c r="L4447" s="6"/>
      <c r="M4447" s="71" t="s">
        <v>334</v>
      </c>
      <c r="N4447" s="5" t="s">
        <v>513</v>
      </c>
    </row>
    <row r="4448" spans="1:14" ht="15" x14ac:dyDescent="0.25">
      <c r="A4448" s="7"/>
      <c r="B4448" s="8"/>
      <c r="C4448" s="172"/>
      <c r="D4448" s="173"/>
      <c r="E4448" s="173"/>
      <c r="F4448" s="173">
        <v>1000000</v>
      </c>
      <c r="G4448" s="173"/>
      <c r="H4448" s="173"/>
      <c r="I4448" s="173"/>
      <c r="J4448" s="173"/>
      <c r="K4448" s="174">
        <v>1000000</v>
      </c>
      <c r="L4448" s="6"/>
      <c r="M4448" s="71" t="s">
        <v>335</v>
      </c>
      <c r="N4448" s="5" t="s">
        <v>513</v>
      </c>
    </row>
    <row r="4449" spans="1:14" ht="15" x14ac:dyDescent="0.25">
      <c r="A4449" s="7"/>
      <c r="B4449" s="8"/>
      <c r="C4449" s="172"/>
      <c r="D4449" s="173"/>
      <c r="E4449" s="173"/>
      <c r="F4449" s="173">
        <v>538291</v>
      </c>
      <c r="G4449" s="173"/>
      <c r="H4449" s="173"/>
      <c r="I4449" s="173"/>
      <c r="J4449" s="173"/>
      <c r="K4449" s="174">
        <v>538291</v>
      </c>
      <c r="L4449" s="6"/>
      <c r="M4449" s="71" t="s">
        <v>336</v>
      </c>
      <c r="N4449" s="5" t="s">
        <v>513</v>
      </c>
    </row>
    <row r="4450" spans="1:14" ht="15" x14ac:dyDescent="0.25">
      <c r="A4450" s="7"/>
      <c r="B4450" s="8"/>
      <c r="C4450" s="172"/>
      <c r="D4450" s="173"/>
      <c r="E4450" s="173"/>
      <c r="F4450" s="173">
        <v>1500000</v>
      </c>
      <c r="G4450" s="173"/>
      <c r="H4450" s="173"/>
      <c r="I4450" s="173"/>
      <c r="J4450" s="173"/>
      <c r="K4450" s="174">
        <v>1500000</v>
      </c>
      <c r="L4450" s="6"/>
      <c r="M4450" s="71" t="s">
        <v>338</v>
      </c>
      <c r="N4450" s="5" t="s">
        <v>513</v>
      </c>
    </row>
    <row r="4451" spans="1:14" ht="15" x14ac:dyDescent="0.25">
      <c r="A4451" s="7"/>
      <c r="B4451" s="8"/>
      <c r="C4451" s="172"/>
      <c r="D4451" s="173"/>
      <c r="E4451" s="173"/>
      <c r="F4451" s="173">
        <v>1750000</v>
      </c>
      <c r="G4451" s="173"/>
      <c r="H4451" s="173"/>
      <c r="I4451" s="173"/>
      <c r="J4451" s="173"/>
      <c r="K4451" s="174">
        <v>1750000</v>
      </c>
      <c r="L4451" s="6"/>
      <c r="M4451" s="71" t="s">
        <v>342</v>
      </c>
      <c r="N4451" s="5" t="s">
        <v>513</v>
      </c>
    </row>
    <row r="4452" spans="1:14" ht="15" x14ac:dyDescent="0.25">
      <c r="A4452" s="7"/>
      <c r="B4452" s="8"/>
      <c r="C4452" s="172"/>
      <c r="D4452" s="173"/>
      <c r="E4452" s="173"/>
      <c r="F4452" s="173">
        <v>200000</v>
      </c>
      <c r="G4452" s="173"/>
      <c r="H4452" s="173"/>
      <c r="I4452" s="173"/>
      <c r="J4452" s="173"/>
      <c r="K4452" s="174">
        <v>200000</v>
      </c>
      <c r="L4452" s="6"/>
      <c r="M4452" s="71" t="s">
        <v>343</v>
      </c>
      <c r="N4452" s="5" t="s">
        <v>513</v>
      </c>
    </row>
    <row r="4453" spans="1:14" ht="15" x14ac:dyDescent="0.25">
      <c r="A4453" s="7"/>
      <c r="B4453" s="8"/>
      <c r="C4453" s="172"/>
      <c r="D4453" s="173"/>
      <c r="E4453" s="173"/>
      <c r="F4453" s="173">
        <v>450000</v>
      </c>
      <c r="G4453" s="173"/>
      <c r="H4453" s="173"/>
      <c r="I4453" s="173"/>
      <c r="J4453" s="173"/>
      <c r="K4453" s="174">
        <v>450000</v>
      </c>
      <c r="L4453" s="6"/>
      <c r="M4453" s="71" t="s">
        <v>344</v>
      </c>
      <c r="N4453" s="5" t="s">
        <v>513</v>
      </c>
    </row>
    <row r="4454" spans="1:14" ht="15" x14ac:dyDescent="0.25">
      <c r="A4454" s="7"/>
      <c r="B4454" s="8"/>
      <c r="C4454" s="172"/>
      <c r="D4454" s="173"/>
      <c r="E4454" s="173"/>
      <c r="F4454" s="173">
        <v>2000000</v>
      </c>
      <c r="G4454" s="173"/>
      <c r="H4454" s="173"/>
      <c r="I4454" s="173"/>
      <c r="J4454" s="173"/>
      <c r="K4454" s="174">
        <v>2000000</v>
      </c>
      <c r="L4454" s="6"/>
      <c r="M4454" s="71" t="s">
        <v>346</v>
      </c>
      <c r="N4454" s="5" t="s">
        <v>513</v>
      </c>
    </row>
    <row r="4455" spans="1:14" ht="15" x14ac:dyDescent="0.25">
      <c r="A4455" s="7"/>
      <c r="B4455" s="8"/>
      <c r="C4455" s="172"/>
      <c r="D4455" s="173"/>
      <c r="E4455" s="173"/>
      <c r="F4455" s="173">
        <v>3000000</v>
      </c>
      <c r="G4455" s="173"/>
      <c r="H4455" s="173"/>
      <c r="I4455" s="173"/>
      <c r="J4455" s="173"/>
      <c r="K4455" s="174">
        <v>3000000</v>
      </c>
      <c r="L4455" s="6"/>
      <c r="M4455" s="71" t="s">
        <v>25</v>
      </c>
      <c r="N4455" s="5" t="s">
        <v>513</v>
      </c>
    </row>
    <row r="4456" spans="1:14" ht="15" x14ac:dyDescent="0.25">
      <c r="A4456" s="7"/>
      <c r="B4456" s="8"/>
      <c r="C4456" s="172"/>
      <c r="D4456" s="173"/>
      <c r="E4456" s="173"/>
      <c r="F4456" s="173">
        <v>12000000</v>
      </c>
      <c r="G4456" s="173"/>
      <c r="H4456" s="173"/>
      <c r="I4456" s="173"/>
      <c r="J4456" s="173"/>
      <c r="K4456" s="174">
        <v>12000000</v>
      </c>
      <c r="L4456" s="6"/>
      <c r="M4456" s="71" t="s">
        <v>36</v>
      </c>
      <c r="N4456" s="5" t="s">
        <v>513</v>
      </c>
    </row>
    <row r="4457" spans="1:14" ht="15" x14ac:dyDescent="0.25">
      <c r="A4457" s="7"/>
      <c r="B4457" s="8"/>
      <c r="C4457" s="172"/>
      <c r="D4457" s="173"/>
      <c r="E4457" s="173"/>
      <c r="F4457" s="173">
        <v>1000000</v>
      </c>
      <c r="G4457" s="173"/>
      <c r="H4457" s="173"/>
      <c r="I4457" s="173"/>
      <c r="J4457" s="173"/>
      <c r="K4457" s="174">
        <v>1000000</v>
      </c>
      <c r="L4457" s="6"/>
      <c r="M4457" s="71" t="s">
        <v>464</v>
      </c>
      <c r="N4457" s="5" t="s">
        <v>513</v>
      </c>
    </row>
    <row r="4458" spans="1:14" ht="15" x14ac:dyDescent="0.25">
      <c r="A4458" s="7"/>
      <c r="B4458" s="8"/>
      <c r="C4458" s="172"/>
      <c r="D4458" s="173"/>
      <c r="E4458" s="173"/>
      <c r="F4458" s="173">
        <v>11000000</v>
      </c>
      <c r="G4458" s="173"/>
      <c r="H4458" s="173"/>
      <c r="I4458" s="173"/>
      <c r="J4458" s="173"/>
      <c r="K4458" s="174">
        <v>11000000</v>
      </c>
      <c r="L4458" s="6"/>
      <c r="M4458" s="71" t="s">
        <v>465</v>
      </c>
      <c r="N4458" s="5" t="s">
        <v>513</v>
      </c>
    </row>
    <row r="4459" spans="1:14" ht="15" x14ac:dyDescent="0.25">
      <c r="A4459" s="7"/>
      <c r="B4459" s="8"/>
      <c r="C4459" s="172"/>
      <c r="D4459" s="173"/>
      <c r="E4459" s="173"/>
      <c r="F4459" s="173">
        <v>22500000</v>
      </c>
      <c r="G4459" s="173"/>
      <c r="H4459" s="173"/>
      <c r="I4459" s="173"/>
      <c r="J4459" s="173"/>
      <c r="K4459" s="174">
        <v>22500000</v>
      </c>
      <c r="L4459" s="6"/>
      <c r="M4459" s="71" t="s">
        <v>347</v>
      </c>
      <c r="N4459" s="5" t="s">
        <v>513</v>
      </c>
    </row>
    <row r="4460" spans="1:14" ht="15" x14ac:dyDescent="0.25">
      <c r="A4460" s="7"/>
      <c r="B4460" s="8"/>
      <c r="C4460" s="172"/>
      <c r="D4460" s="173"/>
      <c r="E4460" s="173"/>
      <c r="F4460" s="173">
        <v>10000000</v>
      </c>
      <c r="G4460" s="173"/>
      <c r="H4460" s="173"/>
      <c r="I4460" s="173"/>
      <c r="J4460" s="173"/>
      <c r="K4460" s="174">
        <v>10000000</v>
      </c>
      <c r="L4460" s="6"/>
      <c r="M4460" s="71" t="s">
        <v>348</v>
      </c>
      <c r="N4460" s="5" t="s">
        <v>513</v>
      </c>
    </row>
    <row r="4461" spans="1:14" ht="15" x14ac:dyDescent="0.25">
      <c r="A4461" s="7"/>
      <c r="B4461" s="8"/>
      <c r="C4461" s="172"/>
      <c r="D4461" s="173"/>
      <c r="E4461" s="173"/>
      <c r="F4461" s="173"/>
      <c r="G4461" s="173"/>
      <c r="H4461" s="173">
        <v>500000</v>
      </c>
      <c r="I4461" s="173"/>
      <c r="J4461" s="173"/>
      <c r="K4461" s="174">
        <v>500000</v>
      </c>
      <c r="L4461" s="6"/>
      <c r="M4461" s="71" t="s">
        <v>37</v>
      </c>
      <c r="N4461" s="5" t="s">
        <v>513</v>
      </c>
    </row>
    <row r="4462" spans="1:14" ht="15" x14ac:dyDescent="0.25">
      <c r="A4462" s="7"/>
      <c r="B4462" s="8"/>
      <c r="C4462" s="172"/>
      <c r="D4462" s="173"/>
      <c r="E4462" s="173"/>
      <c r="F4462" s="173"/>
      <c r="G4462" s="173"/>
      <c r="H4462" s="173">
        <v>2500000</v>
      </c>
      <c r="I4462" s="173"/>
      <c r="J4462" s="173"/>
      <c r="K4462" s="174">
        <v>2500000</v>
      </c>
      <c r="L4462" s="6"/>
      <c r="M4462" s="71" t="s">
        <v>470</v>
      </c>
      <c r="N4462" s="5" t="s">
        <v>513</v>
      </c>
    </row>
    <row r="4463" spans="1:14" ht="15" x14ac:dyDescent="0.25">
      <c r="A4463" s="7"/>
      <c r="B4463" s="8"/>
      <c r="C4463" s="172"/>
      <c r="D4463" s="173"/>
      <c r="E4463" s="173"/>
      <c r="F4463" s="173"/>
      <c r="G4463" s="173"/>
      <c r="H4463" s="173">
        <v>400000</v>
      </c>
      <c r="I4463" s="173"/>
      <c r="J4463" s="173"/>
      <c r="K4463" s="174">
        <v>400000</v>
      </c>
      <c r="L4463" s="6"/>
      <c r="M4463" s="71" t="s">
        <v>358</v>
      </c>
      <c r="N4463" s="5" t="s">
        <v>513</v>
      </c>
    </row>
    <row r="4464" spans="1:14" ht="15" x14ac:dyDescent="0.25">
      <c r="A4464" s="7"/>
      <c r="B4464" s="8"/>
      <c r="C4464" s="172"/>
      <c r="D4464" s="173"/>
      <c r="E4464" s="173"/>
      <c r="F4464" s="173"/>
      <c r="G4464" s="173"/>
      <c r="H4464" s="173">
        <v>338607</v>
      </c>
      <c r="I4464" s="173"/>
      <c r="J4464" s="173"/>
      <c r="K4464" s="174">
        <v>338607</v>
      </c>
      <c r="L4464" s="6"/>
      <c r="M4464" s="71" t="s">
        <v>359</v>
      </c>
      <c r="N4464" s="5" t="s">
        <v>513</v>
      </c>
    </row>
    <row r="4465" spans="1:14" ht="15" x14ac:dyDescent="0.25">
      <c r="A4465" s="7"/>
      <c r="B4465" s="8"/>
      <c r="C4465" s="172"/>
      <c r="D4465" s="173"/>
      <c r="E4465" s="173"/>
      <c r="F4465" s="173"/>
      <c r="G4465" s="173"/>
      <c r="H4465" s="173">
        <v>475000</v>
      </c>
      <c r="I4465" s="173"/>
      <c r="J4465" s="173"/>
      <c r="K4465" s="174">
        <v>475000</v>
      </c>
      <c r="L4465" s="6"/>
      <c r="M4465" s="71" t="s">
        <v>363</v>
      </c>
      <c r="N4465" s="5" t="s">
        <v>513</v>
      </c>
    </row>
    <row r="4466" spans="1:14" ht="15" x14ac:dyDescent="0.25">
      <c r="A4466" s="7"/>
      <c r="B4466" s="8"/>
      <c r="C4466" s="172"/>
      <c r="D4466" s="173"/>
      <c r="E4466" s="173"/>
      <c r="F4466" s="173"/>
      <c r="G4466" s="173"/>
      <c r="H4466" s="173">
        <v>300000</v>
      </c>
      <c r="I4466" s="173"/>
      <c r="J4466" s="173"/>
      <c r="K4466" s="174">
        <v>300000</v>
      </c>
      <c r="L4466" s="6"/>
      <c r="M4466" s="71" t="s">
        <v>366</v>
      </c>
      <c r="N4466" s="5" t="s">
        <v>513</v>
      </c>
    </row>
    <row r="4467" spans="1:14" ht="15" x14ac:dyDescent="0.25">
      <c r="A4467" s="7"/>
      <c r="B4467" s="8"/>
      <c r="C4467" s="172"/>
      <c r="D4467" s="173"/>
      <c r="E4467" s="173"/>
      <c r="F4467" s="173"/>
      <c r="G4467" s="173"/>
      <c r="H4467" s="173">
        <v>500000</v>
      </c>
      <c r="I4467" s="173"/>
      <c r="J4467" s="173"/>
      <c r="K4467" s="174">
        <v>500000</v>
      </c>
      <c r="L4467" s="6"/>
      <c r="M4467" s="71" t="s">
        <v>371</v>
      </c>
      <c r="N4467" s="5" t="s">
        <v>513</v>
      </c>
    </row>
    <row r="4468" spans="1:14" ht="15" x14ac:dyDescent="0.25">
      <c r="A4468" s="7"/>
      <c r="B4468" s="8"/>
      <c r="C4468" s="172"/>
      <c r="D4468" s="173"/>
      <c r="E4468" s="173"/>
      <c r="F4468" s="173"/>
      <c r="G4468" s="173"/>
      <c r="H4468" s="173">
        <v>386437</v>
      </c>
      <c r="I4468" s="173"/>
      <c r="J4468" s="173"/>
      <c r="K4468" s="174">
        <v>386437</v>
      </c>
      <c r="L4468" s="6"/>
      <c r="M4468" s="71" t="s">
        <v>481</v>
      </c>
      <c r="N4468" s="5" t="s">
        <v>513</v>
      </c>
    </row>
    <row r="4469" spans="1:14" ht="15" x14ac:dyDescent="0.25">
      <c r="A4469" s="7"/>
      <c r="B4469" s="8"/>
      <c r="C4469" s="172"/>
      <c r="D4469" s="173"/>
      <c r="E4469" s="173"/>
      <c r="F4469" s="173"/>
      <c r="G4469" s="173"/>
      <c r="H4469" s="173">
        <v>2000000</v>
      </c>
      <c r="I4469" s="173"/>
      <c r="J4469" s="173"/>
      <c r="K4469" s="174">
        <v>2000000</v>
      </c>
      <c r="L4469" s="6"/>
      <c r="M4469" s="71" t="s">
        <v>457</v>
      </c>
      <c r="N4469" s="5" t="s">
        <v>513</v>
      </c>
    </row>
    <row r="4470" spans="1:14" ht="15" x14ac:dyDescent="0.25">
      <c r="A4470" s="7"/>
      <c r="B4470" s="8"/>
      <c r="C4470" s="172"/>
      <c r="D4470" s="173"/>
      <c r="E4470" s="173"/>
      <c r="F4470" s="173"/>
      <c r="G4470" s="173"/>
      <c r="H4470" s="173">
        <v>280000</v>
      </c>
      <c r="I4470" s="173"/>
      <c r="J4470" s="173"/>
      <c r="K4470" s="174">
        <v>280000</v>
      </c>
      <c r="L4470" s="6"/>
      <c r="M4470" s="71" t="s">
        <v>379</v>
      </c>
      <c r="N4470" s="5" t="s">
        <v>513</v>
      </c>
    </row>
    <row r="4471" spans="1:14" ht="15" x14ac:dyDescent="0.25">
      <c r="A4471" s="7"/>
      <c r="B4471" s="8"/>
      <c r="C4471" s="172"/>
      <c r="D4471" s="173"/>
      <c r="E4471" s="173"/>
      <c r="F4471" s="173"/>
      <c r="G4471" s="173"/>
      <c r="H4471" s="173">
        <v>800000</v>
      </c>
      <c r="I4471" s="173"/>
      <c r="J4471" s="173"/>
      <c r="K4471" s="174">
        <v>800000</v>
      </c>
      <c r="L4471" s="6"/>
      <c r="M4471" s="71" t="s">
        <v>384</v>
      </c>
      <c r="N4471" s="5" t="s">
        <v>513</v>
      </c>
    </row>
    <row r="4472" spans="1:14" ht="15" x14ac:dyDescent="0.25">
      <c r="A4472" s="7"/>
      <c r="B4472" s="8"/>
      <c r="C4472" s="172"/>
      <c r="D4472" s="173"/>
      <c r="E4472" s="173"/>
      <c r="F4472" s="173"/>
      <c r="G4472" s="173"/>
      <c r="H4472" s="173">
        <v>800000</v>
      </c>
      <c r="I4472" s="173"/>
      <c r="J4472" s="173"/>
      <c r="K4472" s="174">
        <v>800000</v>
      </c>
      <c r="L4472" s="6"/>
      <c r="M4472" s="71" t="s">
        <v>39</v>
      </c>
      <c r="N4472" s="5" t="s">
        <v>513</v>
      </c>
    </row>
    <row r="4473" spans="1:14" ht="15" x14ac:dyDescent="0.25">
      <c r="A4473" s="7"/>
      <c r="B4473" s="8"/>
      <c r="C4473" s="172"/>
      <c r="D4473" s="173"/>
      <c r="E4473" s="173"/>
      <c r="F4473" s="173"/>
      <c r="G4473" s="173"/>
      <c r="H4473" s="173">
        <v>52000000</v>
      </c>
      <c r="I4473" s="173"/>
      <c r="J4473" s="173"/>
      <c r="K4473" s="174">
        <v>52000000</v>
      </c>
      <c r="L4473" s="6"/>
      <c r="M4473" s="71" t="s">
        <v>40</v>
      </c>
      <c r="N4473" s="5" t="s">
        <v>513</v>
      </c>
    </row>
    <row r="4474" spans="1:14" ht="15" x14ac:dyDescent="0.25">
      <c r="A4474" s="7"/>
      <c r="B4474" s="8"/>
      <c r="C4474" s="172"/>
      <c r="D4474" s="173"/>
      <c r="E4474" s="173"/>
      <c r="F4474" s="173"/>
      <c r="G4474" s="173"/>
      <c r="H4474" s="173">
        <v>10000000</v>
      </c>
      <c r="I4474" s="173"/>
      <c r="J4474" s="173"/>
      <c r="K4474" s="174">
        <v>10000000</v>
      </c>
      <c r="L4474" s="6"/>
      <c r="M4474" s="71" t="s">
        <v>294</v>
      </c>
      <c r="N4474" s="5" t="s">
        <v>513</v>
      </c>
    </row>
    <row r="4475" spans="1:14" ht="15" x14ac:dyDescent="0.25">
      <c r="A4475" s="7"/>
      <c r="B4475" s="8"/>
      <c r="C4475" s="172"/>
      <c r="D4475" s="173"/>
      <c r="E4475" s="173"/>
      <c r="F4475" s="173"/>
      <c r="G4475" s="173"/>
      <c r="H4475" s="173">
        <v>38750000</v>
      </c>
      <c r="I4475" s="173"/>
      <c r="J4475" s="173"/>
      <c r="K4475" s="174">
        <v>38750000</v>
      </c>
      <c r="L4475" s="6"/>
      <c r="M4475" s="71" t="s">
        <v>95</v>
      </c>
      <c r="N4475" s="5" t="s">
        <v>513</v>
      </c>
    </row>
    <row r="4476" spans="1:14" ht="15" x14ac:dyDescent="0.25">
      <c r="A4476" s="7"/>
      <c r="B4476" s="8"/>
      <c r="C4476" s="172">
        <v>67462.05</v>
      </c>
      <c r="D4476" s="173"/>
      <c r="E4476" s="173"/>
      <c r="F4476" s="173"/>
      <c r="G4476" s="173"/>
      <c r="H4476" s="173"/>
      <c r="I4476" s="173"/>
      <c r="J4476" s="173"/>
      <c r="K4476" s="174">
        <v>67462.05</v>
      </c>
      <c r="L4476" s="6"/>
      <c r="M4476" s="71" t="s">
        <v>96</v>
      </c>
      <c r="N4476" s="5" t="s">
        <v>513</v>
      </c>
    </row>
    <row r="4477" spans="1:14" ht="15" x14ac:dyDescent="0.25">
      <c r="A4477" s="7"/>
      <c r="B4477" s="8"/>
      <c r="C4477" s="172">
        <v>2500000</v>
      </c>
      <c r="D4477" s="173"/>
      <c r="E4477" s="173"/>
      <c r="F4477" s="173"/>
      <c r="G4477" s="173"/>
      <c r="H4477" s="173"/>
      <c r="I4477" s="173"/>
      <c r="J4477" s="173"/>
      <c r="K4477" s="174">
        <v>2500000</v>
      </c>
      <c r="L4477" s="6"/>
      <c r="M4477" s="71" t="s">
        <v>64</v>
      </c>
      <c r="N4477" s="5" t="s">
        <v>513</v>
      </c>
    </row>
    <row r="4478" spans="1:14" ht="15" x14ac:dyDescent="0.25">
      <c r="A4478" s="7"/>
      <c r="B4478" s="8"/>
      <c r="C4478" s="172">
        <v>78000000</v>
      </c>
      <c r="D4478" s="173"/>
      <c r="E4478" s="173"/>
      <c r="F4478" s="173"/>
      <c r="G4478" s="173"/>
      <c r="H4478" s="173"/>
      <c r="I4478" s="173"/>
      <c r="J4478" s="173"/>
      <c r="K4478" s="174">
        <v>78000000</v>
      </c>
      <c r="L4478" s="6"/>
      <c r="M4478" s="71" t="s">
        <v>26</v>
      </c>
      <c r="N4478" s="5" t="s">
        <v>513</v>
      </c>
    </row>
    <row r="4479" spans="1:14" ht="15" x14ac:dyDescent="0.25">
      <c r="A4479" s="7"/>
      <c r="B4479" s="8"/>
      <c r="C4479" s="172">
        <v>20000000</v>
      </c>
      <c r="D4479" s="173"/>
      <c r="E4479" s="173"/>
      <c r="F4479" s="173"/>
      <c r="G4479" s="173"/>
      <c r="H4479" s="173"/>
      <c r="I4479" s="173"/>
      <c r="J4479" s="173"/>
      <c r="K4479" s="174">
        <v>20000000</v>
      </c>
      <c r="L4479" s="6"/>
      <c r="M4479" s="71" t="s">
        <v>103</v>
      </c>
      <c r="N4479" s="5" t="s">
        <v>513</v>
      </c>
    </row>
    <row r="4480" spans="1:14" ht="15" x14ac:dyDescent="0.25">
      <c r="A4480" s="7"/>
      <c r="B4480" s="8"/>
      <c r="C4480" s="172"/>
      <c r="D4480" s="173"/>
      <c r="E4480" s="173"/>
      <c r="F4480" s="173"/>
      <c r="G4480" s="173"/>
      <c r="H4480" s="173"/>
      <c r="I4480" s="173"/>
      <c r="J4480" s="173">
        <v>10000000</v>
      </c>
      <c r="K4480" s="174">
        <v>10000000</v>
      </c>
      <c r="L4480" s="6"/>
      <c r="M4480" s="71" t="s">
        <v>65</v>
      </c>
      <c r="N4480" s="5" t="s">
        <v>513</v>
      </c>
    </row>
    <row r="4481" spans="1:14" ht="15" x14ac:dyDescent="0.25">
      <c r="A4481" s="7"/>
      <c r="B4481" s="8"/>
      <c r="C4481" s="172"/>
      <c r="D4481" s="173"/>
      <c r="E4481" s="173"/>
      <c r="F4481" s="173"/>
      <c r="G4481" s="173"/>
      <c r="H4481" s="173"/>
      <c r="I4481" s="173"/>
      <c r="J4481" s="173">
        <v>1668000</v>
      </c>
      <c r="K4481" s="174">
        <v>1668000</v>
      </c>
      <c r="L4481" s="6"/>
      <c r="M4481" s="71" t="s">
        <v>394</v>
      </c>
      <c r="N4481" s="5" t="s">
        <v>513</v>
      </c>
    </row>
    <row r="4482" spans="1:14" ht="15" x14ac:dyDescent="0.25">
      <c r="A4482" s="7"/>
      <c r="B4482" s="8"/>
      <c r="C4482" s="172"/>
      <c r="D4482" s="173"/>
      <c r="E4482" s="173"/>
      <c r="F4482" s="173"/>
      <c r="G4482" s="173"/>
      <c r="H4482" s="173"/>
      <c r="I4482" s="173"/>
      <c r="J4482" s="173">
        <v>4400000</v>
      </c>
      <c r="K4482" s="174">
        <v>4400000</v>
      </c>
      <c r="L4482" s="6"/>
      <c r="M4482" s="71" t="s">
        <v>85</v>
      </c>
      <c r="N4482" s="5" t="s">
        <v>513</v>
      </c>
    </row>
    <row r="4483" spans="1:14" ht="15" x14ac:dyDescent="0.25">
      <c r="A4483" s="7"/>
      <c r="B4483" s="8"/>
      <c r="C4483" s="172"/>
      <c r="D4483" s="173"/>
      <c r="E4483" s="173"/>
      <c r="F4483" s="173"/>
      <c r="G4483" s="173"/>
      <c r="H4483" s="173"/>
      <c r="I4483" s="173"/>
      <c r="J4483" s="173">
        <v>3337280</v>
      </c>
      <c r="K4483" s="174">
        <v>3337280</v>
      </c>
      <c r="L4483" s="6"/>
      <c r="M4483" s="71" t="s">
        <v>396</v>
      </c>
      <c r="N4483" s="5" t="s">
        <v>513</v>
      </c>
    </row>
    <row r="4484" spans="1:14" ht="15" x14ac:dyDescent="0.25">
      <c r="A4484" s="7"/>
      <c r="B4484" s="8"/>
      <c r="C4484" s="172"/>
      <c r="D4484" s="173"/>
      <c r="E4484" s="173"/>
      <c r="F4484" s="173"/>
      <c r="G4484" s="173"/>
      <c r="H4484" s="173"/>
      <c r="I4484" s="173"/>
      <c r="J4484" s="173">
        <v>6797800</v>
      </c>
      <c r="K4484" s="174">
        <v>6797800</v>
      </c>
      <c r="L4484" s="6"/>
      <c r="M4484" s="71" t="s">
        <v>67</v>
      </c>
      <c r="N4484" s="5" t="s">
        <v>513</v>
      </c>
    </row>
    <row r="4485" spans="1:14" ht="15" x14ac:dyDescent="0.25">
      <c r="A4485" s="7"/>
      <c r="B4485" s="8"/>
      <c r="C4485" s="172"/>
      <c r="D4485" s="173">
        <v>1000000</v>
      </c>
      <c r="E4485" s="173"/>
      <c r="F4485" s="173"/>
      <c r="G4485" s="173"/>
      <c r="H4485" s="173"/>
      <c r="I4485" s="173"/>
      <c r="J4485" s="173"/>
      <c r="K4485" s="174">
        <v>1000000</v>
      </c>
      <c r="L4485" s="6"/>
      <c r="M4485" s="71" t="s">
        <v>42</v>
      </c>
      <c r="N4485" s="5" t="s">
        <v>513</v>
      </c>
    </row>
    <row r="4486" spans="1:14" ht="15" x14ac:dyDescent="0.25">
      <c r="A4486" s="7"/>
      <c r="B4486" s="8"/>
      <c r="C4486" s="172"/>
      <c r="D4486" s="173">
        <v>2500000</v>
      </c>
      <c r="E4486" s="173"/>
      <c r="F4486" s="173"/>
      <c r="G4486" s="173"/>
      <c r="H4486" s="173"/>
      <c r="I4486" s="173"/>
      <c r="J4486" s="173"/>
      <c r="K4486" s="174">
        <v>2500000</v>
      </c>
      <c r="L4486" s="6"/>
      <c r="M4486" s="71" t="s">
        <v>398</v>
      </c>
      <c r="N4486" s="5" t="s">
        <v>513</v>
      </c>
    </row>
    <row r="4487" spans="1:14" ht="15" x14ac:dyDescent="0.25">
      <c r="A4487" s="7"/>
      <c r="B4487" s="8"/>
      <c r="C4487" s="172"/>
      <c r="D4487" s="173">
        <v>500000</v>
      </c>
      <c r="E4487" s="173"/>
      <c r="F4487" s="173"/>
      <c r="G4487" s="173"/>
      <c r="H4487" s="173"/>
      <c r="I4487" s="173"/>
      <c r="J4487" s="173"/>
      <c r="K4487" s="174">
        <v>500000</v>
      </c>
      <c r="L4487" s="6"/>
      <c r="M4487" s="71" t="s">
        <v>400</v>
      </c>
      <c r="N4487" s="5" t="s">
        <v>513</v>
      </c>
    </row>
    <row r="4488" spans="1:14" ht="15" x14ac:dyDescent="0.25">
      <c r="A4488" s="7"/>
      <c r="B4488" s="8"/>
      <c r="C4488" s="172"/>
      <c r="D4488" s="173">
        <v>2500000</v>
      </c>
      <c r="E4488" s="173"/>
      <c r="F4488" s="173"/>
      <c r="G4488" s="173"/>
      <c r="H4488" s="173"/>
      <c r="I4488" s="173"/>
      <c r="J4488" s="173"/>
      <c r="K4488" s="174">
        <v>2500000</v>
      </c>
      <c r="L4488" s="6"/>
      <c r="M4488" s="71" t="s">
        <v>44</v>
      </c>
      <c r="N4488" s="5" t="s">
        <v>513</v>
      </c>
    </row>
    <row r="4489" spans="1:14" ht="15" x14ac:dyDescent="0.25">
      <c r="A4489" s="7"/>
      <c r="B4489" s="8"/>
      <c r="C4489" s="172"/>
      <c r="D4489" s="173">
        <v>25500000</v>
      </c>
      <c r="E4489" s="173"/>
      <c r="F4489" s="173"/>
      <c r="G4489" s="173"/>
      <c r="H4489" s="173"/>
      <c r="I4489" s="173"/>
      <c r="J4489" s="173"/>
      <c r="K4489" s="174">
        <v>25500000</v>
      </c>
      <c r="L4489" s="6"/>
      <c r="M4489" s="71" t="s">
        <v>28</v>
      </c>
      <c r="N4489" s="5" t="s">
        <v>513</v>
      </c>
    </row>
    <row r="4490" spans="1:14" ht="15" x14ac:dyDescent="0.25">
      <c r="A4490" s="7"/>
      <c r="B4490" s="8"/>
      <c r="C4490" s="172"/>
      <c r="D4490" s="173">
        <v>10000000</v>
      </c>
      <c r="E4490" s="173"/>
      <c r="F4490" s="173"/>
      <c r="G4490" s="173"/>
      <c r="H4490" s="173"/>
      <c r="I4490" s="173"/>
      <c r="J4490" s="173"/>
      <c r="K4490" s="174">
        <v>10000000</v>
      </c>
      <c r="L4490" s="6"/>
      <c r="M4490" s="71" t="s">
        <v>123</v>
      </c>
      <c r="N4490" s="5" t="s">
        <v>513</v>
      </c>
    </row>
    <row r="4491" spans="1:14" ht="15" x14ac:dyDescent="0.25">
      <c r="A4491" s="7"/>
      <c r="B4491" s="8"/>
      <c r="C4491" s="172"/>
      <c r="D4491" s="173"/>
      <c r="E4491" s="173">
        <v>750000</v>
      </c>
      <c r="F4491" s="173"/>
      <c r="G4491" s="173"/>
      <c r="H4491" s="173"/>
      <c r="I4491" s="173"/>
      <c r="J4491" s="173"/>
      <c r="K4491" s="174">
        <v>750000</v>
      </c>
      <c r="L4491" s="6"/>
      <c r="M4491" s="71" t="s">
        <v>70</v>
      </c>
      <c r="N4491" s="5" t="s">
        <v>513</v>
      </c>
    </row>
    <row r="4492" spans="1:14" ht="15" x14ac:dyDescent="0.25">
      <c r="A4492" s="7"/>
      <c r="B4492" s="8"/>
      <c r="C4492" s="172"/>
      <c r="D4492" s="173"/>
      <c r="E4492" s="173">
        <v>1500000</v>
      </c>
      <c r="F4492" s="173"/>
      <c r="G4492" s="173"/>
      <c r="H4492" s="173"/>
      <c r="I4492" s="173"/>
      <c r="J4492" s="173"/>
      <c r="K4492" s="174">
        <v>1500000</v>
      </c>
      <c r="L4492" s="6"/>
      <c r="M4492" s="71" t="s">
        <v>71</v>
      </c>
      <c r="N4492" s="5" t="s">
        <v>513</v>
      </c>
    </row>
    <row r="4493" spans="1:14" ht="15" x14ac:dyDescent="0.25">
      <c r="A4493" s="7"/>
      <c r="B4493" s="8"/>
      <c r="C4493" s="172"/>
      <c r="D4493" s="173"/>
      <c r="E4493" s="173">
        <v>1357457</v>
      </c>
      <c r="F4493" s="173"/>
      <c r="G4493" s="173"/>
      <c r="H4493" s="173"/>
      <c r="I4493" s="173"/>
      <c r="J4493" s="173"/>
      <c r="K4493" s="174">
        <v>1357457</v>
      </c>
      <c r="L4493" s="6"/>
      <c r="M4493" s="71" t="s">
        <v>406</v>
      </c>
      <c r="N4493" s="5" t="s">
        <v>513</v>
      </c>
    </row>
    <row r="4494" spans="1:14" ht="15" x14ac:dyDescent="0.25">
      <c r="A4494" s="7"/>
      <c r="B4494" s="8"/>
      <c r="C4494" s="172"/>
      <c r="D4494" s="173"/>
      <c r="E4494" s="173">
        <v>455000</v>
      </c>
      <c r="F4494" s="173"/>
      <c r="G4494" s="173"/>
      <c r="H4494" s="173"/>
      <c r="I4494" s="173"/>
      <c r="J4494" s="173"/>
      <c r="K4494" s="174">
        <v>455000</v>
      </c>
      <c r="L4494" s="6"/>
      <c r="M4494" s="71" t="s">
        <v>98</v>
      </c>
      <c r="N4494" s="5" t="s">
        <v>513</v>
      </c>
    </row>
    <row r="4495" spans="1:14" ht="15" x14ac:dyDescent="0.25">
      <c r="A4495" s="7"/>
      <c r="B4495" s="8"/>
      <c r="C4495" s="172"/>
      <c r="D4495" s="173"/>
      <c r="E4495" s="173">
        <v>1000000</v>
      </c>
      <c r="F4495" s="173"/>
      <c r="G4495" s="173"/>
      <c r="H4495" s="173"/>
      <c r="I4495" s="173"/>
      <c r="J4495" s="173"/>
      <c r="K4495" s="174">
        <v>1000000</v>
      </c>
      <c r="L4495" s="6"/>
      <c r="M4495" s="71" t="s">
        <v>295</v>
      </c>
      <c r="N4495" s="5" t="s">
        <v>513</v>
      </c>
    </row>
    <row r="4496" spans="1:14" ht="15" x14ac:dyDescent="0.25">
      <c r="A4496" s="7"/>
      <c r="B4496" s="8"/>
      <c r="C4496" s="172"/>
      <c r="D4496" s="173"/>
      <c r="E4496" s="173">
        <v>300000</v>
      </c>
      <c r="F4496" s="173"/>
      <c r="G4496" s="173"/>
      <c r="H4496" s="173"/>
      <c r="I4496" s="173"/>
      <c r="J4496" s="173"/>
      <c r="K4496" s="174">
        <v>300000</v>
      </c>
      <c r="L4496" s="6"/>
      <c r="M4496" s="71" t="s">
        <v>409</v>
      </c>
      <c r="N4496" s="5" t="s">
        <v>513</v>
      </c>
    </row>
    <row r="4497" spans="1:14" ht="15" x14ac:dyDescent="0.25">
      <c r="A4497" s="7"/>
      <c r="B4497" s="8"/>
      <c r="C4497" s="172"/>
      <c r="D4497" s="173"/>
      <c r="E4497" s="173">
        <v>600000</v>
      </c>
      <c r="F4497" s="173"/>
      <c r="G4497" s="173"/>
      <c r="H4497" s="173"/>
      <c r="I4497" s="173"/>
      <c r="J4497" s="173"/>
      <c r="K4497" s="174">
        <v>600000</v>
      </c>
      <c r="L4497" s="6"/>
      <c r="M4497" s="71" t="s">
        <v>411</v>
      </c>
      <c r="N4497" s="5" t="s">
        <v>513</v>
      </c>
    </row>
    <row r="4498" spans="1:14" ht="15" x14ac:dyDescent="0.25">
      <c r="A4498" s="7"/>
      <c r="B4498" s="8"/>
      <c r="C4498" s="172"/>
      <c r="D4498" s="173"/>
      <c r="E4498" s="173">
        <v>1720625</v>
      </c>
      <c r="F4498" s="173"/>
      <c r="G4498" s="173"/>
      <c r="H4498" s="173"/>
      <c r="I4498" s="173"/>
      <c r="J4498" s="173"/>
      <c r="K4498" s="174">
        <v>1720625</v>
      </c>
      <c r="L4498" s="6"/>
      <c r="M4498" s="71" t="s">
        <v>416</v>
      </c>
      <c r="N4498" s="5" t="s">
        <v>513</v>
      </c>
    </row>
    <row r="4499" spans="1:14" ht="15" x14ac:dyDescent="0.25">
      <c r="A4499" s="7"/>
      <c r="B4499" s="8"/>
      <c r="C4499" s="172"/>
      <c r="D4499" s="173"/>
      <c r="E4499" s="173">
        <v>500000</v>
      </c>
      <c r="F4499" s="173"/>
      <c r="G4499" s="173"/>
      <c r="H4499" s="173"/>
      <c r="I4499" s="173"/>
      <c r="J4499" s="173"/>
      <c r="K4499" s="174">
        <v>500000</v>
      </c>
      <c r="L4499" s="6"/>
      <c r="M4499" s="71" t="s">
        <v>417</v>
      </c>
      <c r="N4499" s="5" t="s">
        <v>513</v>
      </c>
    </row>
    <row r="4500" spans="1:14" ht="15" x14ac:dyDescent="0.25">
      <c r="A4500" s="7"/>
      <c r="B4500" s="8"/>
      <c r="C4500" s="172"/>
      <c r="D4500" s="173"/>
      <c r="E4500" s="173">
        <v>1000000</v>
      </c>
      <c r="F4500" s="173"/>
      <c r="G4500" s="173"/>
      <c r="H4500" s="173"/>
      <c r="I4500" s="173"/>
      <c r="J4500" s="173"/>
      <c r="K4500" s="174">
        <v>1000000</v>
      </c>
      <c r="L4500" s="6"/>
      <c r="M4500" s="71" t="s">
        <v>418</v>
      </c>
      <c r="N4500" s="5" t="s">
        <v>513</v>
      </c>
    </row>
    <row r="4501" spans="1:14" ht="15" x14ac:dyDescent="0.25">
      <c r="A4501" s="7"/>
      <c r="B4501" s="8"/>
      <c r="C4501" s="172"/>
      <c r="D4501" s="173"/>
      <c r="E4501" s="173">
        <v>200000</v>
      </c>
      <c r="F4501" s="173"/>
      <c r="G4501" s="173"/>
      <c r="H4501" s="173"/>
      <c r="I4501" s="173"/>
      <c r="J4501" s="173"/>
      <c r="K4501" s="174">
        <v>200000</v>
      </c>
      <c r="L4501" s="6"/>
      <c r="M4501" s="71" t="s">
        <v>419</v>
      </c>
      <c r="N4501" s="5" t="s">
        <v>513</v>
      </c>
    </row>
    <row r="4502" spans="1:14" ht="15" x14ac:dyDescent="0.25">
      <c r="A4502" s="7"/>
      <c r="B4502" s="8"/>
      <c r="C4502" s="172"/>
      <c r="D4502" s="173"/>
      <c r="E4502" s="173">
        <v>4884000</v>
      </c>
      <c r="F4502" s="173"/>
      <c r="G4502" s="173"/>
      <c r="H4502" s="173"/>
      <c r="I4502" s="173"/>
      <c r="J4502" s="173"/>
      <c r="K4502" s="174">
        <v>4884000</v>
      </c>
      <c r="L4502" s="6"/>
      <c r="M4502" s="71" t="s">
        <v>422</v>
      </c>
      <c r="N4502" s="5" t="s">
        <v>513</v>
      </c>
    </row>
    <row r="4503" spans="1:14" ht="15" x14ac:dyDescent="0.25">
      <c r="A4503" s="7"/>
      <c r="B4503" s="8"/>
      <c r="C4503" s="172"/>
      <c r="D4503" s="173"/>
      <c r="E4503" s="173">
        <v>200000</v>
      </c>
      <c r="F4503" s="173"/>
      <c r="G4503" s="173"/>
      <c r="H4503" s="173"/>
      <c r="I4503" s="173"/>
      <c r="J4503" s="173"/>
      <c r="K4503" s="174">
        <v>200000</v>
      </c>
      <c r="L4503" s="6"/>
      <c r="M4503" s="71" t="s">
        <v>423</v>
      </c>
      <c r="N4503" s="5" t="s">
        <v>513</v>
      </c>
    </row>
    <row r="4504" spans="1:14" ht="15" x14ac:dyDescent="0.25">
      <c r="A4504" s="7"/>
      <c r="B4504" s="8"/>
      <c r="C4504" s="172"/>
      <c r="D4504" s="173"/>
      <c r="E4504" s="173">
        <v>9500000</v>
      </c>
      <c r="F4504" s="173"/>
      <c r="G4504" s="173"/>
      <c r="H4504" s="173"/>
      <c r="I4504" s="173"/>
      <c r="J4504" s="173"/>
      <c r="K4504" s="174">
        <v>9500000</v>
      </c>
      <c r="L4504" s="6"/>
      <c r="M4504" s="71" t="s">
        <v>124</v>
      </c>
      <c r="N4504" s="5" t="s">
        <v>513</v>
      </c>
    </row>
    <row r="4505" spans="1:14" ht="15" x14ac:dyDescent="0.25">
      <c r="A4505" s="7"/>
      <c r="B4505" s="8"/>
      <c r="C4505" s="172"/>
      <c r="D4505" s="173"/>
      <c r="E4505" s="173">
        <v>20000000</v>
      </c>
      <c r="F4505" s="173"/>
      <c r="G4505" s="173"/>
      <c r="H4505" s="173"/>
      <c r="I4505" s="173"/>
      <c r="J4505" s="173"/>
      <c r="K4505" s="174">
        <v>20000000</v>
      </c>
      <c r="L4505" s="6"/>
      <c r="M4505" s="71" t="s">
        <v>455</v>
      </c>
      <c r="N4505" s="5" t="s">
        <v>513</v>
      </c>
    </row>
    <row r="4506" spans="1:14" ht="15" x14ac:dyDescent="0.25">
      <c r="A4506" s="7"/>
      <c r="B4506" s="8"/>
      <c r="C4506" s="172"/>
      <c r="D4506" s="173"/>
      <c r="E4506" s="173">
        <v>50000000</v>
      </c>
      <c r="F4506" s="173"/>
      <c r="G4506" s="173"/>
      <c r="H4506" s="173"/>
      <c r="I4506" s="173"/>
      <c r="J4506" s="173"/>
      <c r="K4506" s="174">
        <v>50000000</v>
      </c>
      <c r="L4506" s="6"/>
      <c r="M4506" s="71" t="s">
        <v>449</v>
      </c>
      <c r="N4506" s="5" t="s">
        <v>513</v>
      </c>
    </row>
    <row r="4507" spans="1:14" ht="15" x14ac:dyDescent="0.25">
      <c r="A4507" s="7"/>
      <c r="B4507" s="8"/>
      <c r="C4507" s="172"/>
      <c r="D4507" s="173"/>
      <c r="E4507" s="173"/>
      <c r="F4507" s="173"/>
      <c r="G4507" s="173"/>
      <c r="H4507" s="173"/>
      <c r="I4507" s="173">
        <v>4000000</v>
      </c>
      <c r="J4507" s="173"/>
      <c r="K4507" s="174">
        <v>4000000</v>
      </c>
      <c r="L4507" s="6"/>
      <c r="M4507" s="71" t="s">
        <v>425</v>
      </c>
      <c r="N4507" s="5" t="s">
        <v>513</v>
      </c>
    </row>
    <row r="4508" spans="1:14" ht="15" x14ac:dyDescent="0.25">
      <c r="A4508" s="7"/>
      <c r="B4508" s="8"/>
      <c r="C4508" s="172"/>
      <c r="D4508" s="173"/>
      <c r="E4508" s="173"/>
      <c r="F4508" s="173"/>
      <c r="G4508" s="173"/>
      <c r="H4508" s="173"/>
      <c r="I4508" s="173">
        <v>5000000</v>
      </c>
      <c r="J4508" s="173"/>
      <c r="K4508" s="174">
        <v>5000000</v>
      </c>
      <c r="L4508" s="6"/>
      <c r="M4508" s="71" t="s">
        <v>45</v>
      </c>
      <c r="N4508" s="5" t="s">
        <v>513</v>
      </c>
    </row>
    <row r="4509" spans="1:14" ht="15" x14ac:dyDescent="0.25">
      <c r="A4509" s="7"/>
      <c r="B4509" s="8"/>
      <c r="C4509" s="172"/>
      <c r="D4509" s="173"/>
      <c r="E4509" s="173"/>
      <c r="F4509" s="173"/>
      <c r="G4509" s="173"/>
      <c r="H4509" s="173"/>
      <c r="I4509" s="173">
        <v>6000000</v>
      </c>
      <c r="J4509" s="173"/>
      <c r="K4509" s="174">
        <v>6000000</v>
      </c>
      <c r="L4509" s="6"/>
      <c r="M4509" s="71" t="s">
        <v>76</v>
      </c>
      <c r="N4509" s="5" t="s">
        <v>513</v>
      </c>
    </row>
    <row r="4510" spans="1:14" ht="15" x14ac:dyDescent="0.25">
      <c r="A4510" s="7"/>
      <c r="B4510" s="8"/>
      <c r="C4510" s="172"/>
      <c r="D4510" s="173"/>
      <c r="E4510" s="173"/>
      <c r="F4510" s="173"/>
      <c r="G4510" s="173"/>
      <c r="H4510" s="173"/>
      <c r="I4510" s="173">
        <v>2000000</v>
      </c>
      <c r="J4510" s="173"/>
      <c r="K4510" s="174">
        <v>2000000</v>
      </c>
      <c r="L4510" s="6"/>
      <c r="M4510" s="71" t="s">
        <v>426</v>
      </c>
      <c r="N4510" s="5" t="s">
        <v>513</v>
      </c>
    </row>
    <row r="4511" spans="1:14" ht="15" x14ac:dyDescent="0.25">
      <c r="A4511" s="7"/>
      <c r="B4511" s="8"/>
      <c r="C4511" s="172"/>
      <c r="D4511" s="173"/>
      <c r="E4511" s="173"/>
      <c r="F4511" s="173"/>
      <c r="G4511" s="173"/>
      <c r="H4511" s="173"/>
      <c r="I4511" s="173">
        <v>1000000</v>
      </c>
      <c r="J4511" s="173"/>
      <c r="K4511" s="174">
        <v>1000000</v>
      </c>
      <c r="L4511" s="6"/>
      <c r="M4511" s="71" t="s">
        <v>427</v>
      </c>
      <c r="N4511" s="5" t="s">
        <v>513</v>
      </c>
    </row>
    <row r="4512" spans="1:14" ht="15" x14ac:dyDescent="0.25">
      <c r="A4512" s="7"/>
      <c r="B4512" s="8"/>
      <c r="C4512" s="172"/>
      <c r="D4512" s="173"/>
      <c r="E4512" s="173"/>
      <c r="F4512" s="173"/>
      <c r="G4512" s="173"/>
      <c r="H4512" s="173"/>
      <c r="I4512" s="173">
        <v>2200000</v>
      </c>
      <c r="J4512" s="173"/>
      <c r="K4512" s="174">
        <v>2200000</v>
      </c>
      <c r="L4512" s="6"/>
      <c r="M4512" s="71" t="s">
        <v>428</v>
      </c>
      <c r="N4512" s="5" t="s">
        <v>513</v>
      </c>
    </row>
    <row r="4513" spans="1:14" ht="15" x14ac:dyDescent="0.25">
      <c r="A4513" s="7"/>
      <c r="B4513" s="8"/>
      <c r="C4513" s="172"/>
      <c r="D4513" s="173"/>
      <c r="E4513" s="173"/>
      <c r="F4513" s="173"/>
      <c r="G4513" s="173"/>
      <c r="H4513" s="173"/>
      <c r="I4513" s="173">
        <v>1650000</v>
      </c>
      <c r="J4513" s="173"/>
      <c r="K4513" s="174">
        <v>1650000</v>
      </c>
      <c r="L4513" s="6"/>
      <c r="M4513" s="71" t="s">
        <v>86</v>
      </c>
      <c r="N4513" s="5" t="s">
        <v>513</v>
      </c>
    </row>
    <row r="4514" spans="1:14" ht="15" x14ac:dyDescent="0.25">
      <c r="A4514" s="7"/>
      <c r="B4514" s="8"/>
      <c r="C4514" s="172"/>
      <c r="D4514" s="173"/>
      <c r="E4514" s="173"/>
      <c r="F4514" s="173"/>
      <c r="G4514" s="173"/>
      <c r="H4514" s="173"/>
      <c r="I4514" s="173">
        <v>700000</v>
      </c>
      <c r="J4514" s="173"/>
      <c r="K4514" s="174">
        <v>700000</v>
      </c>
      <c r="L4514" s="6"/>
      <c r="M4514" s="71" t="s">
        <v>296</v>
      </c>
      <c r="N4514" s="5" t="s">
        <v>513</v>
      </c>
    </row>
    <row r="4515" spans="1:14" ht="15" x14ac:dyDescent="0.25">
      <c r="A4515" s="7"/>
      <c r="B4515" s="8"/>
      <c r="C4515" s="172"/>
      <c r="D4515" s="173"/>
      <c r="E4515" s="173"/>
      <c r="F4515" s="173"/>
      <c r="G4515" s="173"/>
      <c r="H4515" s="173"/>
      <c r="I4515" s="173">
        <v>8725000</v>
      </c>
      <c r="J4515" s="173"/>
      <c r="K4515" s="174">
        <v>8725000</v>
      </c>
      <c r="L4515" s="6"/>
      <c r="M4515" s="71" t="s">
        <v>46</v>
      </c>
      <c r="N4515" s="5" t="s">
        <v>513</v>
      </c>
    </row>
    <row r="4516" spans="1:14" ht="15" x14ac:dyDescent="0.25">
      <c r="A4516" s="7"/>
      <c r="B4516" s="8"/>
      <c r="C4516" s="172"/>
      <c r="D4516" s="173"/>
      <c r="E4516" s="173"/>
      <c r="F4516" s="173"/>
      <c r="G4516" s="173"/>
      <c r="H4516" s="173"/>
      <c r="I4516" s="173">
        <v>300000</v>
      </c>
      <c r="J4516" s="173"/>
      <c r="K4516" s="174">
        <v>300000</v>
      </c>
      <c r="L4516" s="6"/>
      <c r="M4516" s="71" t="s">
        <v>429</v>
      </c>
      <c r="N4516" s="5" t="s">
        <v>513</v>
      </c>
    </row>
    <row r="4517" spans="1:14" ht="15" x14ac:dyDescent="0.25">
      <c r="A4517" s="7"/>
      <c r="B4517" s="8"/>
      <c r="C4517" s="172"/>
      <c r="D4517" s="173"/>
      <c r="E4517" s="173"/>
      <c r="F4517" s="173"/>
      <c r="G4517" s="173"/>
      <c r="H4517" s="173"/>
      <c r="I4517" s="173">
        <v>1320000</v>
      </c>
      <c r="J4517" s="173"/>
      <c r="K4517" s="174">
        <v>1320000</v>
      </c>
      <c r="L4517" s="6"/>
      <c r="M4517" s="71" t="s">
        <v>77</v>
      </c>
      <c r="N4517" s="5" t="s">
        <v>513</v>
      </c>
    </row>
    <row r="4518" spans="1:14" ht="15" x14ac:dyDescent="0.25">
      <c r="A4518" s="7"/>
      <c r="B4518" s="8"/>
      <c r="C4518" s="172"/>
      <c r="D4518" s="173"/>
      <c r="E4518" s="173"/>
      <c r="F4518" s="173"/>
      <c r="G4518" s="173"/>
      <c r="H4518" s="173"/>
      <c r="I4518" s="173">
        <v>1000000</v>
      </c>
      <c r="J4518" s="173"/>
      <c r="K4518" s="174">
        <v>1000000</v>
      </c>
      <c r="L4518" s="6"/>
      <c r="M4518" s="71" t="s">
        <v>431</v>
      </c>
      <c r="N4518" s="5" t="s">
        <v>513</v>
      </c>
    </row>
    <row r="4519" spans="1:14" ht="15" x14ac:dyDescent="0.25">
      <c r="A4519" s="7"/>
      <c r="B4519" s="8"/>
      <c r="C4519" s="172"/>
      <c r="D4519" s="173"/>
      <c r="E4519" s="173"/>
      <c r="F4519" s="173"/>
      <c r="G4519" s="173"/>
      <c r="H4519" s="173"/>
      <c r="I4519" s="173">
        <v>1500000</v>
      </c>
      <c r="J4519" s="173"/>
      <c r="K4519" s="174">
        <v>1500000</v>
      </c>
      <c r="L4519" s="6"/>
      <c r="M4519" s="71" t="s">
        <v>432</v>
      </c>
      <c r="N4519" s="5" t="s">
        <v>513</v>
      </c>
    </row>
    <row r="4520" spans="1:14" ht="15" x14ac:dyDescent="0.25">
      <c r="A4520" s="7"/>
      <c r="B4520" s="8"/>
      <c r="C4520" s="172"/>
      <c r="D4520" s="173"/>
      <c r="E4520" s="173"/>
      <c r="F4520" s="173"/>
      <c r="G4520" s="173"/>
      <c r="H4520" s="173"/>
      <c r="I4520" s="173">
        <v>3000000</v>
      </c>
      <c r="J4520" s="173"/>
      <c r="K4520" s="174">
        <v>3000000</v>
      </c>
      <c r="L4520" s="6"/>
      <c r="M4520" s="71" t="s">
        <v>433</v>
      </c>
      <c r="N4520" s="5" t="s">
        <v>513</v>
      </c>
    </row>
    <row r="4521" spans="1:14" ht="15" x14ac:dyDescent="0.25">
      <c r="A4521" s="7"/>
      <c r="B4521" s="8"/>
      <c r="C4521" s="172"/>
      <c r="D4521" s="173"/>
      <c r="E4521" s="173"/>
      <c r="F4521" s="173"/>
      <c r="G4521" s="173"/>
      <c r="H4521" s="173"/>
      <c r="I4521" s="173">
        <v>2000000</v>
      </c>
      <c r="J4521" s="173"/>
      <c r="K4521" s="174">
        <v>2000000</v>
      </c>
      <c r="L4521" s="6"/>
      <c r="M4521" s="71" t="s">
        <v>87</v>
      </c>
      <c r="N4521" s="5" t="s">
        <v>513</v>
      </c>
    </row>
    <row r="4522" spans="1:14" ht="15" x14ac:dyDescent="0.25">
      <c r="A4522" s="7"/>
      <c r="B4522" s="8"/>
      <c r="C4522" s="172"/>
      <c r="D4522" s="173"/>
      <c r="E4522" s="173"/>
      <c r="F4522" s="173"/>
      <c r="G4522" s="173"/>
      <c r="H4522" s="173"/>
      <c r="I4522" s="173">
        <v>1000000</v>
      </c>
      <c r="J4522" s="173"/>
      <c r="K4522" s="174">
        <v>1000000</v>
      </c>
      <c r="L4522" s="6"/>
      <c r="M4522" s="71" t="s">
        <v>434</v>
      </c>
      <c r="N4522" s="5" t="s">
        <v>513</v>
      </c>
    </row>
    <row r="4523" spans="1:14" ht="15" x14ac:dyDescent="0.25">
      <c r="A4523" s="7"/>
      <c r="B4523" s="8"/>
      <c r="C4523" s="172"/>
      <c r="D4523" s="173"/>
      <c r="E4523" s="173"/>
      <c r="F4523" s="173"/>
      <c r="G4523" s="173"/>
      <c r="H4523" s="173"/>
      <c r="I4523" s="173">
        <v>9593000</v>
      </c>
      <c r="J4523" s="173"/>
      <c r="K4523" s="174">
        <v>9593000</v>
      </c>
      <c r="L4523" s="6"/>
      <c r="M4523" s="71" t="s">
        <v>436</v>
      </c>
      <c r="N4523" s="5" t="s">
        <v>513</v>
      </c>
    </row>
    <row r="4524" spans="1:14" ht="15" x14ac:dyDescent="0.25">
      <c r="A4524" s="7"/>
      <c r="B4524" s="8"/>
      <c r="C4524" s="172"/>
      <c r="D4524" s="173"/>
      <c r="E4524" s="173"/>
      <c r="F4524" s="173"/>
      <c r="G4524" s="173"/>
      <c r="H4524" s="173"/>
      <c r="I4524" s="173">
        <v>1800000</v>
      </c>
      <c r="J4524" s="173"/>
      <c r="K4524" s="174">
        <v>1800000</v>
      </c>
      <c r="L4524" s="6"/>
      <c r="M4524" s="71" t="s">
        <v>438</v>
      </c>
      <c r="N4524" s="5" t="s">
        <v>513</v>
      </c>
    </row>
    <row r="4525" spans="1:14" ht="15" x14ac:dyDescent="0.25">
      <c r="A4525" s="7"/>
      <c r="B4525" s="8"/>
      <c r="C4525" s="172"/>
      <c r="D4525" s="173"/>
      <c r="E4525" s="173"/>
      <c r="F4525" s="173"/>
      <c r="G4525" s="173"/>
      <c r="H4525" s="173"/>
      <c r="I4525" s="173">
        <v>10000000</v>
      </c>
      <c r="J4525" s="173"/>
      <c r="K4525" s="174">
        <v>10000000</v>
      </c>
      <c r="L4525" s="6"/>
      <c r="M4525" s="71" t="s">
        <v>439</v>
      </c>
      <c r="N4525" s="5" t="s">
        <v>513</v>
      </c>
    </row>
    <row r="4526" spans="1:14" ht="15" x14ac:dyDescent="0.25">
      <c r="A4526" s="7"/>
      <c r="B4526" s="8"/>
      <c r="C4526" s="172"/>
      <c r="D4526" s="173"/>
      <c r="E4526" s="173"/>
      <c r="F4526" s="173"/>
      <c r="G4526" s="173"/>
      <c r="H4526" s="173"/>
      <c r="I4526" s="173">
        <v>1018769</v>
      </c>
      <c r="J4526" s="173"/>
      <c r="K4526" s="174">
        <v>1018769</v>
      </c>
      <c r="L4526" s="6"/>
      <c r="M4526" s="71" t="s">
        <v>78</v>
      </c>
      <c r="N4526" s="5" t="s">
        <v>513</v>
      </c>
    </row>
    <row r="4527" spans="1:14" ht="15" x14ac:dyDescent="0.25">
      <c r="A4527" s="7"/>
      <c r="B4527" s="8"/>
      <c r="C4527" s="172"/>
      <c r="D4527" s="173"/>
      <c r="E4527" s="173"/>
      <c r="F4527" s="173"/>
      <c r="G4527" s="173"/>
      <c r="H4527" s="173"/>
      <c r="I4527" s="173">
        <v>2300000</v>
      </c>
      <c r="J4527" s="173"/>
      <c r="K4527" s="174">
        <v>2300000</v>
      </c>
      <c r="L4527" s="6"/>
      <c r="M4527" s="71" t="s">
        <v>48</v>
      </c>
      <c r="N4527" s="5" t="s">
        <v>513</v>
      </c>
    </row>
    <row r="4528" spans="1:14" ht="15" x14ac:dyDescent="0.25">
      <c r="A4528" s="7"/>
      <c r="B4528" s="8"/>
      <c r="C4528" s="172"/>
      <c r="D4528" s="173"/>
      <c r="E4528" s="173"/>
      <c r="F4528" s="173"/>
      <c r="G4528" s="173"/>
      <c r="H4528" s="173"/>
      <c r="I4528" s="173">
        <v>3000000</v>
      </c>
      <c r="J4528" s="173"/>
      <c r="K4528" s="174">
        <v>3000000</v>
      </c>
      <c r="L4528" s="6"/>
      <c r="M4528" s="71" t="s">
        <v>442</v>
      </c>
      <c r="N4528" s="5" t="s">
        <v>513</v>
      </c>
    </row>
    <row r="4529" spans="1:14" x14ac:dyDescent="0.2">
      <c r="A4529" s="38"/>
      <c r="B4529" s="5"/>
      <c r="C4529" s="172"/>
      <c r="D4529" s="173"/>
      <c r="E4529" s="173"/>
      <c r="F4529" s="173"/>
      <c r="G4529" s="173"/>
      <c r="H4529" s="173"/>
      <c r="I4529" s="173">
        <v>8000000</v>
      </c>
      <c r="J4529" s="173"/>
      <c r="K4529" s="174">
        <v>8000000</v>
      </c>
      <c r="L4529" s="6"/>
      <c r="M4529" s="71" t="s">
        <v>443</v>
      </c>
      <c r="N4529" s="5" t="s">
        <v>513</v>
      </c>
    </row>
    <row r="4530" spans="1:14" x14ac:dyDescent="0.2">
      <c r="A4530" s="38"/>
      <c r="B4530" s="5"/>
      <c r="C4530" s="172"/>
      <c r="D4530" s="173"/>
      <c r="E4530" s="173"/>
      <c r="F4530" s="173"/>
      <c r="G4530" s="173"/>
      <c r="H4530" s="173"/>
      <c r="I4530" s="173">
        <v>3995825</v>
      </c>
      <c r="J4530" s="173"/>
      <c r="K4530" s="174">
        <v>3995825</v>
      </c>
      <c r="L4530" s="6"/>
      <c r="M4530" s="71" t="s">
        <v>462</v>
      </c>
      <c r="N4530" s="5" t="s">
        <v>513</v>
      </c>
    </row>
    <row r="4531" spans="1:14" x14ac:dyDescent="0.2">
      <c r="A4531" s="38"/>
      <c r="B4531" s="5"/>
      <c r="C4531" s="172"/>
      <c r="D4531" s="173"/>
      <c r="E4531" s="173"/>
      <c r="F4531" s="173"/>
      <c r="G4531" s="173"/>
      <c r="H4531" s="173"/>
      <c r="I4531" s="173">
        <v>941904</v>
      </c>
      <c r="J4531" s="173"/>
      <c r="K4531" s="174">
        <v>941904</v>
      </c>
      <c r="L4531" s="6"/>
      <c r="M4531" s="71" t="s">
        <v>445</v>
      </c>
      <c r="N4531" s="5" t="s">
        <v>513</v>
      </c>
    </row>
    <row r="4532" spans="1:14" x14ac:dyDescent="0.2">
      <c r="A4532" s="38"/>
      <c r="B4532" s="5"/>
      <c r="C4532" s="172"/>
      <c r="D4532" s="173"/>
      <c r="E4532" s="173"/>
      <c r="F4532" s="173"/>
      <c r="G4532" s="173"/>
      <c r="H4532" s="173"/>
      <c r="I4532" s="173">
        <v>5300000</v>
      </c>
      <c r="J4532" s="173"/>
      <c r="K4532" s="174">
        <v>5300000</v>
      </c>
      <c r="L4532" s="6"/>
      <c r="M4532" s="71" t="s">
        <v>30</v>
      </c>
      <c r="N4532" s="5" t="s">
        <v>513</v>
      </c>
    </row>
    <row r="4533" spans="1:14" x14ac:dyDescent="0.2">
      <c r="A4533" s="38"/>
      <c r="B4533" s="5"/>
      <c r="C4533" s="172"/>
      <c r="D4533" s="173"/>
      <c r="E4533" s="173"/>
      <c r="F4533" s="173"/>
      <c r="G4533" s="173"/>
      <c r="H4533" s="173"/>
      <c r="I4533" s="173">
        <v>8000000</v>
      </c>
      <c r="J4533" s="173"/>
      <c r="K4533" s="174">
        <v>8000000</v>
      </c>
      <c r="L4533" s="6"/>
      <c r="M4533" s="71" t="s">
        <v>31</v>
      </c>
      <c r="N4533" s="5" t="s">
        <v>513</v>
      </c>
    </row>
    <row r="4534" spans="1:14" x14ac:dyDescent="0.2">
      <c r="A4534" s="38"/>
      <c r="B4534" s="5"/>
      <c r="C4534" s="172"/>
      <c r="D4534" s="173"/>
      <c r="E4534" s="173"/>
      <c r="F4534" s="173"/>
      <c r="G4534" s="173"/>
      <c r="H4534" s="173"/>
      <c r="I4534" s="173">
        <v>2226402</v>
      </c>
      <c r="J4534" s="173"/>
      <c r="K4534" s="174">
        <v>2226402</v>
      </c>
      <c r="L4534" s="6"/>
      <c r="M4534" s="71" t="s">
        <v>456</v>
      </c>
      <c r="N4534" s="5" t="s">
        <v>513</v>
      </c>
    </row>
    <row r="4535" spans="1:14" x14ac:dyDescent="0.2">
      <c r="A4535" s="38"/>
      <c r="B4535" s="5"/>
      <c r="C4535" s="172"/>
      <c r="D4535" s="173"/>
      <c r="E4535" s="173"/>
      <c r="F4535" s="173"/>
      <c r="G4535" s="173"/>
      <c r="H4535" s="173"/>
      <c r="I4535" s="173">
        <v>3312560</v>
      </c>
      <c r="J4535" s="173"/>
      <c r="K4535" s="174">
        <v>3312560</v>
      </c>
      <c r="L4535" s="6"/>
      <c r="M4535" s="71" t="s">
        <v>125</v>
      </c>
      <c r="N4535" s="5" t="s">
        <v>513</v>
      </c>
    </row>
    <row r="4536" spans="1:14" x14ac:dyDescent="0.2">
      <c r="A4536" s="38"/>
      <c r="B4536" s="5"/>
      <c r="C4536" s="172"/>
      <c r="D4536" s="173"/>
      <c r="E4536" s="173"/>
      <c r="F4536" s="173"/>
      <c r="G4536" s="173"/>
      <c r="H4536" s="173"/>
      <c r="I4536" s="173">
        <v>15000000</v>
      </c>
      <c r="J4536" s="173"/>
      <c r="K4536" s="174">
        <v>15000000</v>
      </c>
      <c r="L4536" s="6"/>
      <c r="M4536" s="71" t="s">
        <v>32</v>
      </c>
      <c r="N4536" s="5" t="s">
        <v>513</v>
      </c>
    </row>
    <row r="4537" spans="1:14" x14ac:dyDescent="0.2">
      <c r="A4537" s="38"/>
      <c r="B4537" s="5"/>
      <c r="C4537" s="172"/>
      <c r="D4537" s="173"/>
      <c r="E4537" s="173"/>
      <c r="F4537" s="173"/>
      <c r="G4537" s="173"/>
      <c r="H4537" s="173"/>
      <c r="I4537" s="173">
        <v>3000000</v>
      </c>
      <c r="J4537" s="173"/>
      <c r="K4537" s="174">
        <v>3000000</v>
      </c>
      <c r="L4537" s="6"/>
      <c r="M4537" s="71" t="s">
        <v>466</v>
      </c>
      <c r="N4537" s="5" t="s">
        <v>513</v>
      </c>
    </row>
    <row r="4538" spans="1:14" x14ac:dyDescent="0.2">
      <c r="A4538" s="38"/>
      <c r="B4538" s="5"/>
      <c r="C4538" s="172"/>
      <c r="D4538" s="173"/>
      <c r="E4538" s="173"/>
      <c r="F4538" s="173"/>
      <c r="G4538" s="173"/>
      <c r="H4538" s="173"/>
      <c r="I4538" s="173">
        <v>3000000</v>
      </c>
      <c r="J4538" s="173"/>
      <c r="K4538" s="174">
        <v>3000000</v>
      </c>
      <c r="L4538" s="6"/>
      <c r="M4538" s="71" t="s">
        <v>33</v>
      </c>
      <c r="N4538" s="5" t="s">
        <v>513</v>
      </c>
    </row>
    <row r="4539" spans="1:14" x14ac:dyDescent="0.2">
      <c r="A4539" s="38"/>
      <c r="B4539" s="5"/>
      <c r="C4539" s="172"/>
      <c r="D4539" s="173"/>
      <c r="E4539" s="173"/>
      <c r="F4539" s="173"/>
      <c r="G4539" s="173">
        <v>5115321.05</v>
      </c>
      <c r="H4539" s="173"/>
      <c r="I4539" s="173"/>
      <c r="J4539" s="173"/>
      <c r="K4539" s="174">
        <v>5115321.05</v>
      </c>
      <c r="L4539" s="6"/>
      <c r="M4539" s="71" t="s">
        <v>468</v>
      </c>
      <c r="N4539" s="5" t="s">
        <v>513</v>
      </c>
    </row>
    <row r="4540" spans="1:14" x14ac:dyDescent="0.2">
      <c r="A4540" s="38"/>
      <c r="B4540" s="5"/>
      <c r="C4540" s="172"/>
      <c r="D4540" s="173"/>
      <c r="E4540" s="173"/>
      <c r="F4540" s="173"/>
      <c r="G4540" s="173"/>
      <c r="H4540" s="173">
        <v>1007267</v>
      </c>
      <c r="I4540" s="173"/>
      <c r="J4540" s="173"/>
      <c r="K4540" s="174">
        <v>1007267</v>
      </c>
      <c r="L4540" s="6"/>
      <c r="M4540" s="175" t="s">
        <v>512</v>
      </c>
      <c r="N4540" s="5" t="s">
        <v>513</v>
      </c>
    </row>
    <row r="4541" spans="1:14" ht="15" x14ac:dyDescent="0.25">
      <c r="A4541" s="49" t="s">
        <v>252</v>
      </c>
      <c r="B4541" s="26" t="s">
        <v>254</v>
      </c>
      <c r="C4541" s="22">
        <f t="shared" ref="C4541:J4541" si="59">SUM(C4413:C4540)</f>
        <v>100567462.05</v>
      </c>
      <c r="D4541" s="22">
        <f t="shared" si="59"/>
        <v>42000000</v>
      </c>
      <c r="E4541" s="22">
        <f t="shared" si="59"/>
        <v>93967082</v>
      </c>
      <c r="F4541" s="22">
        <f t="shared" si="59"/>
        <v>145655492.44999999</v>
      </c>
      <c r="G4541" s="22">
        <f t="shared" si="59"/>
        <v>5115321.05</v>
      </c>
      <c r="H4541" s="22">
        <f t="shared" si="59"/>
        <v>111037311</v>
      </c>
      <c r="I4541" s="22">
        <f t="shared" si="59"/>
        <v>121883460</v>
      </c>
      <c r="J4541" s="22">
        <f t="shared" si="59"/>
        <v>26203080</v>
      </c>
      <c r="K4541" s="22">
        <f>SUM(C4541:J4541)</f>
        <v>646429208.54999995</v>
      </c>
      <c r="L4541" s="22" t="s">
        <v>22</v>
      </c>
      <c r="M4541" s="15"/>
      <c r="N4541" s="22" t="s">
        <v>22</v>
      </c>
    </row>
    <row r="4542" spans="1:14" x14ac:dyDescent="0.2">
      <c r="A4542" s="55" t="s">
        <v>255</v>
      </c>
      <c r="B4542" s="55" t="s">
        <v>256</v>
      </c>
      <c r="C4542" s="169"/>
      <c r="D4542" s="170"/>
      <c r="E4542" s="170"/>
      <c r="F4542" s="170">
        <v>7000000</v>
      </c>
      <c r="G4542" s="170"/>
      <c r="H4542" s="170"/>
      <c r="I4542" s="170"/>
      <c r="J4542" s="170"/>
      <c r="K4542" s="171">
        <v>7000000</v>
      </c>
      <c r="L4542" s="6"/>
      <c r="M4542" s="70" t="s">
        <v>297</v>
      </c>
      <c r="N4542" s="176" t="s">
        <v>513</v>
      </c>
    </row>
    <row r="4543" spans="1:14" x14ac:dyDescent="0.2">
      <c r="A4543" s="55"/>
      <c r="B4543" s="55"/>
      <c r="C4543" s="172"/>
      <c r="D4543" s="173"/>
      <c r="E4543" s="173"/>
      <c r="F4543" s="173">
        <v>25000000</v>
      </c>
      <c r="G4543" s="173"/>
      <c r="H4543" s="173"/>
      <c r="I4543" s="173"/>
      <c r="J4543" s="173"/>
      <c r="K4543" s="174">
        <v>25000000</v>
      </c>
      <c r="L4543" s="6"/>
      <c r="M4543" s="71" t="s">
        <v>298</v>
      </c>
      <c r="N4543" s="176" t="s">
        <v>513</v>
      </c>
    </row>
    <row r="4544" spans="1:14" x14ac:dyDescent="0.2">
      <c r="A4544" s="55"/>
      <c r="B4544" s="55"/>
      <c r="C4544" s="172"/>
      <c r="D4544" s="173"/>
      <c r="E4544" s="173"/>
      <c r="F4544" s="173">
        <v>450000</v>
      </c>
      <c r="G4544" s="173"/>
      <c r="H4544" s="173"/>
      <c r="I4544" s="173"/>
      <c r="J4544" s="173"/>
      <c r="K4544" s="174">
        <v>450000</v>
      </c>
      <c r="L4544" s="6"/>
      <c r="M4544" s="71" t="s">
        <v>300</v>
      </c>
      <c r="N4544" s="176" t="s">
        <v>513</v>
      </c>
    </row>
    <row r="4545" spans="1:14" x14ac:dyDescent="0.2">
      <c r="A4545" s="55"/>
      <c r="B4545" s="55"/>
      <c r="C4545" s="172"/>
      <c r="D4545" s="173"/>
      <c r="E4545" s="173"/>
      <c r="F4545" s="173">
        <v>600000</v>
      </c>
      <c r="G4545" s="173"/>
      <c r="H4545" s="173"/>
      <c r="I4545" s="173"/>
      <c r="J4545" s="173"/>
      <c r="K4545" s="174">
        <v>600000</v>
      </c>
      <c r="L4545" s="6"/>
      <c r="M4545" s="71" t="s">
        <v>302</v>
      </c>
      <c r="N4545" s="176" t="s">
        <v>513</v>
      </c>
    </row>
    <row r="4546" spans="1:14" x14ac:dyDescent="0.2">
      <c r="A4546" s="55"/>
      <c r="B4546" s="55"/>
      <c r="C4546" s="172"/>
      <c r="D4546" s="173"/>
      <c r="E4546" s="173"/>
      <c r="F4546" s="173">
        <v>1500000</v>
      </c>
      <c r="G4546" s="173"/>
      <c r="H4546" s="173"/>
      <c r="I4546" s="173"/>
      <c r="J4546" s="173"/>
      <c r="K4546" s="174">
        <v>1500000</v>
      </c>
      <c r="L4546" s="6"/>
      <c r="M4546" s="71" t="s">
        <v>56</v>
      </c>
      <c r="N4546" s="176" t="s">
        <v>513</v>
      </c>
    </row>
    <row r="4547" spans="1:14" ht="15" thickBot="1" x14ac:dyDescent="0.25">
      <c r="A4547" s="55"/>
      <c r="B4547" s="55"/>
      <c r="C4547" s="172"/>
      <c r="D4547" s="173"/>
      <c r="E4547" s="173"/>
      <c r="F4547" s="173">
        <v>450000</v>
      </c>
      <c r="G4547" s="173"/>
      <c r="H4547" s="173"/>
      <c r="I4547" s="173"/>
      <c r="J4547" s="173"/>
      <c r="K4547" s="174">
        <v>450000</v>
      </c>
      <c r="L4547" s="6"/>
      <c r="M4547" s="71" t="s">
        <v>304</v>
      </c>
      <c r="N4547" s="176" t="s">
        <v>513</v>
      </c>
    </row>
    <row r="4548" spans="1:14" ht="15" x14ac:dyDescent="0.2">
      <c r="A4548" s="286" t="s">
        <v>0</v>
      </c>
      <c r="B4548" s="287"/>
      <c r="C4548" s="287"/>
      <c r="D4548" s="287"/>
      <c r="E4548" s="287"/>
      <c r="F4548" s="287"/>
      <c r="G4548" s="287"/>
      <c r="H4548" s="287"/>
      <c r="I4548" s="287"/>
      <c r="J4548" s="287"/>
      <c r="K4548" s="287"/>
      <c r="L4548" s="287"/>
      <c r="M4548" s="287"/>
      <c r="N4548" s="288"/>
    </row>
    <row r="4549" spans="1:14" ht="15" x14ac:dyDescent="0.2">
      <c r="A4549" s="279" t="s">
        <v>1</v>
      </c>
      <c r="B4549" s="280"/>
      <c r="C4549" s="280"/>
      <c r="D4549" s="280"/>
      <c r="E4549" s="280"/>
      <c r="F4549" s="280"/>
      <c r="G4549" s="280"/>
      <c r="H4549" s="280"/>
      <c r="I4549" s="280"/>
      <c r="J4549" s="280"/>
      <c r="K4549" s="280"/>
      <c r="L4549" s="280"/>
      <c r="M4549" s="280"/>
      <c r="N4549" s="281"/>
    </row>
    <row r="4550" spans="1:14" ht="15" x14ac:dyDescent="0.2">
      <c r="A4550" s="279" t="s">
        <v>2</v>
      </c>
      <c r="B4550" s="280"/>
      <c r="C4550" s="280"/>
      <c r="D4550" s="280"/>
      <c r="E4550" s="280"/>
      <c r="F4550" s="280"/>
      <c r="G4550" s="280"/>
      <c r="H4550" s="280"/>
      <c r="I4550" s="280"/>
      <c r="J4550" s="280"/>
      <c r="K4550" s="280"/>
      <c r="L4550" s="280"/>
      <c r="M4550" s="280"/>
      <c r="N4550" s="281"/>
    </row>
    <row r="4551" spans="1:14" ht="15" x14ac:dyDescent="0.2">
      <c r="A4551" s="279" t="s">
        <v>3</v>
      </c>
      <c r="B4551" s="280"/>
      <c r="C4551" s="280"/>
      <c r="D4551" s="280"/>
      <c r="E4551" s="280"/>
      <c r="F4551" s="280"/>
      <c r="G4551" s="280"/>
      <c r="H4551" s="280"/>
      <c r="I4551" s="280"/>
      <c r="J4551" s="280"/>
      <c r="K4551" s="280"/>
      <c r="L4551" s="280"/>
      <c r="M4551" s="280"/>
      <c r="N4551" s="281"/>
    </row>
    <row r="4552" spans="1:14" ht="15" x14ac:dyDescent="0.2">
      <c r="A4552" s="279" t="s">
        <v>4</v>
      </c>
      <c r="B4552" s="280"/>
      <c r="C4552" s="280"/>
      <c r="D4552" s="280"/>
      <c r="E4552" s="280"/>
      <c r="F4552" s="280"/>
      <c r="G4552" s="280"/>
      <c r="H4552" s="280"/>
      <c r="I4552" s="280"/>
      <c r="J4552" s="280"/>
      <c r="K4552" s="280"/>
      <c r="L4552" s="280"/>
      <c r="M4552" s="280"/>
      <c r="N4552" s="281"/>
    </row>
    <row r="4553" spans="1:14" ht="15.75" thickBot="1" x14ac:dyDescent="0.25">
      <c r="A4553" s="282">
        <v>2023</v>
      </c>
      <c r="B4553" s="283"/>
      <c r="C4553" s="283"/>
      <c r="D4553" s="283"/>
      <c r="E4553" s="283"/>
      <c r="F4553" s="283"/>
      <c r="G4553" s="283"/>
      <c r="H4553" s="283"/>
      <c r="I4553" s="283"/>
      <c r="J4553" s="283"/>
      <c r="K4553" s="283"/>
      <c r="L4553" s="283"/>
      <c r="M4553" s="283"/>
      <c r="N4553" s="284"/>
    </row>
    <row r="4554" spans="1:14" ht="43.5" x14ac:dyDescent="0.25">
      <c r="A4554" s="212" t="s">
        <v>5</v>
      </c>
      <c r="B4554" s="212" t="s">
        <v>6</v>
      </c>
      <c r="C4554" s="285" t="s">
        <v>7</v>
      </c>
      <c r="D4554" s="285"/>
      <c r="E4554" s="285"/>
      <c r="F4554" s="285"/>
      <c r="G4554" s="285"/>
      <c r="H4554" s="285"/>
      <c r="I4554" s="285"/>
      <c r="J4554" s="285"/>
      <c r="K4554" s="213" t="s">
        <v>8</v>
      </c>
      <c r="L4554" s="214" t="s">
        <v>10</v>
      </c>
      <c r="M4554" s="215" t="s">
        <v>11</v>
      </c>
      <c r="N4554" s="216" t="s">
        <v>9</v>
      </c>
    </row>
    <row r="4555" spans="1:14" ht="15" x14ac:dyDescent="0.25">
      <c r="A4555" s="5"/>
      <c r="B4555" s="5"/>
      <c r="C4555" s="2" t="s">
        <v>12</v>
      </c>
      <c r="D4555" s="2" t="s">
        <v>13</v>
      </c>
      <c r="E4555" s="2" t="s">
        <v>14</v>
      </c>
      <c r="F4555" s="2" t="s">
        <v>15</v>
      </c>
      <c r="G4555" s="2" t="s">
        <v>16</v>
      </c>
      <c r="H4555" s="2" t="s">
        <v>17</v>
      </c>
      <c r="I4555" s="2" t="s">
        <v>18</v>
      </c>
      <c r="J4555" s="2" t="s">
        <v>19</v>
      </c>
      <c r="K4555" s="4" t="s">
        <v>20</v>
      </c>
      <c r="L4555" s="6" t="s">
        <v>22</v>
      </c>
      <c r="M4555" s="5"/>
    </row>
    <row r="4556" spans="1:14" x14ac:dyDescent="0.2">
      <c r="A4556" s="55"/>
      <c r="B4556" s="55"/>
      <c r="C4556" s="172"/>
      <c r="D4556" s="173"/>
      <c r="E4556" s="173"/>
      <c r="F4556" s="173">
        <v>798308</v>
      </c>
      <c r="G4556" s="173"/>
      <c r="H4556" s="173"/>
      <c r="I4556" s="173"/>
      <c r="J4556" s="173"/>
      <c r="K4556" s="174">
        <v>798308</v>
      </c>
      <c r="L4556" s="6"/>
      <c r="M4556" s="71" t="s">
        <v>305</v>
      </c>
      <c r="N4556" s="176" t="s">
        <v>513</v>
      </c>
    </row>
    <row r="4557" spans="1:14" x14ac:dyDescent="0.2">
      <c r="A4557" s="55"/>
      <c r="B4557" s="55"/>
      <c r="C4557" s="172"/>
      <c r="D4557" s="173"/>
      <c r="E4557" s="173"/>
      <c r="F4557" s="173">
        <v>2883069</v>
      </c>
      <c r="G4557" s="173"/>
      <c r="H4557" s="173"/>
      <c r="I4557" s="173"/>
      <c r="J4557" s="173"/>
      <c r="K4557" s="174">
        <v>2883069</v>
      </c>
      <c r="L4557" s="6"/>
      <c r="M4557" s="71" t="s">
        <v>306</v>
      </c>
      <c r="N4557" s="176" t="s">
        <v>513</v>
      </c>
    </row>
    <row r="4558" spans="1:14" x14ac:dyDescent="0.2">
      <c r="A4558" s="55"/>
      <c r="B4558" s="55"/>
      <c r="C4558" s="172"/>
      <c r="D4558" s="173"/>
      <c r="E4558" s="173"/>
      <c r="F4558" s="173">
        <v>1500000</v>
      </c>
      <c r="G4558" s="173"/>
      <c r="H4558" s="173"/>
      <c r="I4558" s="173"/>
      <c r="J4558" s="173"/>
      <c r="K4558" s="174">
        <v>1500000</v>
      </c>
      <c r="L4558" s="6"/>
      <c r="M4558" s="71" t="s">
        <v>309</v>
      </c>
      <c r="N4558" s="176" t="s">
        <v>513</v>
      </c>
    </row>
    <row r="4559" spans="1:14" x14ac:dyDescent="0.2">
      <c r="A4559" s="55"/>
      <c r="B4559" s="55"/>
      <c r="C4559" s="172"/>
      <c r="D4559" s="173"/>
      <c r="E4559" s="173"/>
      <c r="F4559" s="173">
        <v>5974725</v>
      </c>
      <c r="G4559" s="173"/>
      <c r="H4559" s="173"/>
      <c r="I4559" s="173"/>
      <c r="J4559" s="173"/>
      <c r="K4559" s="174">
        <v>5974725</v>
      </c>
      <c r="L4559" s="6"/>
      <c r="M4559" s="71" t="s">
        <v>310</v>
      </c>
      <c r="N4559" s="176" t="s">
        <v>513</v>
      </c>
    </row>
    <row r="4560" spans="1:14" x14ac:dyDescent="0.2">
      <c r="A4560" s="55"/>
      <c r="B4560" s="55"/>
      <c r="C4560" s="172"/>
      <c r="D4560" s="173"/>
      <c r="E4560" s="173"/>
      <c r="F4560" s="173">
        <v>500000</v>
      </c>
      <c r="G4560" s="173"/>
      <c r="H4560" s="173"/>
      <c r="I4560" s="173"/>
      <c r="J4560" s="173"/>
      <c r="K4560" s="174">
        <v>500000</v>
      </c>
      <c r="L4560" s="6"/>
      <c r="M4560" s="71" t="s">
        <v>312</v>
      </c>
      <c r="N4560" s="176" t="s">
        <v>513</v>
      </c>
    </row>
    <row r="4561" spans="1:14" x14ac:dyDescent="0.2">
      <c r="A4561" s="55"/>
      <c r="B4561" s="55"/>
      <c r="C4561" s="172"/>
      <c r="D4561" s="173"/>
      <c r="E4561" s="173"/>
      <c r="F4561" s="173">
        <v>1300000</v>
      </c>
      <c r="G4561" s="173"/>
      <c r="H4561" s="173"/>
      <c r="I4561" s="173"/>
      <c r="J4561" s="173"/>
      <c r="K4561" s="174">
        <v>1300000</v>
      </c>
      <c r="L4561" s="6"/>
      <c r="M4561" s="71" t="s">
        <v>313</v>
      </c>
      <c r="N4561" s="176" t="s">
        <v>513</v>
      </c>
    </row>
    <row r="4562" spans="1:14" x14ac:dyDescent="0.2">
      <c r="A4562" s="55"/>
      <c r="B4562" s="55"/>
      <c r="C4562" s="172"/>
      <c r="D4562" s="173"/>
      <c r="E4562" s="173"/>
      <c r="F4562" s="173">
        <v>3000000</v>
      </c>
      <c r="G4562" s="173"/>
      <c r="H4562" s="173"/>
      <c r="I4562" s="173"/>
      <c r="J4562" s="173"/>
      <c r="K4562" s="174">
        <v>3000000</v>
      </c>
      <c r="L4562" s="6"/>
      <c r="M4562" s="71" t="s">
        <v>315</v>
      </c>
      <c r="N4562" s="176" t="s">
        <v>513</v>
      </c>
    </row>
    <row r="4563" spans="1:14" x14ac:dyDescent="0.2">
      <c r="A4563" s="55"/>
      <c r="B4563" s="55"/>
      <c r="C4563" s="172"/>
      <c r="D4563" s="173"/>
      <c r="E4563" s="173"/>
      <c r="F4563" s="173">
        <v>640605</v>
      </c>
      <c r="G4563" s="173"/>
      <c r="H4563" s="173"/>
      <c r="I4563" s="173"/>
      <c r="J4563" s="173"/>
      <c r="K4563" s="174">
        <v>640605</v>
      </c>
      <c r="L4563" s="6"/>
      <c r="M4563" s="71" t="s">
        <v>316</v>
      </c>
      <c r="N4563" s="176" t="s">
        <v>513</v>
      </c>
    </row>
    <row r="4564" spans="1:14" x14ac:dyDescent="0.2">
      <c r="A4564" s="55"/>
      <c r="B4564" s="55"/>
      <c r="C4564" s="172"/>
      <c r="D4564" s="173"/>
      <c r="E4564" s="173"/>
      <c r="F4564" s="173">
        <v>1500000</v>
      </c>
      <c r="G4564" s="173"/>
      <c r="H4564" s="173"/>
      <c r="I4564" s="173"/>
      <c r="J4564" s="173"/>
      <c r="K4564" s="174">
        <v>1500000</v>
      </c>
      <c r="L4564" s="6"/>
      <c r="M4564" s="71" t="s">
        <v>318</v>
      </c>
      <c r="N4564" s="176" t="s">
        <v>513</v>
      </c>
    </row>
    <row r="4565" spans="1:14" x14ac:dyDescent="0.2">
      <c r="A4565" s="55"/>
      <c r="B4565" s="55"/>
      <c r="C4565" s="172"/>
      <c r="D4565" s="173"/>
      <c r="E4565" s="173"/>
      <c r="F4565" s="173">
        <v>1500000</v>
      </c>
      <c r="G4565" s="173"/>
      <c r="H4565" s="173"/>
      <c r="I4565" s="173"/>
      <c r="J4565" s="173"/>
      <c r="K4565" s="174">
        <v>1500000</v>
      </c>
      <c r="L4565" s="6"/>
      <c r="M4565" s="71" t="s">
        <v>320</v>
      </c>
      <c r="N4565" s="176" t="s">
        <v>513</v>
      </c>
    </row>
    <row r="4566" spans="1:14" x14ac:dyDescent="0.2">
      <c r="A4566" s="55"/>
      <c r="B4566" s="55"/>
      <c r="C4566" s="172"/>
      <c r="D4566" s="173"/>
      <c r="E4566" s="173"/>
      <c r="F4566" s="173">
        <v>3500000</v>
      </c>
      <c r="G4566" s="173"/>
      <c r="H4566" s="173"/>
      <c r="I4566" s="173"/>
      <c r="J4566" s="173"/>
      <c r="K4566" s="174">
        <v>3500000</v>
      </c>
      <c r="L4566" s="6"/>
      <c r="M4566" s="71" t="s">
        <v>322</v>
      </c>
      <c r="N4566" s="176" t="s">
        <v>513</v>
      </c>
    </row>
    <row r="4567" spans="1:14" x14ac:dyDescent="0.2">
      <c r="A4567" s="55"/>
      <c r="B4567" s="55"/>
      <c r="C4567" s="172"/>
      <c r="D4567" s="173"/>
      <c r="E4567" s="173"/>
      <c r="F4567" s="173">
        <v>3000000</v>
      </c>
      <c r="G4567" s="173"/>
      <c r="H4567" s="173"/>
      <c r="I4567" s="173"/>
      <c r="J4567" s="173"/>
      <c r="K4567" s="174">
        <v>3000000</v>
      </c>
      <c r="L4567" s="6"/>
      <c r="M4567" s="71" t="s">
        <v>325</v>
      </c>
      <c r="N4567" s="176" t="s">
        <v>513</v>
      </c>
    </row>
    <row r="4568" spans="1:14" x14ac:dyDescent="0.2">
      <c r="A4568" s="55"/>
      <c r="B4568" s="55"/>
      <c r="C4568" s="172"/>
      <c r="D4568" s="173"/>
      <c r="E4568" s="173"/>
      <c r="F4568" s="173">
        <v>1000000</v>
      </c>
      <c r="G4568" s="173"/>
      <c r="H4568" s="173"/>
      <c r="I4568" s="173"/>
      <c r="J4568" s="173"/>
      <c r="K4568" s="174">
        <v>1000000</v>
      </c>
      <c r="L4568" s="6"/>
      <c r="M4568" s="71" t="s">
        <v>330</v>
      </c>
      <c r="N4568" s="176" t="s">
        <v>513</v>
      </c>
    </row>
    <row r="4569" spans="1:14" x14ac:dyDescent="0.2">
      <c r="A4569" s="55"/>
      <c r="B4569" s="55"/>
      <c r="C4569" s="172"/>
      <c r="D4569" s="173"/>
      <c r="E4569" s="173"/>
      <c r="F4569" s="173">
        <v>546173</v>
      </c>
      <c r="G4569" s="173"/>
      <c r="H4569" s="173"/>
      <c r="I4569" s="173"/>
      <c r="J4569" s="173"/>
      <c r="K4569" s="174">
        <v>546173</v>
      </c>
      <c r="L4569" s="6"/>
      <c r="M4569" s="71" t="s">
        <v>334</v>
      </c>
      <c r="N4569" s="176" t="s">
        <v>513</v>
      </c>
    </row>
    <row r="4570" spans="1:14" x14ac:dyDescent="0.2">
      <c r="A4570" s="55"/>
      <c r="B4570" s="55"/>
      <c r="C4570" s="172"/>
      <c r="D4570" s="173"/>
      <c r="E4570" s="173"/>
      <c r="F4570" s="173">
        <v>500000</v>
      </c>
      <c r="G4570" s="173"/>
      <c r="H4570" s="173"/>
      <c r="I4570" s="173"/>
      <c r="J4570" s="173"/>
      <c r="K4570" s="174">
        <v>500000</v>
      </c>
      <c r="L4570" s="6"/>
      <c r="M4570" s="71" t="s">
        <v>341</v>
      </c>
      <c r="N4570" s="176" t="s">
        <v>513</v>
      </c>
    </row>
    <row r="4571" spans="1:14" x14ac:dyDescent="0.2">
      <c r="A4571" s="55"/>
      <c r="B4571" s="55"/>
      <c r="C4571" s="172"/>
      <c r="D4571" s="173"/>
      <c r="E4571" s="173"/>
      <c r="F4571" s="173">
        <v>1320000</v>
      </c>
      <c r="G4571" s="173"/>
      <c r="H4571" s="173"/>
      <c r="I4571" s="173"/>
      <c r="J4571" s="173"/>
      <c r="K4571" s="174">
        <v>1320000</v>
      </c>
      <c r="L4571" s="6"/>
      <c r="M4571" s="71" t="s">
        <v>342</v>
      </c>
      <c r="N4571" s="176" t="s">
        <v>513</v>
      </c>
    </row>
    <row r="4572" spans="1:14" x14ac:dyDescent="0.2">
      <c r="A4572" s="55"/>
      <c r="B4572" s="55"/>
      <c r="C4572" s="172"/>
      <c r="D4572" s="173"/>
      <c r="E4572" s="173"/>
      <c r="F4572" s="173">
        <v>27165000</v>
      </c>
      <c r="G4572" s="173"/>
      <c r="H4572" s="173"/>
      <c r="I4572" s="173"/>
      <c r="J4572" s="173"/>
      <c r="K4572" s="174">
        <v>27165000</v>
      </c>
      <c r="L4572" s="6"/>
      <c r="M4572" s="71" t="s">
        <v>25</v>
      </c>
      <c r="N4572" s="176" t="s">
        <v>513</v>
      </c>
    </row>
    <row r="4573" spans="1:14" x14ac:dyDescent="0.2">
      <c r="A4573" s="55"/>
      <c r="B4573" s="55"/>
      <c r="C4573" s="172"/>
      <c r="D4573" s="173"/>
      <c r="E4573" s="173"/>
      <c r="F4573" s="173">
        <v>23520000</v>
      </c>
      <c r="G4573" s="173"/>
      <c r="H4573" s="173"/>
      <c r="I4573" s="173"/>
      <c r="J4573" s="173"/>
      <c r="K4573" s="174">
        <v>23520000</v>
      </c>
      <c r="L4573" s="6"/>
      <c r="M4573" s="71" t="s">
        <v>36</v>
      </c>
      <c r="N4573" s="176" t="s">
        <v>513</v>
      </c>
    </row>
    <row r="4574" spans="1:14" x14ac:dyDescent="0.2">
      <c r="A4574" s="55"/>
      <c r="B4574" s="55"/>
      <c r="C4574" s="172"/>
      <c r="D4574" s="173"/>
      <c r="E4574" s="173"/>
      <c r="F4574" s="173">
        <v>500000</v>
      </c>
      <c r="G4574" s="173"/>
      <c r="H4574" s="173"/>
      <c r="I4574" s="173"/>
      <c r="J4574" s="173"/>
      <c r="K4574" s="174">
        <v>500000</v>
      </c>
      <c r="L4574" s="6"/>
      <c r="M4574" s="71" t="s">
        <v>464</v>
      </c>
      <c r="N4574" s="176" t="s">
        <v>513</v>
      </c>
    </row>
    <row r="4575" spans="1:14" x14ac:dyDescent="0.2">
      <c r="A4575" s="55"/>
      <c r="B4575" s="55"/>
      <c r="C4575" s="172"/>
      <c r="D4575" s="173"/>
      <c r="E4575" s="173"/>
      <c r="F4575" s="173">
        <v>100000</v>
      </c>
      <c r="G4575" s="173"/>
      <c r="H4575" s="173"/>
      <c r="I4575" s="173"/>
      <c r="J4575" s="173"/>
      <c r="K4575" s="174">
        <v>100000</v>
      </c>
      <c r="L4575" s="6"/>
      <c r="M4575" s="71" t="s">
        <v>465</v>
      </c>
      <c r="N4575" s="176" t="s">
        <v>513</v>
      </c>
    </row>
    <row r="4576" spans="1:14" x14ac:dyDescent="0.2">
      <c r="A4576" s="55"/>
      <c r="B4576" s="55"/>
      <c r="C4576" s="172"/>
      <c r="D4576" s="173"/>
      <c r="E4576" s="173"/>
      <c r="F4576" s="173">
        <v>20790000</v>
      </c>
      <c r="G4576" s="173"/>
      <c r="H4576" s="173"/>
      <c r="I4576" s="173"/>
      <c r="J4576" s="173"/>
      <c r="K4576" s="174">
        <v>20790000</v>
      </c>
      <c r="L4576" s="6"/>
      <c r="M4576" s="71" t="s">
        <v>59</v>
      </c>
      <c r="N4576" s="176" t="s">
        <v>513</v>
      </c>
    </row>
    <row r="4577" spans="1:14" x14ac:dyDescent="0.2">
      <c r="A4577" s="55"/>
      <c r="B4577" s="55"/>
      <c r="C4577" s="172"/>
      <c r="D4577" s="173"/>
      <c r="E4577" s="173"/>
      <c r="F4577" s="173">
        <v>17500000</v>
      </c>
      <c r="G4577" s="173"/>
      <c r="H4577" s="173"/>
      <c r="I4577" s="173"/>
      <c r="J4577" s="173"/>
      <c r="K4577" s="174">
        <v>17500000</v>
      </c>
      <c r="L4577" s="6"/>
      <c r="M4577" s="71" t="s">
        <v>347</v>
      </c>
      <c r="N4577" s="176" t="s">
        <v>513</v>
      </c>
    </row>
    <row r="4578" spans="1:14" x14ac:dyDescent="0.2">
      <c r="A4578" s="55"/>
      <c r="B4578" s="55"/>
      <c r="C4578" s="172"/>
      <c r="D4578" s="173"/>
      <c r="E4578" s="173"/>
      <c r="F4578" s="173">
        <v>23200000</v>
      </c>
      <c r="G4578" s="173"/>
      <c r="H4578" s="173"/>
      <c r="I4578" s="173"/>
      <c r="J4578" s="173"/>
      <c r="K4578" s="174">
        <v>23200000</v>
      </c>
      <c r="L4578" s="6"/>
      <c r="M4578" s="71" t="s">
        <v>348</v>
      </c>
      <c r="N4578" s="176" t="s">
        <v>513</v>
      </c>
    </row>
    <row r="4579" spans="1:14" x14ac:dyDescent="0.2">
      <c r="A4579" s="55"/>
      <c r="B4579" s="55"/>
      <c r="C4579" s="172"/>
      <c r="D4579" s="173"/>
      <c r="E4579" s="173"/>
      <c r="F4579" s="173"/>
      <c r="G4579" s="173"/>
      <c r="H4579" s="173">
        <v>1000000</v>
      </c>
      <c r="I4579" s="173"/>
      <c r="J4579" s="173"/>
      <c r="K4579" s="174">
        <v>1000000</v>
      </c>
      <c r="L4579" s="6"/>
      <c r="M4579" s="71" t="s">
        <v>289</v>
      </c>
      <c r="N4579" s="176" t="s">
        <v>513</v>
      </c>
    </row>
    <row r="4580" spans="1:14" x14ac:dyDescent="0.2">
      <c r="A4580" s="55"/>
      <c r="B4580" s="55"/>
      <c r="C4580" s="172"/>
      <c r="D4580" s="173"/>
      <c r="E4580" s="173"/>
      <c r="F4580" s="173"/>
      <c r="G4580" s="173"/>
      <c r="H4580" s="173">
        <v>5000000</v>
      </c>
      <c r="I4580" s="173"/>
      <c r="J4580" s="173"/>
      <c r="K4580" s="174">
        <v>5000000</v>
      </c>
      <c r="L4580" s="6"/>
      <c r="M4580" s="71" t="s">
        <v>37</v>
      </c>
      <c r="N4580" s="176" t="s">
        <v>513</v>
      </c>
    </row>
    <row r="4581" spans="1:14" x14ac:dyDescent="0.2">
      <c r="A4581" s="55"/>
      <c r="B4581" s="55"/>
      <c r="C4581" s="172"/>
      <c r="D4581" s="173"/>
      <c r="E4581" s="173"/>
      <c r="F4581" s="173"/>
      <c r="G4581" s="173"/>
      <c r="H4581" s="173">
        <v>825000</v>
      </c>
      <c r="I4581" s="173"/>
      <c r="J4581" s="173"/>
      <c r="K4581" s="174">
        <v>825000</v>
      </c>
      <c r="L4581" s="6"/>
      <c r="M4581" s="71" t="s">
        <v>60</v>
      </c>
      <c r="N4581" s="176" t="s">
        <v>513</v>
      </c>
    </row>
    <row r="4582" spans="1:14" x14ac:dyDescent="0.2">
      <c r="A4582" s="55"/>
      <c r="B4582" s="55"/>
      <c r="C4582" s="172"/>
      <c r="D4582" s="173"/>
      <c r="E4582" s="173"/>
      <c r="F4582" s="173"/>
      <c r="G4582" s="173"/>
      <c r="H4582" s="173">
        <v>300000</v>
      </c>
      <c r="I4582" s="173"/>
      <c r="J4582" s="173"/>
      <c r="K4582" s="174">
        <v>300000</v>
      </c>
      <c r="L4582" s="6"/>
      <c r="M4582" s="71" t="s">
        <v>358</v>
      </c>
      <c r="N4582" s="176" t="s">
        <v>513</v>
      </c>
    </row>
    <row r="4583" spans="1:14" x14ac:dyDescent="0.2">
      <c r="A4583" s="55"/>
      <c r="B4583" s="55"/>
      <c r="C4583" s="172"/>
      <c r="D4583" s="173"/>
      <c r="E4583" s="173"/>
      <c r="F4583" s="173"/>
      <c r="G4583" s="173"/>
      <c r="H4583" s="173">
        <v>300000</v>
      </c>
      <c r="I4583" s="173"/>
      <c r="J4583" s="173"/>
      <c r="K4583" s="174">
        <v>300000</v>
      </c>
      <c r="L4583" s="6"/>
      <c r="M4583" s="71" t="s">
        <v>360</v>
      </c>
      <c r="N4583" s="176" t="s">
        <v>513</v>
      </c>
    </row>
    <row r="4584" spans="1:14" x14ac:dyDescent="0.2">
      <c r="A4584" s="55"/>
      <c r="B4584" s="55"/>
      <c r="C4584" s="172"/>
      <c r="D4584" s="173"/>
      <c r="E4584" s="173"/>
      <c r="F4584" s="173"/>
      <c r="G4584" s="173"/>
      <c r="H4584" s="173">
        <v>1400000</v>
      </c>
      <c r="I4584" s="173"/>
      <c r="J4584" s="173"/>
      <c r="K4584" s="174">
        <v>1400000</v>
      </c>
      <c r="L4584" s="6"/>
      <c r="M4584" s="71" t="s">
        <v>361</v>
      </c>
      <c r="N4584" s="176" t="s">
        <v>513</v>
      </c>
    </row>
    <row r="4585" spans="1:14" x14ac:dyDescent="0.2">
      <c r="A4585" s="55"/>
      <c r="B4585" s="55"/>
      <c r="C4585" s="172"/>
      <c r="D4585" s="173"/>
      <c r="E4585" s="173"/>
      <c r="F4585" s="173"/>
      <c r="G4585" s="173"/>
      <c r="H4585" s="173">
        <v>1839323</v>
      </c>
      <c r="I4585" s="173"/>
      <c r="J4585" s="173"/>
      <c r="K4585" s="174">
        <v>1839323</v>
      </c>
      <c r="L4585" s="6"/>
      <c r="M4585" s="71" t="s">
        <v>363</v>
      </c>
      <c r="N4585" s="176" t="s">
        <v>513</v>
      </c>
    </row>
    <row r="4586" spans="1:14" x14ac:dyDescent="0.2">
      <c r="A4586" s="55"/>
      <c r="B4586" s="55"/>
      <c r="C4586" s="172"/>
      <c r="D4586" s="173"/>
      <c r="E4586" s="173"/>
      <c r="F4586" s="173"/>
      <c r="G4586" s="173"/>
      <c r="H4586" s="173">
        <v>700000</v>
      </c>
      <c r="I4586" s="173"/>
      <c r="J4586" s="173"/>
      <c r="K4586" s="174">
        <v>700000</v>
      </c>
      <c r="L4586" s="6"/>
      <c r="M4586" s="71" t="s">
        <v>366</v>
      </c>
      <c r="N4586" s="176" t="s">
        <v>513</v>
      </c>
    </row>
    <row r="4587" spans="1:14" x14ac:dyDescent="0.2">
      <c r="A4587" s="55"/>
      <c r="B4587" s="55"/>
      <c r="C4587" s="172"/>
      <c r="D4587" s="173"/>
      <c r="E4587" s="173"/>
      <c r="F4587" s="173"/>
      <c r="G4587" s="173"/>
      <c r="H4587" s="173">
        <v>300000</v>
      </c>
      <c r="I4587" s="173"/>
      <c r="J4587" s="173"/>
      <c r="K4587" s="174">
        <v>300000</v>
      </c>
      <c r="L4587" s="6"/>
      <c r="M4587" s="71" t="s">
        <v>61</v>
      </c>
      <c r="N4587" s="176" t="s">
        <v>513</v>
      </c>
    </row>
    <row r="4588" spans="1:14" x14ac:dyDescent="0.2">
      <c r="A4588" s="55"/>
      <c r="B4588" s="55"/>
      <c r="C4588" s="172"/>
      <c r="D4588" s="173"/>
      <c r="E4588" s="173"/>
      <c r="F4588" s="173"/>
      <c r="G4588" s="173"/>
      <c r="H4588" s="173">
        <v>1000000</v>
      </c>
      <c r="I4588" s="173"/>
      <c r="J4588" s="173"/>
      <c r="K4588" s="174">
        <v>1000000</v>
      </c>
      <c r="L4588" s="6"/>
      <c r="M4588" s="71" t="s">
        <v>371</v>
      </c>
      <c r="N4588" s="176" t="s">
        <v>513</v>
      </c>
    </row>
    <row r="4589" spans="1:14" x14ac:dyDescent="0.2">
      <c r="A4589" s="55"/>
      <c r="B4589" s="55"/>
      <c r="C4589" s="172"/>
      <c r="D4589" s="173"/>
      <c r="E4589" s="173"/>
      <c r="F4589" s="173"/>
      <c r="G4589" s="173"/>
      <c r="H4589" s="173">
        <v>1500000</v>
      </c>
      <c r="I4589" s="173"/>
      <c r="J4589" s="173"/>
      <c r="K4589" s="174">
        <v>1500000</v>
      </c>
      <c r="L4589" s="6"/>
      <c r="M4589" s="71" t="s">
        <v>373</v>
      </c>
      <c r="N4589" s="176" t="s">
        <v>513</v>
      </c>
    </row>
    <row r="4590" spans="1:14" x14ac:dyDescent="0.2">
      <c r="A4590" s="55"/>
      <c r="B4590" s="55"/>
      <c r="C4590" s="172"/>
      <c r="D4590" s="173"/>
      <c r="E4590" s="173"/>
      <c r="F4590" s="173"/>
      <c r="G4590" s="173"/>
      <c r="H4590" s="173">
        <v>1000000</v>
      </c>
      <c r="I4590" s="173"/>
      <c r="J4590" s="173"/>
      <c r="K4590" s="174">
        <v>1000000</v>
      </c>
      <c r="L4590" s="6"/>
      <c r="M4590" s="71" t="s">
        <v>457</v>
      </c>
      <c r="N4590" s="176" t="s">
        <v>513</v>
      </c>
    </row>
    <row r="4591" spans="1:14" x14ac:dyDescent="0.2">
      <c r="A4591" s="55"/>
      <c r="B4591" s="55"/>
      <c r="C4591" s="172"/>
      <c r="D4591" s="173"/>
      <c r="E4591" s="173"/>
      <c r="F4591" s="173"/>
      <c r="G4591" s="173"/>
      <c r="H4591" s="173">
        <v>300000</v>
      </c>
      <c r="I4591" s="173"/>
      <c r="J4591" s="173"/>
      <c r="K4591" s="174">
        <v>300000</v>
      </c>
      <c r="L4591" s="6"/>
      <c r="M4591" s="71" t="s">
        <v>453</v>
      </c>
      <c r="N4591" s="176" t="s">
        <v>513</v>
      </c>
    </row>
    <row r="4592" spans="1:14" x14ac:dyDescent="0.2">
      <c r="A4592" s="55"/>
      <c r="B4592" s="55"/>
      <c r="C4592" s="172"/>
      <c r="D4592" s="173"/>
      <c r="E4592" s="173"/>
      <c r="F4592" s="173"/>
      <c r="G4592" s="173"/>
      <c r="H4592" s="173">
        <v>500000</v>
      </c>
      <c r="I4592" s="173"/>
      <c r="J4592" s="173"/>
      <c r="K4592" s="174">
        <v>500000</v>
      </c>
      <c r="L4592" s="6"/>
      <c r="M4592" s="71" t="s">
        <v>383</v>
      </c>
      <c r="N4592" s="176" t="s">
        <v>513</v>
      </c>
    </row>
    <row r="4593" spans="1:14" x14ac:dyDescent="0.2">
      <c r="A4593" s="55"/>
      <c r="B4593" s="55"/>
      <c r="C4593" s="172"/>
      <c r="D4593" s="173"/>
      <c r="E4593" s="173"/>
      <c r="F4593" s="173"/>
      <c r="G4593" s="173"/>
      <c r="H4593" s="173">
        <v>1500000</v>
      </c>
      <c r="I4593" s="173"/>
      <c r="J4593" s="173"/>
      <c r="K4593" s="174">
        <v>1500000</v>
      </c>
      <c r="L4593" s="6"/>
      <c r="M4593" s="71" t="s">
        <v>482</v>
      </c>
      <c r="N4593" s="176" t="s">
        <v>513</v>
      </c>
    </row>
    <row r="4594" spans="1:14" x14ac:dyDescent="0.2">
      <c r="A4594" s="55"/>
      <c r="B4594" s="55"/>
      <c r="C4594" s="172"/>
      <c r="D4594" s="173"/>
      <c r="E4594" s="173"/>
      <c r="F4594" s="173"/>
      <c r="G4594" s="173"/>
      <c r="H4594" s="173">
        <v>19572815</v>
      </c>
      <c r="I4594" s="173"/>
      <c r="J4594" s="173"/>
      <c r="K4594" s="174">
        <v>19572815</v>
      </c>
      <c r="L4594" s="6"/>
      <c r="M4594" s="71" t="s">
        <v>39</v>
      </c>
      <c r="N4594" s="176" t="s">
        <v>513</v>
      </c>
    </row>
    <row r="4595" spans="1:14" x14ac:dyDescent="0.2">
      <c r="A4595" s="55"/>
      <c r="B4595" s="55"/>
      <c r="C4595" s="172"/>
      <c r="D4595" s="173"/>
      <c r="E4595" s="173"/>
      <c r="F4595" s="173"/>
      <c r="G4595" s="173"/>
      <c r="H4595" s="173">
        <v>65000000</v>
      </c>
      <c r="I4595" s="173"/>
      <c r="J4595" s="173"/>
      <c r="K4595" s="174">
        <v>65000000</v>
      </c>
      <c r="L4595" s="6"/>
      <c r="M4595" s="71" t="s">
        <v>40</v>
      </c>
      <c r="N4595" s="176" t="s">
        <v>513</v>
      </c>
    </row>
    <row r="4596" spans="1:14" x14ac:dyDescent="0.2">
      <c r="A4596" s="55"/>
      <c r="B4596" s="55"/>
      <c r="C4596" s="172"/>
      <c r="D4596" s="173"/>
      <c r="E4596" s="173"/>
      <c r="F4596" s="173"/>
      <c r="G4596" s="173"/>
      <c r="H4596" s="173">
        <v>2283420</v>
      </c>
      <c r="I4596" s="173"/>
      <c r="J4596" s="173"/>
      <c r="K4596" s="174">
        <v>2283420</v>
      </c>
      <c r="L4596" s="6"/>
      <c r="M4596" s="71" t="s">
        <v>94</v>
      </c>
      <c r="N4596" s="176" t="s">
        <v>513</v>
      </c>
    </row>
    <row r="4597" spans="1:14" x14ac:dyDescent="0.2">
      <c r="A4597" s="55"/>
      <c r="B4597" s="55"/>
      <c r="C4597" s="172"/>
      <c r="D4597" s="173"/>
      <c r="E4597" s="173"/>
      <c r="F4597" s="173"/>
      <c r="G4597" s="173"/>
      <c r="H4597" s="173">
        <v>78981688.24000001</v>
      </c>
      <c r="I4597" s="173"/>
      <c r="J4597" s="173"/>
      <c r="K4597" s="174">
        <v>78981688.24000001</v>
      </c>
      <c r="L4597" s="6"/>
      <c r="M4597" s="71" t="s">
        <v>294</v>
      </c>
      <c r="N4597" s="176" t="s">
        <v>513</v>
      </c>
    </row>
    <row r="4598" spans="1:14" x14ac:dyDescent="0.2">
      <c r="A4598" s="55"/>
      <c r="B4598" s="55"/>
      <c r="C4598" s="172"/>
      <c r="D4598" s="173"/>
      <c r="E4598" s="173"/>
      <c r="F4598" s="173"/>
      <c r="G4598" s="173"/>
      <c r="H4598" s="173">
        <v>81270000</v>
      </c>
      <c r="I4598" s="173"/>
      <c r="J4598" s="173"/>
      <c r="K4598" s="174">
        <v>81270000</v>
      </c>
      <c r="L4598" s="6"/>
      <c r="M4598" s="71" t="s">
        <v>95</v>
      </c>
      <c r="N4598" s="176" t="s">
        <v>513</v>
      </c>
    </row>
    <row r="4599" spans="1:14" x14ac:dyDescent="0.2">
      <c r="A4599" s="55"/>
      <c r="B4599" s="55"/>
      <c r="C4599" s="172">
        <v>6000000</v>
      </c>
      <c r="D4599" s="173"/>
      <c r="E4599" s="173"/>
      <c r="F4599" s="173"/>
      <c r="G4599" s="173"/>
      <c r="H4599" s="173"/>
      <c r="I4599" s="173"/>
      <c r="J4599" s="173"/>
      <c r="K4599" s="174">
        <v>6000000</v>
      </c>
      <c r="L4599" s="6"/>
      <c r="M4599" s="71" t="s">
        <v>387</v>
      </c>
      <c r="N4599" s="176" t="s">
        <v>513</v>
      </c>
    </row>
    <row r="4600" spans="1:14" x14ac:dyDescent="0.2">
      <c r="A4600" s="55"/>
      <c r="B4600" s="55"/>
      <c r="C4600" s="172">
        <v>3255000</v>
      </c>
      <c r="D4600" s="173"/>
      <c r="E4600" s="173"/>
      <c r="F4600" s="173"/>
      <c r="G4600" s="173"/>
      <c r="H4600" s="173"/>
      <c r="I4600" s="173"/>
      <c r="J4600" s="173"/>
      <c r="K4600" s="174">
        <v>3255000</v>
      </c>
      <c r="L4600" s="6"/>
      <c r="M4600" s="71" t="s">
        <v>62</v>
      </c>
      <c r="N4600" s="176" t="s">
        <v>513</v>
      </c>
    </row>
    <row r="4601" spans="1:14" x14ac:dyDescent="0.2">
      <c r="A4601" s="55"/>
      <c r="B4601" s="55"/>
      <c r="C4601" s="172">
        <v>7000000</v>
      </c>
      <c r="D4601" s="173"/>
      <c r="E4601" s="173"/>
      <c r="F4601" s="173"/>
      <c r="G4601" s="173"/>
      <c r="H4601" s="173"/>
      <c r="I4601" s="173"/>
      <c r="J4601" s="173"/>
      <c r="K4601" s="174">
        <v>7000000</v>
      </c>
      <c r="L4601" s="6"/>
      <c r="M4601" s="71" t="s">
        <v>388</v>
      </c>
      <c r="N4601" s="176" t="s">
        <v>513</v>
      </c>
    </row>
    <row r="4602" spans="1:14" x14ac:dyDescent="0.2">
      <c r="A4602" s="55"/>
      <c r="B4602" s="55"/>
      <c r="C4602" s="172">
        <v>49480000</v>
      </c>
      <c r="D4602" s="173"/>
      <c r="E4602" s="173"/>
      <c r="F4602" s="173"/>
      <c r="G4602" s="173"/>
      <c r="H4602" s="173"/>
      <c r="I4602" s="173"/>
      <c r="J4602" s="173"/>
      <c r="K4602" s="174">
        <v>49480000</v>
      </c>
      <c r="L4602" s="6"/>
      <c r="M4602" s="71" t="s">
        <v>63</v>
      </c>
      <c r="N4602" s="176" t="s">
        <v>513</v>
      </c>
    </row>
    <row r="4603" spans="1:14" x14ac:dyDescent="0.2">
      <c r="A4603" s="55"/>
      <c r="B4603" s="55"/>
      <c r="C4603" s="172">
        <v>450000</v>
      </c>
      <c r="D4603" s="173"/>
      <c r="E4603" s="173"/>
      <c r="F4603" s="173"/>
      <c r="G4603" s="173"/>
      <c r="H4603" s="173"/>
      <c r="I4603" s="173"/>
      <c r="J4603" s="173"/>
      <c r="K4603" s="174">
        <v>450000</v>
      </c>
      <c r="L4603" s="6"/>
      <c r="M4603" s="71" t="s">
        <v>41</v>
      </c>
      <c r="N4603" s="176" t="s">
        <v>513</v>
      </c>
    </row>
    <row r="4604" spans="1:14" x14ac:dyDescent="0.2">
      <c r="A4604" s="55"/>
      <c r="B4604" s="55"/>
      <c r="C4604" s="172">
        <v>12005130</v>
      </c>
      <c r="D4604" s="173"/>
      <c r="E4604" s="173"/>
      <c r="F4604" s="173"/>
      <c r="G4604" s="173"/>
      <c r="H4604" s="173"/>
      <c r="I4604" s="173"/>
      <c r="J4604" s="173"/>
      <c r="K4604" s="174">
        <v>12005130</v>
      </c>
      <c r="L4604" s="6"/>
      <c r="M4604" s="71" t="s">
        <v>96</v>
      </c>
      <c r="N4604" s="176" t="s">
        <v>513</v>
      </c>
    </row>
    <row r="4605" spans="1:14" x14ac:dyDescent="0.2">
      <c r="A4605" s="55"/>
      <c r="B4605" s="55"/>
      <c r="C4605" s="172">
        <v>15000000</v>
      </c>
      <c r="D4605" s="173"/>
      <c r="E4605" s="173"/>
      <c r="F4605" s="173"/>
      <c r="G4605" s="173"/>
      <c r="H4605" s="173"/>
      <c r="I4605" s="173"/>
      <c r="J4605" s="173"/>
      <c r="K4605" s="174">
        <v>15000000</v>
      </c>
      <c r="L4605" s="6"/>
      <c r="M4605" s="71" t="s">
        <v>64</v>
      </c>
      <c r="N4605" s="176" t="s">
        <v>513</v>
      </c>
    </row>
    <row r="4606" spans="1:14" x14ac:dyDescent="0.2">
      <c r="A4606" s="55"/>
      <c r="B4606" s="55"/>
      <c r="C4606" s="172">
        <v>51680236.100000001</v>
      </c>
      <c r="D4606" s="173"/>
      <c r="E4606" s="173"/>
      <c r="F4606" s="173"/>
      <c r="G4606" s="173"/>
      <c r="H4606" s="173"/>
      <c r="I4606" s="173"/>
      <c r="J4606" s="173"/>
      <c r="K4606" s="174">
        <v>51680236.100000001</v>
      </c>
      <c r="L4606" s="6"/>
      <c r="M4606" s="71" t="s">
        <v>26</v>
      </c>
      <c r="N4606" s="176" t="s">
        <v>513</v>
      </c>
    </row>
    <row r="4607" spans="1:14" x14ac:dyDescent="0.2">
      <c r="A4607" s="55"/>
      <c r="B4607" s="55"/>
      <c r="C4607" s="172">
        <v>450000</v>
      </c>
      <c r="D4607" s="173"/>
      <c r="E4607" s="173"/>
      <c r="F4607" s="173"/>
      <c r="G4607" s="173"/>
      <c r="H4607" s="173"/>
      <c r="I4607" s="173"/>
      <c r="J4607" s="173"/>
      <c r="K4607" s="174">
        <v>450000</v>
      </c>
      <c r="L4607" s="6"/>
      <c r="M4607" s="71" t="s">
        <v>27</v>
      </c>
      <c r="N4607" s="176" t="s">
        <v>513</v>
      </c>
    </row>
    <row r="4608" spans="1:14" x14ac:dyDescent="0.2">
      <c r="A4608" s="55"/>
      <c r="B4608" s="55"/>
      <c r="C4608" s="172">
        <v>7834900</v>
      </c>
      <c r="D4608" s="173"/>
      <c r="E4608" s="173"/>
      <c r="F4608" s="173"/>
      <c r="G4608" s="173"/>
      <c r="H4608" s="173"/>
      <c r="I4608" s="173"/>
      <c r="J4608" s="173"/>
      <c r="K4608" s="174">
        <v>7834900</v>
      </c>
      <c r="L4608" s="6"/>
      <c r="M4608" s="71" t="s">
        <v>97</v>
      </c>
      <c r="N4608" s="176" t="s">
        <v>513</v>
      </c>
    </row>
    <row r="4609" spans="1:14" x14ac:dyDescent="0.2">
      <c r="A4609" s="55"/>
      <c r="B4609" s="55"/>
      <c r="C4609" s="172">
        <v>38000000</v>
      </c>
      <c r="D4609" s="173"/>
      <c r="E4609" s="173"/>
      <c r="F4609" s="173"/>
      <c r="G4609" s="173"/>
      <c r="H4609" s="173"/>
      <c r="I4609" s="173"/>
      <c r="J4609" s="173"/>
      <c r="K4609" s="174">
        <v>38000000</v>
      </c>
      <c r="L4609" s="6"/>
      <c r="M4609" s="71" t="s">
        <v>103</v>
      </c>
      <c r="N4609" s="176" t="s">
        <v>513</v>
      </c>
    </row>
    <row r="4610" spans="1:14" x14ac:dyDescent="0.2">
      <c r="A4610" s="55"/>
      <c r="B4610" s="55"/>
      <c r="C4610" s="172"/>
      <c r="D4610" s="173"/>
      <c r="E4610" s="173"/>
      <c r="F4610" s="173"/>
      <c r="G4610" s="173"/>
      <c r="H4610" s="173"/>
      <c r="I4610" s="173"/>
      <c r="J4610" s="173">
        <v>23500000</v>
      </c>
      <c r="K4610" s="174">
        <v>23500000</v>
      </c>
      <c r="L4610" s="6"/>
      <c r="M4610" s="71" t="s">
        <v>391</v>
      </c>
      <c r="N4610" s="176" t="s">
        <v>513</v>
      </c>
    </row>
    <row r="4611" spans="1:14" x14ac:dyDescent="0.2">
      <c r="A4611" s="55"/>
      <c r="B4611" s="55"/>
      <c r="C4611" s="172"/>
      <c r="D4611" s="173"/>
      <c r="E4611" s="173"/>
      <c r="F4611" s="173"/>
      <c r="G4611" s="173"/>
      <c r="H4611" s="173"/>
      <c r="I4611" s="173"/>
      <c r="J4611" s="173">
        <v>8000000</v>
      </c>
      <c r="K4611" s="174">
        <v>8000000</v>
      </c>
      <c r="L4611" s="6"/>
      <c r="M4611" s="71" t="s">
        <v>65</v>
      </c>
      <c r="N4611" s="176" t="s">
        <v>513</v>
      </c>
    </row>
    <row r="4612" spans="1:14" x14ac:dyDescent="0.2">
      <c r="A4612" s="55"/>
      <c r="B4612" s="55"/>
      <c r="C4612" s="172"/>
      <c r="D4612" s="173"/>
      <c r="E4612" s="173"/>
      <c r="F4612" s="173"/>
      <c r="G4612" s="173"/>
      <c r="H4612" s="173"/>
      <c r="I4612" s="173"/>
      <c r="J4612" s="173">
        <v>6000000</v>
      </c>
      <c r="K4612" s="174">
        <v>6000000</v>
      </c>
      <c r="L4612" s="6"/>
      <c r="M4612" s="71" t="s">
        <v>393</v>
      </c>
      <c r="N4612" s="176" t="s">
        <v>513</v>
      </c>
    </row>
    <row r="4613" spans="1:14" x14ac:dyDescent="0.2">
      <c r="A4613" s="55"/>
      <c r="B4613" s="55"/>
      <c r="C4613" s="172"/>
      <c r="D4613" s="173"/>
      <c r="E4613" s="173"/>
      <c r="F4613" s="173"/>
      <c r="G4613" s="173"/>
      <c r="H4613" s="173"/>
      <c r="I4613" s="173"/>
      <c r="J4613" s="173">
        <v>2869748</v>
      </c>
      <c r="K4613" s="174">
        <v>2869748</v>
      </c>
      <c r="L4613" s="6"/>
      <c r="M4613" s="71" t="s">
        <v>85</v>
      </c>
      <c r="N4613" s="176" t="s">
        <v>513</v>
      </c>
    </row>
    <row r="4614" spans="1:14" x14ac:dyDescent="0.2">
      <c r="A4614" s="55"/>
      <c r="B4614" s="55"/>
      <c r="C4614" s="172"/>
      <c r="D4614" s="173"/>
      <c r="E4614" s="173"/>
      <c r="F4614" s="173"/>
      <c r="G4614" s="173"/>
      <c r="H4614" s="173"/>
      <c r="I4614" s="173"/>
      <c r="J4614" s="173">
        <v>150000</v>
      </c>
      <c r="K4614" s="174">
        <v>150000</v>
      </c>
      <c r="L4614" s="6"/>
      <c r="M4614" s="71" t="s">
        <v>66</v>
      </c>
      <c r="N4614" s="176" t="s">
        <v>513</v>
      </c>
    </row>
    <row r="4615" spans="1:14" x14ac:dyDescent="0.2">
      <c r="A4615" s="55"/>
      <c r="B4615" s="55"/>
      <c r="C4615" s="172"/>
      <c r="D4615" s="173"/>
      <c r="E4615" s="173"/>
      <c r="F4615" s="173"/>
      <c r="G4615" s="173"/>
      <c r="H4615" s="173"/>
      <c r="I4615" s="173"/>
      <c r="J4615" s="173">
        <v>20831720</v>
      </c>
      <c r="K4615" s="174">
        <v>20831720</v>
      </c>
      <c r="L4615" s="6"/>
      <c r="M4615" s="71" t="s">
        <v>396</v>
      </c>
      <c r="N4615" s="176" t="s">
        <v>513</v>
      </c>
    </row>
    <row r="4616" spans="1:14" x14ac:dyDescent="0.2">
      <c r="A4616" s="55"/>
      <c r="B4616" s="55"/>
      <c r="C4616" s="172"/>
      <c r="D4616" s="173"/>
      <c r="E4616" s="173"/>
      <c r="F4616" s="173"/>
      <c r="G4616" s="173"/>
      <c r="H4616" s="173"/>
      <c r="I4616" s="173"/>
      <c r="J4616" s="173">
        <v>10000000</v>
      </c>
      <c r="K4616" s="174">
        <v>10000000</v>
      </c>
      <c r="L4616" s="6"/>
      <c r="M4616" s="71" t="s">
        <v>67</v>
      </c>
      <c r="N4616" s="176" t="s">
        <v>513</v>
      </c>
    </row>
    <row r="4617" spans="1:14" x14ac:dyDescent="0.2">
      <c r="A4617" s="55"/>
      <c r="B4617" s="55"/>
      <c r="C4617" s="172"/>
      <c r="D4617" s="173"/>
      <c r="E4617" s="173"/>
      <c r="F4617" s="173"/>
      <c r="G4617" s="173"/>
      <c r="H4617" s="173"/>
      <c r="I4617" s="173"/>
      <c r="J4617" s="173">
        <v>1000000</v>
      </c>
      <c r="K4617" s="174">
        <v>1000000</v>
      </c>
      <c r="L4617" s="6"/>
      <c r="M4617" s="71" t="s">
        <v>397</v>
      </c>
      <c r="N4617" s="176" t="s">
        <v>513</v>
      </c>
    </row>
    <row r="4618" spans="1:14" x14ac:dyDescent="0.2">
      <c r="A4618" s="55"/>
      <c r="B4618" s="55"/>
      <c r="C4618" s="172"/>
      <c r="D4618" s="173">
        <v>20000000</v>
      </c>
      <c r="E4618" s="173"/>
      <c r="F4618" s="173"/>
      <c r="G4618" s="173"/>
      <c r="H4618" s="173"/>
      <c r="I4618" s="173"/>
      <c r="J4618" s="173"/>
      <c r="K4618" s="174">
        <v>20000000</v>
      </c>
      <c r="L4618" s="6"/>
      <c r="M4618" s="71" t="s">
        <v>398</v>
      </c>
      <c r="N4618" s="176" t="s">
        <v>513</v>
      </c>
    </row>
    <row r="4619" spans="1:14" x14ac:dyDescent="0.2">
      <c r="A4619" s="55"/>
      <c r="B4619" s="55"/>
      <c r="C4619" s="172"/>
      <c r="D4619" s="173">
        <v>4000000</v>
      </c>
      <c r="E4619" s="173"/>
      <c r="F4619" s="173"/>
      <c r="G4619" s="173"/>
      <c r="H4619" s="173"/>
      <c r="I4619" s="173"/>
      <c r="J4619" s="173"/>
      <c r="K4619" s="174">
        <v>4000000</v>
      </c>
      <c r="L4619" s="6"/>
      <c r="M4619" s="71" t="s">
        <v>43</v>
      </c>
      <c r="N4619" s="176" t="s">
        <v>513</v>
      </c>
    </row>
    <row r="4620" spans="1:14" x14ac:dyDescent="0.2">
      <c r="A4620" s="55"/>
      <c r="B4620" s="55"/>
      <c r="C4620" s="172"/>
      <c r="D4620" s="173">
        <v>3000000</v>
      </c>
      <c r="E4620" s="173"/>
      <c r="F4620" s="173"/>
      <c r="G4620" s="173"/>
      <c r="H4620" s="173"/>
      <c r="I4620" s="173"/>
      <c r="J4620" s="173"/>
      <c r="K4620" s="174">
        <v>3000000</v>
      </c>
      <c r="L4620" s="6"/>
      <c r="M4620" s="71" t="s">
        <v>400</v>
      </c>
      <c r="N4620" s="176" t="s">
        <v>513</v>
      </c>
    </row>
    <row r="4621" spans="1:14" x14ac:dyDescent="0.2">
      <c r="A4621" s="55"/>
      <c r="B4621" s="55"/>
      <c r="C4621" s="172"/>
      <c r="D4621" s="173">
        <v>5000000</v>
      </c>
      <c r="E4621" s="173"/>
      <c r="F4621" s="173"/>
      <c r="G4621" s="173"/>
      <c r="H4621" s="173"/>
      <c r="I4621" s="173"/>
      <c r="J4621" s="173"/>
      <c r="K4621" s="174">
        <v>5000000</v>
      </c>
      <c r="L4621" s="6"/>
      <c r="M4621" s="71" t="s">
        <v>404</v>
      </c>
      <c r="N4621" s="176" t="s">
        <v>513</v>
      </c>
    </row>
    <row r="4622" spans="1:14" x14ac:dyDescent="0.2">
      <c r="A4622" s="55"/>
      <c r="B4622" s="55"/>
      <c r="C4622" s="172"/>
      <c r="D4622" s="173">
        <v>25000000</v>
      </c>
      <c r="E4622" s="173"/>
      <c r="F4622" s="173"/>
      <c r="G4622" s="173"/>
      <c r="H4622" s="173"/>
      <c r="I4622" s="173"/>
      <c r="J4622" s="173"/>
      <c r="K4622" s="174">
        <v>25000000</v>
      </c>
      <c r="L4622" s="6"/>
      <c r="M4622" s="71" t="s">
        <v>28</v>
      </c>
      <c r="N4622" s="176" t="s">
        <v>513</v>
      </c>
    </row>
    <row r="4623" spans="1:14" x14ac:dyDescent="0.2">
      <c r="A4623" s="55"/>
      <c r="B4623" s="55"/>
      <c r="C4623" s="172"/>
      <c r="D4623" s="173">
        <v>73630455</v>
      </c>
      <c r="E4623" s="173"/>
      <c r="F4623" s="173"/>
      <c r="G4623" s="173"/>
      <c r="H4623" s="173"/>
      <c r="I4623" s="173"/>
      <c r="J4623" s="173"/>
      <c r="K4623" s="174">
        <v>73630455</v>
      </c>
      <c r="L4623" s="6"/>
      <c r="M4623" s="71" t="s">
        <v>123</v>
      </c>
      <c r="N4623" s="176" t="s">
        <v>513</v>
      </c>
    </row>
    <row r="4624" spans="1:14" x14ac:dyDescent="0.2">
      <c r="A4624" s="55"/>
      <c r="B4624" s="55"/>
      <c r="C4624" s="172"/>
      <c r="D4624" s="173">
        <v>3952800</v>
      </c>
      <c r="E4624" s="173"/>
      <c r="F4624" s="173"/>
      <c r="G4624" s="173"/>
      <c r="H4624" s="173"/>
      <c r="I4624" s="173"/>
      <c r="J4624" s="173"/>
      <c r="K4624" s="174">
        <v>3952800</v>
      </c>
      <c r="L4624" s="6"/>
      <c r="M4624" s="71" t="s">
        <v>460</v>
      </c>
      <c r="N4624" s="176" t="s">
        <v>513</v>
      </c>
    </row>
    <row r="4625" spans="1:14" x14ac:dyDescent="0.2">
      <c r="A4625" s="55"/>
      <c r="B4625" s="55"/>
      <c r="C4625" s="172"/>
      <c r="D4625" s="173">
        <v>4000000</v>
      </c>
      <c r="E4625" s="173"/>
      <c r="F4625" s="173"/>
      <c r="G4625" s="173"/>
      <c r="H4625" s="173"/>
      <c r="I4625" s="173"/>
      <c r="J4625" s="173"/>
      <c r="K4625" s="174">
        <v>4000000</v>
      </c>
      <c r="L4625" s="6"/>
      <c r="M4625" s="71" t="s">
        <v>69</v>
      </c>
      <c r="N4625" s="176" t="s">
        <v>513</v>
      </c>
    </row>
    <row r="4626" spans="1:14" x14ac:dyDescent="0.2">
      <c r="A4626" s="55"/>
      <c r="B4626" s="55"/>
      <c r="C4626" s="172"/>
      <c r="D4626" s="173"/>
      <c r="E4626" s="173">
        <v>8500000</v>
      </c>
      <c r="F4626" s="173"/>
      <c r="G4626" s="173"/>
      <c r="H4626" s="173"/>
      <c r="I4626" s="173"/>
      <c r="J4626" s="173"/>
      <c r="K4626" s="174">
        <v>8500000</v>
      </c>
      <c r="L4626" s="6"/>
      <c r="M4626" s="71" t="s">
        <v>70</v>
      </c>
      <c r="N4626" s="176" t="s">
        <v>513</v>
      </c>
    </row>
    <row r="4627" spans="1:14" x14ac:dyDescent="0.2">
      <c r="A4627" s="55"/>
      <c r="B4627" s="55"/>
      <c r="C4627" s="172"/>
      <c r="D4627" s="173"/>
      <c r="E4627" s="173">
        <v>5840000</v>
      </c>
      <c r="F4627" s="173"/>
      <c r="G4627" s="173"/>
      <c r="H4627" s="173"/>
      <c r="I4627" s="173"/>
      <c r="J4627" s="173"/>
      <c r="K4627" s="174">
        <v>5840000</v>
      </c>
      <c r="L4627" s="6"/>
      <c r="M4627" s="71" t="s">
        <v>71</v>
      </c>
      <c r="N4627" s="176" t="s">
        <v>513</v>
      </c>
    </row>
    <row r="4628" spans="1:14" x14ac:dyDescent="0.2">
      <c r="A4628" s="55"/>
      <c r="B4628" s="55"/>
      <c r="C4628" s="172"/>
      <c r="D4628" s="173"/>
      <c r="E4628" s="173">
        <v>850000</v>
      </c>
      <c r="F4628" s="173"/>
      <c r="G4628" s="173"/>
      <c r="H4628" s="173"/>
      <c r="I4628" s="173"/>
      <c r="J4628" s="173"/>
      <c r="K4628" s="174">
        <v>850000</v>
      </c>
      <c r="L4628" s="6"/>
      <c r="M4628" s="71" t="s">
        <v>98</v>
      </c>
      <c r="N4628" s="176" t="s">
        <v>513</v>
      </c>
    </row>
    <row r="4629" spans="1:14" x14ac:dyDescent="0.2">
      <c r="A4629" s="55"/>
      <c r="B4629" s="55"/>
      <c r="C4629" s="172"/>
      <c r="D4629" s="173"/>
      <c r="E4629" s="173">
        <v>5600000</v>
      </c>
      <c r="F4629" s="173"/>
      <c r="G4629" s="173"/>
      <c r="H4629" s="173"/>
      <c r="I4629" s="173"/>
      <c r="J4629" s="173"/>
      <c r="K4629" s="174">
        <v>5600000</v>
      </c>
      <c r="L4629" s="6"/>
      <c r="M4629" s="71" t="s">
        <v>295</v>
      </c>
      <c r="N4629" s="176" t="s">
        <v>513</v>
      </c>
    </row>
    <row r="4630" spans="1:14" x14ac:dyDescent="0.2">
      <c r="A4630" s="55"/>
      <c r="B4630" s="55"/>
      <c r="C4630" s="172"/>
      <c r="D4630" s="173"/>
      <c r="E4630" s="173">
        <v>750000</v>
      </c>
      <c r="F4630" s="173"/>
      <c r="G4630" s="173"/>
      <c r="H4630" s="173"/>
      <c r="I4630" s="173"/>
      <c r="J4630" s="173"/>
      <c r="K4630" s="174">
        <v>750000</v>
      </c>
      <c r="L4630" s="6"/>
      <c r="M4630" s="71" t="s">
        <v>410</v>
      </c>
      <c r="N4630" s="176" t="s">
        <v>513</v>
      </c>
    </row>
    <row r="4631" spans="1:14" x14ac:dyDescent="0.2">
      <c r="A4631" s="55"/>
      <c r="B4631" s="55"/>
      <c r="C4631" s="172"/>
      <c r="D4631" s="173"/>
      <c r="E4631" s="173">
        <v>6500000</v>
      </c>
      <c r="F4631" s="173"/>
      <c r="G4631" s="173"/>
      <c r="H4631" s="173"/>
      <c r="I4631" s="173"/>
      <c r="J4631" s="173"/>
      <c r="K4631" s="174">
        <v>6500000</v>
      </c>
      <c r="L4631" s="6"/>
      <c r="M4631" s="71" t="s">
        <v>411</v>
      </c>
      <c r="N4631" s="176" t="s">
        <v>513</v>
      </c>
    </row>
    <row r="4632" spans="1:14" x14ac:dyDescent="0.2">
      <c r="A4632" s="55"/>
      <c r="B4632" s="55"/>
      <c r="C4632" s="172"/>
      <c r="D4632" s="173"/>
      <c r="E4632" s="173">
        <v>1500000</v>
      </c>
      <c r="F4632" s="173"/>
      <c r="G4632" s="173"/>
      <c r="H4632" s="173"/>
      <c r="I4632" s="173"/>
      <c r="J4632" s="173"/>
      <c r="K4632" s="174">
        <v>1500000</v>
      </c>
      <c r="L4632" s="6"/>
      <c r="M4632" s="71" t="s">
        <v>413</v>
      </c>
      <c r="N4632" s="176" t="s">
        <v>513</v>
      </c>
    </row>
    <row r="4633" spans="1:14" x14ac:dyDescent="0.2">
      <c r="A4633" s="55"/>
      <c r="B4633" s="55"/>
      <c r="C4633" s="172"/>
      <c r="D4633" s="173"/>
      <c r="E4633" s="173">
        <v>1500000</v>
      </c>
      <c r="F4633" s="173"/>
      <c r="G4633" s="173"/>
      <c r="H4633" s="173"/>
      <c r="I4633" s="173"/>
      <c r="J4633" s="173"/>
      <c r="K4633" s="174">
        <v>1500000</v>
      </c>
      <c r="L4633" s="6"/>
      <c r="M4633" s="71" t="s">
        <v>414</v>
      </c>
      <c r="N4633" s="176" t="s">
        <v>513</v>
      </c>
    </row>
    <row r="4634" spans="1:14" x14ac:dyDescent="0.2">
      <c r="A4634" s="55"/>
      <c r="B4634" s="55"/>
      <c r="C4634" s="172"/>
      <c r="D4634" s="173"/>
      <c r="E4634" s="173">
        <v>3385000</v>
      </c>
      <c r="F4634" s="173"/>
      <c r="G4634" s="173"/>
      <c r="H4634" s="173"/>
      <c r="I4634" s="173"/>
      <c r="J4634" s="173"/>
      <c r="K4634" s="174">
        <v>3385000</v>
      </c>
      <c r="L4634" s="6"/>
      <c r="M4634" s="71" t="s">
        <v>417</v>
      </c>
      <c r="N4634" s="176" t="s">
        <v>513</v>
      </c>
    </row>
    <row r="4635" spans="1:14" x14ac:dyDescent="0.2">
      <c r="A4635" s="55"/>
      <c r="B4635" s="55"/>
      <c r="C4635" s="172"/>
      <c r="D4635" s="173"/>
      <c r="E4635" s="173">
        <v>2404000</v>
      </c>
      <c r="F4635" s="173"/>
      <c r="G4635" s="173"/>
      <c r="H4635" s="173"/>
      <c r="I4635" s="173"/>
      <c r="J4635" s="173"/>
      <c r="K4635" s="174">
        <v>2404000</v>
      </c>
      <c r="L4635" s="6"/>
      <c r="M4635" s="71" t="s">
        <v>418</v>
      </c>
      <c r="N4635" s="176" t="s">
        <v>513</v>
      </c>
    </row>
    <row r="4636" spans="1:14" x14ac:dyDescent="0.2">
      <c r="A4636" s="55"/>
      <c r="B4636" s="55"/>
      <c r="C4636" s="172"/>
      <c r="D4636" s="173"/>
      <c r="E4636" s="173">
        <v>3200000</v>
      </c>
      <c r="F4636" s="173"/>
      <c r="G4636" s="173"/>
      <c r="H4636" s="173"/>
      <c r="I4636" s="173"/>
      <c r="J4636" s="173"/>
      <c r="K4636" s="174">
        <v>3200000</v>
      </c>
      <c r="L4636" s="6"/>
      <c r="M4636" s="71" t="s">
        <v>419</v>
      </c>
      <c r="N4636" s="176" t="s">
        <v>513</v>
      </c>
    </row>
    <row r="4637" spans="1:14" x14ac:dyDescent="0.2">
      <c r="A4637" s="55"/>
      <c r="B4637" s="55"/>
      <c r="C4637" s="172"/>
      <c r="D4637" s="173"/>
      <c r="E4637" s="173">
        <v>5000000</v>
      </c>
      <c r="F4637" s="173"/>
      <c r="G4637" s="173"/>
      <c r="H4637" s="173"/>
      <c r="I4637" s="173"/>
      <c r="J4637" s="173"/>
      <c r="K4637" s="174">
        <v>5000000</v>
      </c>
      <c r="L4637" s="6"/>
      <c r="M4637" s="71" t="s">
        <v>420</v>
      </c>
      <c r="N4637" s="176" t="s">
        <v>513</v>
      </c>
    </row>
    <row r="4638" spans="1:14" x14ac:dyDescent="0.2">
      <c r="A4638" s="55"/>
      <c r="B4638" s="55"/>
      <c r="C4638" s="172"/>
      <c r="D4638" s="173"/>
      <c r="E4638" s="173">
        <v>3750000</v>
      </c>
      <c r="F4638" s="173"/>
      <c r="G4638" s="173"/>
      <c r="H4638" s="173"/>
      <c r="I4638" s="173"/>
      <c r="J4638" s="173"/>
      <c r="K4638" s="174">
        <v>3750000</v>
      </c>
      <c r="L4638" s="6"/>
      <c r="M4638" s="71" t="s">
        <v>421</v>
      </c>
      <c r="N4638" s="176" t="s">
        <v>513</v>
      </c>
    </row>
    <row r="4639" spans="1:14" x14ac:dyDescent="0.2">
      <c r="A4639" s="55"/>
      <c r="B4639" s="55"/>
      <c r="C4639" s="172"/>
      <c r="D4639" s="173"/>
      <c r="E4639" s="173">
        <v>2870000</v>
      </c>
      <c r="F4639" s="173"/>
      <c r="G4639" s="173"/>
      <c r="H4639" s="173"/>
      <c r="I4639" s="173"/>
      <c r="J4639" s="173"/>
      <c r="K4639" s="174">
        <v>2870000</v>
      </c>
      <c r="L4639" s="6"/>
      <c r="M4639" s="71" t="s">
        <v>422</v>
      </c>
      <c r="N4639" s="176" t="s">
        <v>513</v>
      </c>
    </row>
    <row r="4640" spans="1:14" x14ac:dyDescent="0.2">
      <c r="A4640" s="55"/>
      <c r="B4640" s="55"/>
      <c r="C4640" s="172"/>
      <c r="D4640" s="173"/>
      <c r="E4640" s="173">
        <v>3000000</v>
      </c>
      <c r="F4640" s="173"/>
      <c r="G4640" s="173"/>
      <c r="H4640" s="173"/>
      <c r="I4640" s="173"/>
      <c r="J4640" s="173"/>
      <c r="K4640" s="174">
        <v>3000000</v>
      </c>
      <c r="L4640" s="6"/>
      <c r="M4640" s="71" t="s">
        <v>423</v>
      </c>
      <c r="N4640" s="176" t="s">
        <v>513</v>
      </c>
    </row>
    <row r="4641" spans="1:14" x14ac:dyDescent="0.2">
      <c r="A4641" s="55"/>
      <c r="B4641" s="55"/>
      <c r="C4641" s="172"/>
      <c r="D4641" s="173"/>
      <c r="E4641" s="173">
        <v>3000000</v>
      </c>
      <c r="F4641" s="173"/>
      <c r="G4641" s="173"/>
      <c r="H4641" s="173"/>
      <c r="I4641" s="173"/>
      <c r="J4641" s="173"/>
      <c r="K4641" s="174">
        <v>3000000</v>
      </c>
      <c r="L4641" s="6"/>
      <c r="M4641" s="71" t="s">
        <v>73</v>
      </c>
      <c r="N4641" s="176" t="s">
        <v>513</v>
      </c>
    </row>
    <row r="4642" spans="1:14" x14ac:dyDescent="0.2">
      <c r="A4642" s="55"/>
      <c r="B4642" s="55"/>
      <c r="C4642" s="172"/>
      <c r="D4642" s="173"/>
      <c r="E4642" s="173">
        <v>800000000</v>
      </c>
      <c r="F4642" s="173"/>
      <c r="G4642" s="173"/>
      <c r="H4642" s="173"/>
      <c r="I4642" s="173"/>
      <c r="J4642" s="173"/>
      <c r="K4642" s="174">
        <v>800000000</v>
      </c>
      <c r="L4642" s="6"/>
      <c r="M4642" s="71" t="s">
        <v>480</v>
      </c>
      <c r="N4642" s="176" t="s">
        <v>513</v>
      </c>
    </row>
    <row r="4643" spans="1:14" x14ac:dyDescent="0.2">
      <c r="A4643" s="55"/>
      <c r="B4643" s="55"/>
      <c r="C4643" s="172"/>
      <c r="D4643" s="173"/>
      <c r="E4643" s="173">
        <v>300000000</v>
      </c>
      <c r="F4643" s="173"/>
      <c r="G4643" s="173"/>
      <c r="H4643" s="173"/>
      <c r="I4643" s="173"/>
      <c r="J4643" s="173"/>
      <c r="K4643" s="174">
        <v>300000000</v>
      </c>
      <c r="L4643" s="6"/>
      <c r="M4643" s="71" t="s">
        <v>124</v>
      </c>
      <c r="N4643" s="176" t="s">
        <v>513</v>
      </c>
    </row>
    <row r="4644" spans="1:14" x14ac:dyDescent="0.2">
      <c r="A4644" s="55"/>
      <c r="B4644" s="55"/>
      <c r="C4644" s="172"/>
      <c r="D4644" s="173"/>
      <c r="E4644" s="173">
        <v>84400000</v>
      </c>
      <c r="F4644" s="173"/>
      <c r="G4644" s="173"/>
      <c r="H4644" s="173"/>
      <c r="I4644" s="173"/>
      <c r="J4644" s="173"/>
      <c r="K4644" s="174">
        <v>84400000</v>
      </c>
      <c r="L4644" s="6"/>
      <c r="M4644" s="71" t="s">
        <v>455</v>
      </c>
      <c r="N4644" s="176" t="s">
        <v>513</v>
      </c>
    </row>
    <row r="4645" spans="1:14" x14ac:dyDescent="0.2">
      <c r="A4645" s="55"/>
      <c r="B4645" s="55"/>
      <c r="C4645" s="172"/>
      <c r="D4645" s="173"/>
      <c r="E4645" s="173">
        <v>89170000</v>
      </c>
      <c r="F4645" s="173"/>
      <c r="G4645" s="173"/>
      <c r="H4645" s="173"/>
      <c r="I4645" s="173"/>
      <c r="J4645" s="173"/>
      <c r="K4645" s="174">
        <v>89170000</v>
      </c>
      <c r="L4645" s="6"/>
      <c r="M4645" s="71" t="s">
        <v>449</v>
      </c>
      <c r="N4645" s="176" t="s">
        <v>513</v>
      </c>
    </row>
    <row r="4646" spans="1:14" x14ac:dyDescent="0.2">
      <c r="A4646" s="55"/>
      <c r="B4646" s="55"/>
      <c r="C4646" s="172"/>
      <c r="D4646" s="173"/>
      <c r="E4646" s="173">
        <v>10000000</v>
      </c>
      <c r="F4646" s="173"/>
      <c r="G4646" s="173"/>
      <c r="H4646" s="173"/>
      <c r="I4646" s="173"/>
      <c r="J4646" s="173"/>
      <c r="K4646" s="174">
        <v>10000000</v>
      </c>
      <c r="L4646" s="6"/>
      <c r="M4646" s="71" t="s">
        <v>461</v>
      </c>
      <c r="N4646" s="176" t="s">
        <v>513</v>
      </c>
    </row>
    <row r="4647" spans="1:14" x14ac:dyDescent="0.2">
      <c r="A4647" s="55"/>
      <c r="B4647" s="55"/>
      <c r="C4647" s="172"/>
      <c r="D4647" s="173"/>
      <c r="E4647" s="173"/>
      <c r="F4647" s="173"/>
      <c r="G4647" s="173"/>
      <c r="H4647" s="173"/>
      <c r="I4647" s="173">
        <v>7561000</v>
      </c>
      <c r="J4647" s="173"/>
      <c r="K4647" s="174">
        <v>7561000</v>
      </c>
      <c r="L4647" s="6"/>
      <c r="M4647" s="71" t="s">
        <v>425</v>
      </c>
      <c r="N4647" s="176" t="s">
        <v>513</v>
      </c>
    </row>
    <row r="4648" spans="1:14" x14ac:dyDescent="0.2">
      <c r="A4648" s="55"/>
      <c r="B4648" s="55"/>
      <c r="C4648" s="172"/>
      <c r="D4648" s="173"/>
      <c r="E4648" s="173"/>
      <c r="F4648" s="173"/>
      <c r="G4648" s="173"/>
      <c r="H4648" s="173"/>
      <c r="I4648" s="173">
        <v>4700000</v>
      </c>
      <c r="J4648" s="173"/>
      <c r="K4648" s="174">
        <v>4700000</v>
      </c>
      <c r="L4648" s="6"/>
      <c r="M4648" s="71" t="s">
        <v>74</v>
      </c>
      <c r="N4648" s="176" t="s">
        <v>513</v>
      </c>
    </row>
    <row r="4649" spans="1:14" x14ac:dyDescent="0.2">
      <c r="A4649" s="55"/>
      <c r="B4649" s="55"/>
      <c r="C4649" s="172"/>
      <c r="D4649" s="173"/>
      <c r="E4649" s="173"/>
      <c r="F4649" s="173"/>
      <c r="G4649" s="173"/>
      <c r="H4649" s="173"/>
      <c r="I4649" s="173">
        <v>8700000</v>
      </c>
      <c r="J4649" s="173"/>
      <c r="K4649" s="174">
        <v>8700000</v>
      </c>
      <c r="L4649" s="6"/>
      <c r="M4649" s="71" t="s">
        <v>45</v>
      </c>
      <c r="N4649" s="176" t="s">
        <v>513</v>
      </c>
    </row>
    <row r="4650" spans="1:14" x14ac:dyDescent="0.2">
      <c r="A4650" s="55"/>
      <c r="B4650" s="55"/>
      <c r="C4650" s="172"/>
      <c r="D4650" s="173"/>
      <c r="E4650" s="173"/>
      <c r="F4650" s="173"/>
      <c r="G4650" s="173"/>
      <c r="H4650" s="173"/>
      <c r="I4650" s="173">
        <v>7000000.0199999996</v>
      </c>
      <c r="J4650" s="173"/>
      <c r="K4650" s="174">
        <v>7000000.0199999996</v>
      </c>
      <c r="L4650" s="6"/>
      <c r="M4650" s="71" t="s">
        <v>75</v>
      </c>
      <c r="N4650" s="176" t="s">
        <v>513</v>
      </c>
    </row>
    <row r="4651" spans="1:14" x14ac:dyDescent="0.2">
      <c r="A4651" s="55"/>
      <c r="B4651" s="55"/>
      <c r="C4651" s="172"/>
      <c r="D4651" s="173"/>
      <c r="E4651" s="173"/>
      <c r="F4651" s="173"/>
      <c r="G4651" s="173"/>
      <c r="H4651" s="173"/>
      <c r="I4651" s="173">
        <v>23848200</v>
      </c>
      <c r="J4651" s="173"/>
      <c r="K4651" s="174">
        <v>23848200</v>
      </c>
      <c r="L4651" s="6"/>
      <c r="M4651" s="71" t="s">
        <v>76</v>
      </c>
      <c r="N4651" s="176" t="s">
        <v>513</v>
      </c>
    </row>
    <row r="4652" spans="1:14" x14ac:dyDescent="0.2">
      <c r="A4652" s="55"/>
      <c r="B4652" s="55"/>
      <c r="C4652" s="172"/>
      <c r="D4652" s="173"/>
      <c r="E4652" s="173"/>
      <c r="F4652" s="173"/>
      <c r="G4652" s="173"/>
      <c r="H4652" s="173"/>
      <c r="I4652" s="173">
        <v>5200000</v>
      </c>
      <c r="J4652" s="173"/>
      <c r="K4652" s="174">
        <v>5200000</v>
      </c>
      <c r="L4652" s="6"/>
      <c r="M4652" s="71" t="s">
        <v>426</v>
      </c>
      <c r="N4652" s="176" t="s">
        <v>513</v>
      </c>
    </row>
    <row r="4653" spans="1:14" x14ac:dyDescent="0.2">
      <c r="A4653" s="55"/>
      <c r="B4653" s="55"/>
      <c r="C4653" s="172"/>
      <c r="D4653" s="173"/>
      <c r="E4653" s="173"/>
      <c r="F4653" s="173"/>
      <c r="G4653" s="173"/>
      <c r="H4653" s="173"/>
      <c r="I4653" s="173">
        <v>2000000</v>
      </c>
      <c r="J4653" s="173"/>
      <c r="K4653" s="174">
        <v>2000000</v>
      </c>
      <c r="L4653" s="6"/>
      <c r="M4653" s="71" t="s">
        <v>427</v>
      </c>
      <c r="N4653" s="176" t="s">
        <v>513</v>
      </c>
    </row>
    <row r="4654" spans="1:14" x14ac:dyDescent="0.2">
      <c r="A4654" s="55"/>
      <c r="B4654" s="55"/>
      <c r="C4654" s="172"/>
      <c r="D4654" s="173"/>
      <c r="E4654" s="173"/>
      <c r="F4654" s="173"/>
      <c r="G4654" s="173"/>
      <c r="H4654" s="173"/>
      <c r="I4654" s="173">
        <v>15000000</v>
      </c>
      <c r="J4654" s="173"/>
      <c r="K4654" s="174">
        <v>15000000</v>
      </c>
      <c r="L4654" s="6"/>
      <c r="M4654" s="71" t="s">
        <v>296</v>
      </c>
      <c r="N4654" s="176" t="s">
        <v>513</v>
      </c>
    </row>
    <row r="4655" spans="1:14" x14ac:dyDescent="0.2">
      <c r="A4655" s="55"/>
      <c r="B4655" s="55"/>
      <c r="C4655" s="172"/>
      <c r="D4655" s="173"/>
      <c r="E4655" s="173"/>
      <c r="F4655" s="173"/>
      <c r="G4655" s="173"/>
      <c r="H4655" s="173"/>
      <c r="I4655" s="173">
        <v>1300000</v>
      </c>
      <c r="J4655" s="173"/>
      <c r="K4655" s="174">
        <v>1300000</v>
      </c>
      <c r="L4655" s="6"/>
      <c r="M4655" s="71" t="s">
        <v>46</v>
      </c>
      <c r="N4655" s="176" t="s">
        <v>513</v>
      </c>
    </row>
    <row r="4656" spans="1:14" x14ac:dyDescent="0.2">
      <c r="A4656" s="55"/>
      <c r="B4656" s="55"/>
      <c r="C4656" s="172"/>
      <c r="D4656" s="173"/>
      <c r="E4656" s="173"/>
      <c r="F4656" s="173"/>
      <c r="G4656" s="173"/>
      <c r="H4656" s="173"/>
      <c r="I4656" s="173">
        <v>23980000</v>
      </c>
      <c r="J4656" s="173"/>
      <c r="K4656" s="174">
        <v>23980000</v>
      </c>
      <c r="L4656" s="6"/>
      <c r="M4656" s="71" t="s">
        <v>77</v>
      </c>
      <c r="N4656" s="176" t="s">
        <v>513</v>
      </c>
    </row>
    <row r="4657" spans="1:14" x14ac:dyDescent="0.2">
      <c r="A4657" s="55"/>
      <c r="B4657" s="55"/>
      <c r="C4657" s="172"/>
      <c r="D4657" s="173"/>
      <c r="E4657" s="173"/>
      <c r="F4657" s="173"/>
      <c r="G4657" s="173"/>
      <c r="H4657" s="173"/>
      <c r="I4657" s="173">
        <v>3400000</v>
      </c>
      <c r="J4657" s="173"/>
      <c r="K4657" s="174">
        <v>3400000</v>
      </c>
      <c r="L4657" s="6"/>
      <c r="M4657" s="71" t="s">
        <v>431</v>
      </c>
      <c r="N4657" s="176" t="s">
        <v>513</v>
      </c>
    </row>
    <row r="4658" spans="1:14" x14ac:dyDescent="0.2">
      <c r="A4658" s="55"/>
      <c r="B4658" s="55"/>
      <c r="C4658" s="172"/>
      <c r="D4658" s="173"/>
      <c r="E4658" s="173"/>
      <c r="F4658" s="173"/>
      <c r="G4658" s="173"/>
      <c r="H4658" s="173"/>
      <c r="I4658" s="173">
        <v>993615</v>
      </c>
      <c r="J4658" s="173"/>
      <c r="K4658" s="174">
        <v>993615</v>
      </c>
      <c r="L4658" s="6"/>
      <c r="M4658" s="71" t="s">
        <v>432</v>
      </c>
      <c r="N4658" s="176" t="s">
        <v>513</v>
      </c>
    </row>
    <row r="4659" spans="1:14" x14ac:dyDescent="0.2">
      <c r="A4659" s="55"/>
      <c r="B4659" s="55"/>
      <c r="C4659" s="172"/>
      <c r="D4659" s="173"/>
      <c r="E4659" s="173"/>
      <c r="F4659" s="173"/>
      <c r="G4659" s="173"/>
      <c r="H4659" s="173"/>
      <c r="I4659" s="173">
        <v>8000000</v>
      </c>
      <c r="J4659" s="173"/>
      <c r="K4659" s="174">
        <v>8000000</v>
      </c>
      <c r="L4659" s="6"/>
      <c r="M4659" s="71" t="s">
        <v>433</v>
      </c>
      <c r="N4659" s="176" t="s">
        <v>513</v>
      </c>
    </row>
    <row r="4660" spans="1:14" ht="15" thickBot="1" x14ac:dyDescent="0.25">
      <c r="A4660" s="55"/>
      <c r="B4660" s="55"/>
      <c r="C4660" s="172"/>
      <c r="D4660" s="173"/>
      <c r="E4660" s="173"/>
      <c r="F4660" s="173"/>
      <c r="G4660" s="173"/>
      <c r="H4660" s="173"/>
      <c r="I4660" s="173">
        <v>1500000</v>
      </c>
      <c r="J4660" s="173"/>
      <c r="K4660" s="174">
        <v>1500000</v>
      </c>
      <c r="L4660" s="6"/>
      <c r="M4660" s="71" t="s">
        <v>87</v>
      </c>
      <c r="N4660" s="176" t="s">
        <v>513</v>
      </c>
    </row>
    <row r="4661" spans="1:14" ht="15" x14ac:dyDescent="0.2">
      <c r="A4661" s="286" t="s">
        <v>0</v>
      </c>
      <c r="B4661" s="287"/>
      <c r="C4661" s="287"/>
      <c r="D4661" s="287"/>
      <c r="E4661" s="287"/>
      <c r="F4661" s="287"/>
      <c r="G4661" s="287"/>
      <c r="H4661" s="287"/>
      <c r="I4661" s="287"/>
      <c r="J4661" s="287"/>
      <c r="K4661" s="287"/>
      <c r="L4661" s="287"/>
      <c r="M4661" s="287"/>
      <c r="N4661" s="288"/>
    </row>
    <row r="4662" spans="1:14" ht="15" x14ac:dyDescent="0.2">
      <c r="A4662" s="279" t="s">
        <v>1</v>
      </c>
      <c r="B4662" s="280"/>
      <c r="C4662" s="280"/>
      <c r="D4662" s="280"/>
      <c r="E4662" s="280"/>
      <c r="F4662" s="280"/>
      <c r="G4662" s="280"/>
      <c r="H4662" s="280"/>
      <c r="I4662" s="280"/>
      <c r="J4662" s="280"/>
      <c r="K4662" s="280"/>
      <c r="L4662" s="280"/>
      <c r="M4662" s="280"/>
      <c r="N4662" s="281"/>
    </row>
    <row r="4663" spans="1:14" ht="15" x14ac:dyDescent="0.2">
      <c r="A4663" s="279" t="s">
        <v>2</v>
      </c>
      <c r="B4663" s="280"/>
      <c r="C4663" s="280"/>
      <c r="D4663" s="280"/>
      <c r="E4663" s="280"/>
      <c r="F4663" s="280"/>
      <c r="G4663" s="280"/>
      <c r="H4663" s="280"/>
      <c r="I4663" s="280"/>
      <c r="J4663" s="280"/>
      <c r="K4663" s="280"/>
      <c r="L4663" s="280"/>
      <c r="M4663" s="280"/>
      <c r="N4663" s="281"/>
    </row>
    <row r="4664" spans="1:14" ht="15" x14ac:dyDescent="0.2">
      <c r="A4664" s="279" t="s">
        <v>3</v>
      </c>
      <c r="B4664" s="280"/>
      <c r="C4664" s="280"/>
      <c r="D4664" s="280"/>
      <c r="E4664" s="280"/>
      <c r="F4664" s="280"/>
      <c r="G4664" s="280"/>
      <c r="H4664" s="280"/>
      <c r="I4664" s="280"/>
      <c r="J4664" s="280"/>
      <c r="K4664" s="280"/>
      <c r="L4664" s="280"/>
      <c r="M4664" s="280"/>
      <c r="N4664" s="281"/>
    </row>
    <row r="4665" spans="1:14" ht="15" x14ac:dyDescent="0.2">
      <c r="A4665" s="279" t="s">
        <v>4</v>
      </c>
      <c r="B4665" s="280"/>
      <c r="C4665" s="280"/>
      <c r="D4665" s="280"/>
      <c r="E4665" s="280"/>
      <c r="F4665" s="280"/>
      <c r="G4665" s="280"/>
      <c r="H4665" s="280"/>
      <c r="I4665" s="280"/>
      <c r="J4665" s="280"/>
      <c r="K4665" s="280"/>
      <c r="L4665" s="280"/>
      <c r="M4665" s="280"/>
      <c r="N4665" s="281"/>
    </row>
    <row r="4666" spans="1:14" ht="15.75" thickBot="1" x14ac:dyDescent="0.25">
      <c r="A4666" s="282">
        <v>2023</v>
      </c>
      <c r="B4666" s="283"/>
      <c r="C4666" s="283"/>
      <c r="D4666" s="283"/>
      <c r="E4666" s="283"/>
      <c r="F4666" s="283"/>
      <c r="G4666" s="283"/>
      <c r="H4666" s="283"/>
      <c r="I4666" s="283"/>
      <c r="J4666" s="283"/>
      <c r="K4666" s="283"/>
      <c r="L4666" s="283"/>
      <c r="M4666" s="283"/>
      <c r="N4666" s="284"/>
    </row>
    <row r="4667" spans="1:14" ht="43.5" x14ac:dyDescent="0.25">
      <c r="A4667" s="212" t="s">
        <v>5</v>
      </c>
      <c r="B4667" s="212" t="s">
        <v>6</v>
      </c>
      <c r="C4667" s="285" t="s">
        <v>7</v>
      </c>
      <c r="D4667" s="285"/>
      <c r="E4667" s="285"/>
      <c r="F4667" s="285"/>
      <c r="G4667" s="285"/>
      <c r="H4667" s="285"/>
      <c r="I4667" s="285"/>
      <c r="J4667" s="285"/>
      <c r="K4667" s="213" t="s">
        <v>8</v>
      </c>
      <c r="L4667" s="214" t="s">
        <v>10</v>
      </c>
      <c r="M4667" s="215" t="s">
        <v>11</v>
      </c>
      <c r="N4667" s="216" t="s">
        <v>9</v>
      </c>
    </row>
    <row r="4668" spans="1:14" ht="15" x14ac:dyDescent="0.25">
      <c r="A4668" s="5"/>
      <c r="B4668" s="5"/>
      <c r="C4668" s="2" t="s">
        <v>12</v>
      </c>
      <c r="D4668" s="2" t="s">
        <v>13</v>
      </c>
      <c r="E4668" s="2" t="s">
        <v>14</v>
      </c>
      <c r="F4668" s="2" t="s">
        <v>15</v>
      </c>
      <c r="G4668" s="2" t="s">
        <v>16</v>
      </c>
      <c r="H4668" s="2" t="s">
        <v>17</v>
      </c>
      <c r="I4668" s="2" t="s">
        <v>18</v>
      </c>
      <c r="J4668" s="2" t="s">
        <v>19</v>
      </c>
      <c r="K4668" s="4" t="s">
        <v>20</v>
      </c>
      <c r="L4668" s="6" t="s">
        <v>22</v>
      </c>
      <c r="M4668" s="5"/>
    </row>
    <row r="4669" spans="1:14" x14ac:dyDescent="0.2">
      <c r="A4669" s="55"/>
      <c r="B4669" s="55"/>
      <c r="C4669" s="172"/>
      <c r="D4669" s="173"/>
      <c r="E4669" s="173"/>
      <c r="F4669" s="173"/>
      <c r="G4669" s="173"/>
      <c r="H4669" s="173"/>
      <c r="I4669" s="173">
        <v>4000000</v>
      </c>
      <c r="J4669" s="173"/>
      <c r="K4669" s="174">
        <v>4000000</v>
      </c>
      <c r="L4669" s="6"/>
      <c r="M4669" s="71" t="s">
        <v>434</v>
      </c>
      <c r="N4669" s="176" t="s">
        <v>513</v>
      </c>
    </row>
    <row r="4670" spans="1:14" x14ac:dyDescent="0.2">
      <c r="A4670" s="55"/>
      <c r="B4670" s="55"/>
      <c r="C4670" s="172"/>
      <c r="D4670" s="173"/>
      <c r="E4670" s="173"/>
      <c r="F4670" s="173"/>
      <c r="G4670" s="173"/>
      <c r="H4670" s="173"/>
      <c r="I4670" s="173">
        <v>26878800</v>
      </c>
      <c r="J4670" s="173"/>
      <c r="K4670" s="174">
        <v>26878800</v>
      </c>
      <c r="L4670" s="6"/>
      <c r="M4670" s="71" t="s">
        <v>436</v>
      </c>
      <c r="N4670" s="176" t="s">
        <v>513</v>
      </c>
    </row>
    <row r="4671" spans="1:14" x14ac:dyDescent="0.2">
      <c r="A4671" s="38"/>
      <c r="B4671" s="5"/>
      <c r="C4671" s="172"/>
      <c r="D4671" s="173"/>
      <c r="E4671" s="173"/>
      <c r="F4671" s="173"/>
      <c r="G4671" s="173"/>
      <c r="H4671" s="173"/>
      <c r="I4671" s="173">
        <v>10878800</v>
      </c>
      <c r="J4671" s="173"/>
      <c r="K4671" s="174">
        <v>10878800</v>
      </c>
      <c r="L4671" s="6"/>
      <c r="M4671" s="71" t="s">
        <v>437</v>
      </c>
      <c r="N4671" s="176" t="s">
        <v>513</v>
      </c>
    </row>
    <row r="4672" spans="1:14" x14ac:dyDescent="0.2">
      <c r="A4672" s="38"/>
      <c r="B4672" s="5"/>
      <c r="C4672" s="172"/>
      <c r="D4672" s="173"/>
      <c r="E4672" s="173"/>
      <c r="F4672" s="173"/>
      <c r="G4672" s="173"/>
      <c r="H4672" s="173"/>
      <c r="I4672" s="173">
        <v>4595644</v>
      </c>
      <c r="J4672" s="173"/>
      <c r="K4672" s="174">
        <v>4595644</v>
      </c>
      <c r="L4672" s="6"/>
      <c r="M4672" s="71" t="s">
        <v>88</v>
      </c>
      <c r="N4672" s="176" t="s">
        <v>513</v>
      </c>
    </row>
    <row r="4673" spans="1:14" x14ac:dyDescent="0.2">
      <c r="A4673" s="38"/>
      <c r="B4673" s="5"/>
      <c r="C4673" s="172"/>
      <c r="D4673" s="173"/>
      <c r="E4673" s="173"/>
      <c r="F4673" s="173"/>
      <c r="G4673" s="173"/>
      <c r="H4673" s="173"/>
      <c r="I4673" s="173">
        <v>3000000</v>
      </c>
      <c r="J4673" s="173"/>
      <c r="K4673" s="174">
        <v>3000000</v>
      </c>
      <c r="L4673" s="6"/>
      <c r="M4673" s="71" t="s">
        <v>438</v>
      </c>
      <c r="N4673" s="176" t="s">
        <v>513</v>
      </c>
    </row>
    <row r="4674" spans="1:14" x14ac:dyDescent="0.2">
      <c r="A4674" s="38"/>
      <c r="B4674" s="5"/>
      <c r="C4674" s="172"/>
      <c r="D4674" s="173"/>
      <c r="E4674" s="173"/>
      <c r="F4674" s="173"/>
      <c r="G4674" s="173"/>
      <c r="H4674" s="173"/>
      <c r="I4674" s="173">
        <v>10000000</v>
      </c>
      <c r="J4674" s="173"/>
      <c r="K4674" s="174">
        <v>10000000</v>
      </c>
      <c r="L4674" s="6"/>
      <c r="M4674" s="71" t="s">
        <v>439</v>
      </c>
      <c r="N4674" s="176" t="s">
        <v>513</v>
      </c>
    </row>
    <row r="4675" spans="1:14" x14ac:dyDescent="0.2">
      <c r="A4675" s="38"/>
      <c r="B4675" s="5"/>
      <c r="C4675" s="172"/>
      <c r="D4675" s="173"/>
      <c r="E4675" s="173"/>
      <c r="F4675" s="173"/>
      <c r="G4675" s="173"/>
      <c r="H4675" s="173"/>
      <c r="I4675" s="173">
        <v>53000000</v>
      </c>
      <c r="J4675" s="173"/>
      <c r="K4675" s="174">
        <v>53000000</v>
      </c>
      <c r="L4675" s="6"/>
      <c r="M4675" s="71" t="s">
        <v>440</v>
      </c>
      <c r="N4675" s="176" t="s">
        <v>513</v>
      </c>
    </row>
    <row r="4676" spans="1:14" x14ac:dyDescent="0.2">
      <c r="A4676" s="38"/>
      <c r="B4676" s="5"/>
      <c r="C4676" s="172"/>
      <c r="D4676" s="173"/>
      <c r="E4676" s="173"/>
      <c r="F4676" s="173"/>
      <c r="G4676" s="173"/>
      <c r="H4676" s="173"/>
      <c r="I4676" s="173">
        <v>2300000</v>
      </c>
      <c r="J4676" s="173"/>
      <c r="K4676" s="174">
        <v>2300000</v>
      </c>
      <c r="L4676" s="6"/>
      <c r="M4676" s="71" t="s">
        <v>78</v>
      </c>
      <c r="N4676" s="176" t="s">
        <v>513</v>
      </c>
    </row>
    <row r="4677" spans="1:14" x14ac:dyDescent="0.2">
      <c r="A4677" s="38"/>
      <c r="B4677" s="5"/>
      <c r="C4677" s="172"/>
      <c r="D4677" s="173"/>
      <c r="E4677" s="173"/>
      <c r="F4677" s="173"/>
      <c r="G4677" s="173"/>
      <c r="H4677" s="173"/>
      <c r="I4677" s="173">
        <v>8000000</v>
      </c>
      <c r="J4677" s="173"/>
      <c r="K4677" s="174">
        <v>8000000</v>
      </c>
      <c r="L4677" s="6"/>
      <c r="M4677" s="71" t="s">
        <v>48</v>
      </c>
      <c r="N4677" s="176" t="s">
        <v>513</v>
      </c>
    </row>
    <row r="4678" spans="1:14" x14ac:dyDescent="0.2">
      <c r="A4678" s="38"/>
      <c r="B4678" s="5"/>
      <c r="C4678" s="172"/>
      <c r="D4678" s="173"/>
      <c r="E4678" s="173"/>
      <c r="F4678" s="173"/>
      <c r="G4678" s="173"/>
      <c r="H4678" s="173"/>
      <c r="I4678" s="173">
        <v>700000</v>
      </c>
      <c r="J4678" s="173"/>
      <c r="K4678" s="174">
        <v>700000</v>
      </c>
      <c r="L4678" s="6"/>
      <c r="M4678" s="71" t="s">
        <v>442</v>
      </c>
      <c r="N4678" s="176" t="s">
        <v>513</v>
      </c>
    </row>
    <row r="4679" spans="1:14" x14ac:dyDescent="0.2">
      <c r="A4679" s="38"/>
      <c r="B4679" s="5"/>
      <c r="C4679" s="172"/>
      <c r="D4679" s="173"/>
      <c r="E4679" s="173"/>
      <c r="F4679" s="173"/>
      <c r="G4679" s="173"/>
      <c r="H4679" s="173"/>
      <c r="I4679" s="173">
        <v>24250000</v>
      </c>
      <c r="J4679" s="173"/>
      <c r="K4679" s="174">
        <v>24250000</v>
      </c>
      <c r="L4679" s="6"/>
      <c r="M4679" s="71" t="s">
        <v>444</v>
      </c>
      <c r="N4679" s="176" t="s">
        <v>513</v>
      </c>
    </row>
    <row r="4680" spans="1:14" x14ac:dyDescent="0.2">
      <c r="A4680" s="38"/>
      <c r="B4680" s="5"/>
      <c r="C4680" s="172"/>
      <c r="D4680" s="173"/>
      <c r="E4680" s="173"/>
      <c r="F4680" s="173"/>
      <c r="G4680" s="173"/>
      <c r="H4680" s="173"/>
      <c r="I4680" s="173">
        <v>1950000</v>
      </c>
      <c r="J4680" s="173"/>
      <c r="K4680" s="174">
        <v>1950000</v>
      </c>
      <c r="L4680" s="6"/>
      <c r="M4680" s="71" t="s">
        <v>462</v>
      </c>
      <c r="N4680" s="176" t="s">
        <v>513</v>
      </c>
    </row>
    <row r="4681" spans="1:14" x14ac:dyDescent="0.2">
      <c r="A4681" s="38"/>
      <c r="B4681" s="5"/>
      <c r="C4681" s="172"/>
      <c r="D4681" s="173"/>
      <c r="E4681" s="173"/>
      <c r="F4681" s="173"/>
      <c r="G4681" s="173"/>
      <c r="H4681" s="173"/>
      <c r="I4681" s="173">
        <v>1650000</v>
      </c>
      <c r="J4681" s="173"/>
      <c r="K4681" s="174">
        <v>1650000</v>
      </c>
      <c r="L4681" s="6"/>
      <c r="M4681" s="71" t="s">
        <v>445</v>
      </c>
      <c r="N4681" s="176" t="s">
        <v>513</v>
      </c>
    </row>
    <row r="4682" spans="1:14" x14ac:dyDescent="0.2">
      <c r="A4682" s="38"/>
      <c r="B4682" s="5"/>
      <c r="C4682" s="172"/>
      <c r="D4682" s="173"/>
      <c r="E4682" s="173"/>
      <c r="F4682" s="173"/>
      <c r="G4682" s="173"/>
      <c r="H4682" s="173"/>
      <c r="I4682" s="173">
        <v>10250023</v>
      </c>
      <c r="J4682" s="173"/>
      <c r="K4682" s="174">
        <v>10250023</v>
      </c>
      <c r="L4682" s="6"/>
      <c r="M4682" s="71" t="s">
        <v>30</v>
      </c>
      <c r="N4682" s="176" t="s">
        <v>513</v>
      </c>
    </row>
    <row r="4683" spans="1:14" x14ac:dyDescent="0.2">
      <c r="A4683" s="38"/>
      <c r="B4683" s="5"/>
      <c r="C4683" s="172"/>
      <c r="D4683" s="173"/>
      <c r="E4683" s="173"/>
      <c r="F4683" s="173"/>
      <c r="G4683" s="173"/>
      <c r="H4683" s="173"/>
      <c r="I4683" s="173">
        <v>5000000</v>
      </c>
      <c r="J4683" s="173"/>
      <c r="K4683" s="174">
        <v>5000000</v>
      </c>
      <c r="L4683" s="6"/>
      <c r="M4683" s="71" t="s">
        <v>31</v>
      </c>
      <c r="N4683" s="176" t="s">
        <v>513</v>
      </c>
    </row>
    <row r="4684" spans="1:14" x14ac:dyDescent="0.2">
      <c r="A4684" s="38"/>
      <c r="B4684" s="5"/>
      <c r="C4684" s="172"/>
      <c r="D4684" s="173"/>
      <c r="E4684" s="173"/>
      <c r="F4684" s="173"/>
      <c r="G4684" s="173"/>
      <c r="H4684" s="173"/>
      <c r="I4684" s="173">
        <v>100000000</v>
      </c>
      <c r="J4684" s="173"/>
      <c r="K4684" s="174">
        <v>100000000</v>
      </c>
      <c r="L4684" s="6"/>
      <c r="M4684" s="71" t="s">
        <v>125</v>
      </c>
      <c r="N4684" s="176" t="s">
        <v>513</v>
      </c>
    </row>
    <row r="4685" spans="1:14" x14ac:dyDescent="0.2">
      <c r="A4685" s="38"/>
      <c r="B4685" s="5"/>
      <c r="C4685" s="172"/>
      <c r="D4685" s="173"/>
      <c r="E4685" s="173"/>
      <c r="F4685" s="173"/>
      <c r="G4685" s="173"/>
      <c r="H4685" s="173"/>
      <c r="I4685" s="173">
        <v>5000000</v>
      </c>
      <c r="J4685" s="173"/>
      <c r="K4685" s="174">
        <v>5000000</v>
      </c>
      <c r="L4685" s="6"/>
      <c r="M4685" s="71" t="s">
        <v>32</v>
      </c>
      <c r="N4685" s="176" t="s">
        <v>513</v>
      </c>
    </row>
    <row r="4686" spans="1:14" x14ac:dyDescent="0.2">
      <c r="A4686" s="38"/>
      <c r="B4686" s="5"/>
      <c r="C4686" s="172"/>
      <c r="D4686" s="173"/>
      <c r="E4686" s="173"/>
      <c r="F4686" s="173"/>
      <c r="G4686" s="173"/>
      <c r="H4686" s="173"/>
      <c r="I4686" s="173">
        <v>3000000</v>
      </c>
      <c r="J4686" s="173"/>
      <c r="K4686" s="174">
        <v>3000000</v>
      </c>
      <c r="L4686" s="6"/>
      <c r="M4686" s="71" t="s">
        <v>466</v>
      </c>
      <c r="N4686" s="176" t="s">
        <v>513</v>
      </c>
    </row>
    <row r="4687" spans="1:14" x14ac:dyDescent="0.2">
      <c r="A4687" s="38"/>
      <c r="B4687" s="5"/>
      <c r="C4687" s="172"/>
      <c r="D4687" s="173"/>
      <c r="E4687" s="173"/>
      <c r="F4687" s="173"/>
      <c r="G4687" s="173"/>
      <c r="H4687" s="173"/>
      <c r="I4687" s="173">
        <v>59100000</v>
      </c>
      <c r="J4687" s="173"/>
      <c r="K4687" s="174">
        <v>59100000</v>
      </c>
      <c r="L4687" s="6"/>
      <c r="M4687" s="71" t="s">
        <v>33</v>
      </c>
      <c r="N4687" s="176" t="s">
        <v>513</v>
      </c>
    </row>
    <row r="4688" spans="1:14" ht="15" x14ac:dyDescent="0.25">
      <c r="A4688" s="49" t="s">
        <v>257</v>
      </c>
      <c r="B4688" s="57" t="s">
        <v>258</v>
      </c>
      <c r="C4688" s="22">
        <f t="shared" ref="C4688:J4688" si="60">SUM(C4542:C4687)</f>
        <v>191155266.09999999</v>
      </c>
      <c r="D4688" s="22">
        <f t="shared" si="60"/>
        <v>138583255</v>
      </c>
      <c r="E4688" s="22">
        <f t="shared" si="60"/>
        <v>1341219000</v>
      </c>
      <c r="F4688" s="22">
        <f t="shared" si="60"/>
        <v>177237880</v>
      </c>
      <c r="G4688" s="22">
        <f t="shared" si="60"/>
        <v>0</v>
      </c>
      <c r="H4688" s="22">
        <f t="shared" si="60"/>
        <v>264572246.24000001</v>
      </c>
      <c r="I4688" s="22">
        <f t="shared" si="60"/>
        <v>446736082.01999998</v>
      </c>
      <c r="J4688" s="22">
        <f t="shared" si="60"/>
        <v>72351468</v>
      </c>
      <c r="K4688" s="22">
        <f>SUM(C4688:J4688)</f>
        <v>2631855197.3599997</v>
      </c>
      <c r="L4688" s="22" t="s">
        <v>22</v>
      </c>
      <c r="M4688" s="15"/>
      <c r="N4688" s="22" t="s">
        <v>22</v>
      </c>
    </row>
    <row r="4689" spans="1:14" ht="15" x14ac:dyDescent="0.25">
      <c r="A4689" s="7" t="s">
        <v>259</v>
      </c>
      <c r="B4689" s="8" t="s">
        <v>260</v>
      </c>
      <c r="C4689" s="169"/>
      <c r="D4689" s="170"/>
      <c r="E4689" s="170"/>
      <c r="F4689" s="170">
        <v>50000000</v>
      </c>
      <c r="G4689" s="170"/>
      <c r="H4689" s="170"/>
      <c r="I4689" s="170"/>
      <c r="J4689" s="170"/>
      <c r="K4689" s="171">
        <v>50000000</v>
      </c>
      <c r="L4689" s="6"/>
      <c r="M4689" s="70" t="s">
        <v>298</v>
      </c>
      <c r="N4689" s="176" t="s">
        <v>513</v>
      </c>
    </row>
    <row r="4690" spans="1:14" ht="15" x14ac:dyDescent="0.25">
      <c r="A4690" s="7"/>
      <c r="B4690" s="8"/>
      <c r="C4690" s="172"/>
      <c r="D4690" s="173"/>
      <c r="E4690" s="173"/>
      <c r="F4690" s="173">
        <v>2000000</v>
      </c>
      <c r="G4690" s="173"/>
      <c r="H4690" s="173"/>
      <c r="I4690" s="173"/>
      <c r="J4690" s="173"/>
      <c r="K4690" s="174">
        <v>2000000</v>
      </c>
      <c r="L4690" s="6"/>
      <c r="M4690" s="71" t="s">
        <v>299</v>
      </c>
      <c r="N4690" s="176" t="s">
        <v>513</v>
      </c>
    </row>
    <row r="4691" spans="1:14" ht="15" x14ac:dyDescent="0.25">
      <c r="A4691" s="7"/>
      <c r="B4691" s="8"/>
      <c r="C4691" s="172"/>
      <c r="D4691" s="173"/>
      <c r="E4691" s="173"/>
      <c r="F4691" s="173">
        <v>1595702</v>
      </c>
      <c r="G4691" s="173"/>
      <c r="H4691" s="173"/>
      <c r="I4691" s="173"/>
      <c r="J4691" s="173"/>
      <c r="K4691" s="174">
        <v>1595702</v>
      </c>
      <c r="L4691" s="6"/>
      <c r="M4691" s="71" t="s">
        <v>57</v>
      </c>
      <c r="N4691" s="176" t="s">
        <v>513</v>
      </c>
    </row>
    <row r="4692" spans="1:14" ht="15" x14ac:dyDescent="0.25">
      <c r="A4692" s="7"/>
      <c r="B4692" s="8"/>
      <c r="C4692" s="172"/>
      <c r="D4692" s="173"/>
      <c r="E4692" s="173"/>
      <c r="F4692" s="173">
        <v>1000000</v>
      </c>
      <c r="G4692" s="173"/>
      <c r="H4692" s="173"/>
      <c r="I4692" s="173"/>
      <c r="J4692" s="173"/>
      <c r="K4692" s="174">
        <v>1000000</v>
      </c>
      <c r="L4692" s="6"/>
      <c r="M4692" s="71" t="s">
        <v>58</v>
      </c>
      <c r="N4692" s="176" t="s">
        <v>513</v>
      </c>
    </row>
    <row r="4693" spans="1:14" ht="15" x14ac:dyDescent="0.25">
      <c r="A4693" s="7"/>
      <c r="B4693" s="8"/>
      <c r="C4693" s="172"/>
      <c r="D4693" s="173"/>
      <c r="E4693" s="173"/>
      <c r="F4693" s="173">
        <v>600000</v>
      </c>
      <c r="G4693" s="173"/>
      <c r="H4693" s="173"/>
      <c r="I4693" s="173"/>
      <c r="J4693" s="173"/>
      <c r="K4693" s="174">
        <v>600000</v>
      </c>
      <c r="L4693" s="6"/>
      <c r="M4693" s="71" t="s">
        <v>334</v>
      </c>
      <c r="N4693" s="176" t="s">
        <v>513</v>
      </c>
    </row>
    <row r="4694" spans="1:14" ht="15" x14ac:dyDescent="0.25">
      <c r="A4694" s="7"/>
      <c r="B4694" s="8"/>
      <c r="C4694" s="172"/>
      <c r="D4694" s="173"/>
      <c r="E4694" s="173"/>
      <c r="F4694" s="173">
        <v>500014</v>
      </c>
      <c r="G4694" s="173"/>
      <c r="H4694" s="173"/>
      <c r="I4694" s="173"/>
      <c r="J4694" s="173"/>
      <c r="K4694" s="174">
        <v>500014</v>
      </c>
      <c r="L4694" s="6"/>
      <c r="M4694" s="71" t="s">
        <v>337</v>
      </c>
      <c r="N4694" s="176" t="s">
        <v>513</v>
      </c>
    </row>
    <row r="4695" spans="1:14" ht="15" x14ac:dyDescent="0.25">
      <c r="A4695" s="7"/>
      <c r="B4695" s="8"/>
      <c r="C4695" s="172"/>
      <c r="D4695" s="173"/>
      <c r="E4695" s="173"/>
      <c r="F4695" s="173">
        <v>636361501.23000002</v>
      </c>
      <c r="G4695" s="173"/>
      <c r="H4695" s="173"/>
      <c r="I4695" s="173"/>
      <c r="J4695" s="173"/>
      <c r="K4695" s="174">
        <v>636361501.23000002</v>
      </c>
      <c r="L4695" s="6"/>
      <c r="M4695" s="71" t="s">
        <v>485</v>
      </c>
      <c r="N4695" s="176" t="s">
        <v>513</v>
      </c>
    </row>
    <row r="4696" spans="1:14" ht="15" x14ac:dyDescent="0.25">
      <c r="A4696" s="7"/>
      <c r="B4696" s="8"/>
      <c r="C4696" s="172"/>
      <c r="D4696" s="173"/>
      <c r="E4696" s="173"/>
      <c r="F4696" s="173">
        <v>100000000</v>
      </c>
      <c r="G4696" s="173"/>
      <c r="H4696" s="173"/>
      <c r="I4696" s="173"/>
      <c r="J4696" s="173"/>
      <c r="K4696" s="174">
        <v>100000000</v>
      </c>
      <c r="L4696" s="6"/>
      <c r="M4696" s="71" t="s">
        <v>25</v>
      </c>
      <c r="N4696" s="176" t="s">
        <v>513</v>
      </c>
    </row>
    <row r="4697" spans="1:14" ht="15" x14ac:dyDescent="0.25">
      <c r="A4697" s="7"/>
      <c r="B4697" s="8"/>
      <c r="C4697" s="172"/>
      <c r="D4697" s="173"/>
      <c r="E4697" s="173"/>
      <c r="F4697" s="173">
        <v>45000000</v>
      </c>
      <c r="G4697" s="173"/>
      <c r="H4697" s="173"/>
      <c r="I4697" s="173"/>
      <c r="J4697" s="173"/>
      <c r="K4697" s="174">
        <v>45000000</v>
      </c>
      <c r="L4697" s="6"/>
      <c r="M4697" s="71" t="s">
        <v>36</v>
      </c>
      <c r="N4697" s="176" t="s">
        <v>513</v>
      </c>
    </row>
    <row r="4698" spans="1:14" ht="15" x14ac:dyDescent="0.25">
      <c r="A4698" s="7"/>
      <c r="B4698" s="8"/>
      <c r="C4698" s="172"/>
      <c r="D4698" s="173"/>
      <c r="E4698" s="173"/>
      <c r="F4698" s="173">
        <v>3500000</v>
      </c>
      <c r="G4698" s="173"/>
      <c r="H4698" s="173"/>
      <c r="I4698" s="173"/>
      <c r="J4698" s="173"/>
      <c r="K4698" s="174">
        <v>3500000</v>
      </c>
      <c r="L4698" s="6"/>
      <c r="M4698" s="71" t="s">
        <v>464</v>
      </c>
      <c r="N4698" s="176" t="s">
        <v>513</v>
      </c>
    </row>
    <row r="4699" spans="1:14" ht="15" x14ac:dyDescent="0.25">
      <c r="A4699" s="7"/>
      <c r="B4699" s="8"/>
      <c r="C4699" s="172"/>
      <c r="D4699" s="173"/>
      <c r="E4699" s="173"/>
      <c r="F4699" s="173">
        <v>6200000</v>
      </c>
      <c r="G4699" s="173"/>
      <c r="H4699" s="173"/>
      <c r="I4699" s="173"/>
      <c r="J4699" s="173"/>
      <c r="K4699" s="174">
        <v>6200000</v>
      </c>
      <c r="L4699" s="6"/>
      <c r="M4699" s="71" t="s">
        <v>465</v>
      </c>
      <c r="N4699" s="176" t="s">
        <v>513</v>
      </c>
    </row>
    <row r="4700" spans="1:14" ht="15" x14ac:dyDescent="0.25">
      <c r="A4700" s="7"/>
      <c r="B4700" s="8"/>
      <c r="C4700" s="172"/>
      <c r="D4700" s="173"/>
      <c r="E4700" s="173"/>
      <c r="F4700" s="173">
        <v>18147500</v>
      </c>
      <c r="G4700" s="173"/>
      <c r="H4700" s="173"/>
      <c r="I4700" s="173"/>
      <c r="J4700" s="173"/>
      <c r="K4700" s="174">
        <v>18147500</v>
      </c>
      <c r="L4700" s="6"/>
      <c r="M4700" s="71" t="s">
        <v>59</v>
      </c>
      <c r="N4700" s="176" t="s">
        <v>513</v>
      </c>
    </row>
    <row r="4701" spans="1:14" ht="15" x14ac:dyDescent="0.25">
      <c r="A4701" s="7"/>
      <c r="B4701" s="8"/>
      <c r="C4701" s="172"/>
      <c r="D4701" s="173"/>
      <c r="E4701" s="173"/>
      <c r="F4701" s="173">
        <v>13000000</v>
      </c>
      <c r="G4701" s="173"/>
      <c r="H4701" s="173"/>
      <c r="I4701" s="173"/>
      <c r="J4701" s="173"/>
      <c r="K4701" s="174">
        <v>13000000</v>
      </c>
      <c r="L4701" s="6"/>
      <c r="M4701" s="71" t="s">
        <v>347</v>
      </c>
      <c r="N4701" s="176" t="s">
        <v>513</v>
      </c>
    </row>
    <row r="4702" spans="1:14" ht="15" x14ac:dyDescent="0.25">
      <c r="A4702" s="7"/>
      <c r="B4702" s="8"/>
      <c r="C4702" s="172"/>
      <c r="D4702" s="173"/>
      <c r="E4702" s="173"/>
      <c r="F4702" s="173">
        <v>15000000</v>
      </c>
      <c r="G4702" s="173"/>
      <c r="H4702" s="173"/>
      <c r="I4702" s="173"/>
      <c r="J4702" s="173"/>
      <c r="K4702" s="174">
        <v>15000000</v>
      </c>
      <c r="L4702" s="6"/>
      <c r="M4702" s="71" t="s">
        <v>348</v>
      </c>
      <c r="N4702" s="176" t="s">
        <v>513</v>
      </c>
    </row>
    <row r="4703" spans="1:14" ht="15" x14ac:dyDescent="0.25">
      <c r="A4703" s="7"/>
      <c r="B4703" s="8"/>
      <c r="C4703" s="172"/>
      <c r="D4703" s="173"/>
      <c r="E4703" s="173"/>
      <c r="F4703" s="173"/>
      <c r="G4703" s="173"/>
      <c r="H4703" s="173">
        <v>99071000</v>
      </c>
      <c r="I4703" s="173"/>
      <c r="J4703" s="173"/>
      <c r="K4703" s="174">
        <v>99071000</v>
      </c>
      <c r="L4703" s="6"/>
      <c r="M4703" s="71" t="s">
        <v>91</v>
      </c>
      <c r="N4703" s="176" t="s">
        <v>513</v>
      </c>
    </row>
    <row r="4704" spans="1:14" ht="15" x14ac:dyDescent="0.25">
      <c r="A4704" s="7"/>
      <c r="B4704" s="8"/>
      <c r="C4704" s="172"/>
      <c r="D4704" s="173"/>
      <c r="E4704" s="173"/>
      <c r="F4704" s="173"/>
      <c r="G4704" s="173"/>
      <c r="H4704" s="173">
        <v>1200000</v>
      </c>
      <c r="I4704" s="173"/>
      <c r="J4704" s="173"/>
      <c r="K4704" s="174">
        <v>1200000</v>
      </c>
      <c r="L4704" s="6"/>
      <c r="M4704" s="71" t="s">
        <v>289</v>
      </c>
      <c r="N4704" s="176" t="s">
        <v>513</v>
      </c>
    </row>
    <row r="4705" spans="1:14" ht="15" x14ac:dyDescent="0.25">
      <c r="A4705" s="7"/>
      <c r="B4705" s="8"/>
      <c r="C4705" s="172"/>
      <c r="D4705" s="173"/>
      <c r="E4705" s="173"/>
      <c r="F4705" s="173"/>
      <c r="G4705" s="173"/>
      <c r="H4705" s="173">
        <v>1284894</v>
      </c>
      <c r="I4705" s="173"/>
      <c r="J4705" s="173"/>
      <c r="K4705" s="174">
        <v>1284894</v>
      </c>
      <c r="L4705" s="6"/>
      <c r="M4705" s="71" t="s">
        <v>354</v>
      </c>
      <c r="N4705" s="176" t="s">
        <v>513</v>
      </c>
    </row>
    <row r="4706" spans="1:14" ht="15" x14ac:dyDescent="0.25">
      <c r="A4706" s="7"/>
      <c r="B4706" s="8"/>
      <c r="C4706" s="172"/>
      <c r="D4706" s="173"/>
      <c r="E4706" s="173"/>
      <c r="F4706" s="173"/>
      <c r="G4706" s="173"/>
      <c r="H4706" s="173">
        <v>500000</v>
      </c>
      <c r="I4706" s="173"/>
      <c r="J4706" s="173"/>
      <c r="K4706" s="174">
        <v>500000</v>
      </c>
      <c r="L4706" s="6"/>
      <c r="M4706" s="71" t="s">
        <v>292</v>
      </c>
      <c r="N4706" s="176" t="s">
        <v>513</v>
      </c>
    </row>
    <row r="4707" spans="1:14" ht="15" x14ac:dyDescent="0.25">
      <c r="A4707" s="7"/>
      <c r="B4707" s="8"/>
      <c r="C4707" s="172"/>
      <c r="D4707" s="173"/>
      <c r="E4707" s="173"/>
      <c r="F4707" s="173"/>
      <c r="G4707" s="173"/>
      <c r="H4707" s="173">
        <v>1997973</v>
      </c>
      <c r="I4707" s="173"/>
      <c r="J4707" s="173"/>
      <c r="K4707" s="174">
        <v>1997973</v>
      </c>
      <c r="L4707" s="6"/>
      <c r="M4707" s="71" t="s">
        <v>382</v>
      </c>
      <c r="N4707" s="176" t="s">
        <v>513</v>
      </c>
    </row>
    <row r="4708" spans="1:14" ht="15" x14ac:dyDescent="0.25">
      <c r="A4708" s="7"/>
      <c r="B4708" s="8"/>
      <c r="C4708" s="172"/>
      <c r="D4708" s="173"/>
      <c r="E4708" s="173"/>
      <c r="F4708" s="173"/>
      <c r="G4708" s="173"/>
      <c r="H4708" s="173">
        <v>603986080.42999995</v>
      </c>
      <c r="I4708" s="173"/>
      <c r="J4708" s="173"/>
      <c r="K4708" s="174">
        <v>603986080.42999995</v>
      </c>
      <c r="L4708" s="6"/>
      <c r="M4708" s="71" t="s">
        <v>486</v>
      </c>
      <c r="N4708" s="176" t="s">
        <v>513</v>
      </c>
    </row>
    <row r="4709" spans="1:14" ht="15" x14ac:dyDescent="0.25">
      <c r="A4709" s="7"/>
      <c r="B4709" s="8"/>
      <c r="C4709" s="172"/>
      <c r="D4709" s="173"/>
      <c r="E4709" s="173"/>
      <c r="F4709" s="173"/>
      <c r="G4709" s="173"/>
      <c r="H4709" s="173">
        <v>1100000000</v>
      </c>
      <c r="I4709" s="173"/>
      <c r="J4709" s="173"/>
      <c r="K4709" s="174">
        <v>1100000000</v>
      </c>
      <c r="L4709" s="6"/>
      <c r="M4709" s="71" t="s">
        <v>39</v>
      </c>
      <c r="N4709" s="176" t="s">
        <v>513</v>
      </c>
    </row>
    <row r="4710" spans="1:14" ht="15" x14ac:dyDescent="0.25">
      <c r="A4710" s="7"/>
      <c r="B4710" s="8"/>
      <c r="C4710" s="172"/>
      <c r="D4710" s="173"/>
      <c r="E4710" s="173"/>
      <c r="F4710" s="173"/>
      <c r="G4710" s="173"/>
      <c r="H4710" s="173">
        <v>110000000</v>
      </c>
      <c r="I4710" s="173"/>
      <c r="J4710" s="173"/>
      <c r="K4710" s="174">
        <v>110000000</v>
      </c>
      <c r="L4710" s="6"/>
      <c r="M4710" s="71" t="s">
        <v>40</v>
      </c>
      <c r="N4710" s="176" t="s">
        <v>513</v>
      </c>
    </row>
    <row r="4711" spans="1:14" ht="15" x14ac:dyDescent="0.25">
      <c r="A4711" s="7"/>
      <c r="B4711" s="8"/>
      <c r="C4711" s="172"/>
      <c r="D4711" s="173"/>
      <c r="E4711" s="173"/>
      <c r="F4711" s="173"/>
      <c r="G4711" s="173"/>
      <c r="H4711" s="173">
        <v>7820367</v>
      </c>
      <c r="I4711" s="173"/>
      <c r="J4711" s="173"/>
      <c r="K4711" s="174">
        <v>7820367</v>
      </c>
      <c r="L4711" s="6"/>
      <c r="M4711" s="71" t="s">
        <v>94</v>
      </c>
      <c r="N4711" s="176" t="s">
        <v>513</v>
      </c>
    </row>
    <row r="4712" spans="1:14" ht="15" x14ac:dyDescent="0.25">
      <c r="A4712" s="7"/>
      <c r="B4712" s="8"/>
      <c r="C4712" s="172"/>
      <c r="D4712" s="173"/>
      <c r="E4712" s="173"/>
      <c r="F4712" s="173"/>
      <c r="G4712" s="173"/>
      <c r="H4712" s="173">
        <v>298114050</v>
      </c>
      <c r="I4712" s="173"/>
      <c r="J4712" s="173"/>
      <c r="K4712" s="174">
        <v>298114050</v>
      </c>
      <c r="L4712" s="6"/>
      <c r="M4712" s="71" t="s">
        <v>294</v>
      </c>
      <c r="N4712" s="176" t="s">
        <v>513</v>
      </c>
    </row>
    <row r="4713" spans="1:14" ht="15" x14ac:dyDescent="0.25">
      <c r="A4713" s="7"/>
      <c r="B4713" s="8"/>
      <c r="C4713" s="172"/>
      <c r="D4713" s="173"/>
      <c r="E4713" s="173"/>
      <c r="F4713" s="173"/>
      <c r="G4713" s="173"/>
      <c r="H4713" s="173">
        <v>523900000</v>
      </c>
      <c r="I4713" s="173"/>
      <c r="J4713" s="173"/>
      <c r="K4713" s="174">
        <v>523900000</v>
      </c>
      <c r="L4713" s="6"/>
      <c r="M4713" s="71" t="s">
        <v>95</v>
      </c>
      <c r="N4713" s="176" t="s">
        <v>513</v>
      </c>
    </row>
    <row r="4714" spans="1:14" ht="15" x14ac:dyDescent="0.25">
      <c r="A4714" s="7"/>
      <c r="B4714" s="8"/>
      <c r="C4714" s="172">
        <v>650000</v>
      </c>
      <c r="D4714" s="173"/>
      <c r="E4714" s="173"/>
      <c r="F4714" s="173"/>
      <c r="G4714" s="173"/>
      <c r="H4714" s="173"/>
      <c r="I4714" s="173"/>
      <c r="J4714" s="173"/>
      <c r="K4714" s="174">
        <v>650000</v>
      </c>
      <c r="L4714" s="6"/>
      <c r="M4714" s="71" t="s">
        <v>489</v>
      </c>
      <c r="N4714" s="176" t="s">
        <v>513</v>
      </c>
    </row>
    <row r="4715" spans="1:14" ht="15" x14ac:dyDescent="0.25">
      <c r="A4715" s="7"/>
      <c r="B4715" s="8"/>
      <c r="C4715" s="172">
        <v>182885.87</v>
      </c>
      <c r="D4715" s="173"/>
      <c r="E4715" s="173"/>
      <c r="F4715" s="173"/>
      <c r="G4715" s="173"/>
      <c r="H4715" s="173"/>
      <c r="I4715" s="173"/>
      <c r="J4715" s="173"/>
      <c r="K4715" s="174">
        <v>182885.87</v>
      </c>
      <c r="L4715" s="6"/>
      <c r="M4715" s="71" t="s">
        <v>96</v>
      </c>
      <c r="N4715" s="176" t="s">
        <v>513</v>
      </c>
    </row>
    <row r="4716" spans="1:14" ht="15" x14ac:dyDescent="0.25">
      <c r="A4716" s="7"/>
      <c r="B4716" s="8"/>
      <c r="C4716" s="172">
        <v>11000000</v>
      </c>
      <c r="D4716" s="173"/>
      <c r="E4716" s="173"/>
      <c r="F4716" s="173"/>
      <c r="G4716" s="173"/>
      <c r="H4716" s="173"/>
      <c r="I4716" s="173"/>
      <c r="J4716" s="173"/>
      <c r="K4716" s="174">
        <v>11000000</v>
      </c>
      <c r="L4716" s="6"/>
      <c r="M4716" s="71" t="s">
        <v>64</v>
      </c>
      <c r="N4716" s="176" t="s">
        <v>513</v>
      </c>
    </row>
    <row r="4717" spans="1:14" ht="15" x14ac:dyDescent="0.25">
      <c r="A4717" s="7"/>
      <c r="B4717" s="8"/>
      <c r="C4717" s="172">
        <v>15000000</v>
      </c>
      <c r="D4717" s="173"/>
      <c r="E4717" s="173"/>
      <c r="F4717" s="173"/>
      <c r="G4717" s="173"/>
      <c r="H4717" s="173"/>
      <c r="I4717" s="173"/>
      <c r="J4717" s="173"/>
      <c r="K4717" s="174">
        <v>15000000</v>
      </c>
      <c r="L4717" s="6"/>
      <c r="M4717" s="71" t="s">
        <v>26</v>
      </c>
      <c r="N4717" s="176" t="s">
        <v>513</v>
      </c>
    </row>
    <row r="4718" spans="1:14" ht="15" x14ac:dyDescent="0.25">
      <c r="A4718" s="7"/>
      <c r="B4718" s="8"/>
      <c r="C4718" s="172">
        <v>6700000</v>
      </c>
      <c r="D4718" s="173"/>
      <c r="E4718" s="173"/>
      <c r="F4718" s="173"/>
      <c r="G4718" s="173"/>
      <c r="H4718" s="173"/>
      <c r="I4718" s="173"/>
      <c r="J4718" s="173"/>
      <c r="K4718" s="174">
        <v>6700000</v>
      </c>
      <c r="L4718" s="6"/>
      <c r="M4718" s="71" t="s">
        <v>97</v>
      </c>
      <c r="N4718" s="176" t="s">
        <v>513</v>
      </c>
    </row>
    <row r="4719" spans="1:14" ht="15" x14ac:dyDescent="0.25">
      <c r="A4719" s="7"/>
      <c r="B4719" s="8"/>
      <c r="C4719" s="172">
        <v>170400000</v>
      </c>
      <c r="D4719" s="173"/>
      <c r="E4719" s="173"/>
      <c r="F4719" s="173"/>
      <c r="G4719" s="173"/>
      <c r="H4719" s="173"/>
      <c r="I4719" s="173"/>
      <c r="J4719" s="173"/>
      <c r="K4719" s="174">
        <v>170400000</v>
      </c>
      <c r="L4719" s="6"/>
      <c r="M4719" s="71" t="s">
        <v>103</v>
      </c>
      <c r="N4719" s="176" t="s">
        <v>513</v>
      </c>
    </row>
    <row r="4720" spans="1:14" ht="15" x14ac:dyDescent="0.25">
      <c r="A4720" s="7"/>
      <c r="B4720" s="8"/>
      <c r="C4720" s="172"/>
      <c r="D4720" s="173"/>
      <c r="E4720" s="173"/>
      <c r="F4720" s="173"/>
      <c r="G4720" s="173"/>
      <c r="H4720" s="173"/>
      <c r="I4720" s="173"/>
      <c r="J4720" s="173">
        <v>69801000</v>
      </c>
      <c r="K4720" s="174">
        <v>69801000</v>
      </c>
      <c r="L4720" s="6"/>
      <c r="M4720" s="71" t="s">
        <v>391</v>
      </c>
      <c r="N4720" s="176" t="s">
        <v>513</v>
      </c>
    </row>
    <row r="4721" spans="1:14" ht="15" x14ac:dyDescent="0.25">
      <c r="A4721" s="7"/>
      <c r="B4721" s="8"/>
      <c r="C4721" s="172"/>
      <c r="D4721" s="173"/>
      <c r="E4721" s="173"/>
      <c r="F4721" s="173"/>
      <c r="G4721" s="173"/>
      <c r="H4721" s="173"/>
      <c r="I4721" s="173"/>
      <c r="J4721" s="173">
        <v>5000</v>
      </c>
      <c r="K4721" s="174">
        <v>5000</v>
      </c>
      <c r="L4721" s="6"/>
      <c r="M4721" s="71" t="s">
        <v>65</v>
      </c>
      <c r="N4721" s="176" t="s">
        <v>513</v>
      </c>
    </row>
    <row r="4722" spans="1:14" ht="15" x14ac:dyDescent="0.25">
      <c r="A4722" s="7"/>
      <c r="B4722" s="8"/>
      <c r="C4722" s="172"/>
      <c r="D4722" s="173"/>
      <c r="E4722" s="173"/>
      <c r="F4722" s="173"/>
      <c r="G4722" s="173"/>
      <c r="H4722" s="173"/>
      <c r="I4722" s="173"/>
      <c r="J4722" s="173">
        <v>10000000</v>
      </c>
      <c r="K4722" s="174">
        <v>10000000</v>
      </c>
      <c r="L4722" s="6"/>
      <c r="M4722" s="71" t="s">
        <v>395</v>
      </c>
      <c r="N4722" s="176" t="s">
        <v>513</v>
      </c>
    </row>
    <row r="4723" spans="1:14" ht="15" x14ac:dyDescent="0.25">
      <c r="A4723" s="7"/>
      <c r="B4723" s="8"/>
      <c r="C4723" s="172"/>
      <c r="D4723" s="173"/>
      <c r="E4723" s="173"/>
      <c r="F4723" s="173"/>
      <c r="G4723" s="173"/>
      <c r="H4723" s="173"/>
      <c r="I4723" s="173"/>
      <c r="J4723" s="173">
        <v>10566000</v>
      </c>
      <c r="K4723" s="174">
        <v>10566000</v>
      </c>
      <c r="L4723" s="6"/>
      <c r="M4723" s="71" t="s">
        <v>487</v>
      </c>
      <c r="N4723" s="176" t="s">
        <v>513</v>
      </c>
    </row>
    <row r="4724" spans="1:14" x14ac:dyDescent="0.2">
      <c r="A4724" s="38"/>
      <c r="B4724" s="5"/>
      <c r="C4724" s="172"/>
      <c r="D4724" s="173"/>
      <c r="E4724" s="173"/>
      <c r="F4724" s="173"/>
      <c r="G4724" s="173"/>
      <c r="H4724" s="173"/>
      <c r="I4724" s="173"/>
      <c r="J4724" s="173">
        <v>2812415</v>
      </c>
      <c r="K4724" s="174">
        <v>2812415</v>
      </c>
      <c r="L4724" s="6"/>
      <c r="M4724" s="71" t="s">
        <v>396</v>
      </c>
      <c r="N4724" s="176" t="s">
        <v>513</v>
      </c>
    </row>
    <row r="4725" spans="1:14" x14ac:dyDescent="0.2">
      <c r="A4725" s="38"/>
      <c r="B4725" s="5"/>
      <c r="C4725" s="172"/>
      <c r="D4725" s="173">
        <v>36000000</v>
      </c>
      <c r="E4725" s="173"/>
      <c r="F4725" s="173"/>
      <c r="G4725" s="173"/>
      <c r="H4725" s="173"/>
      <c r="I4725" s="173"/>
      <c r="J4725" s="173"/>
      <c r="K4725" s="174">
        <v>36000000</v>
      </c>
      <c r="L4725" s="6"/>
      <c r="M4725" s="71" t="s">
        <v>123</v>
      </c>
      <c r="N4725" s="176" t="s">
        <v>513</v>
      </c>
    </row>
    <row r="4726" spans="1:14" x14ac:dyDescent="0.2">
      <c r="A4726" s="38"/>
      <c r="B4726" s="5"/>
      <c r="C4726" s="172"/>
      <c r="D4726" s="173"/>
      <c r="E4726" s="173">
        <v>2000000</v>
      </c>
      <c r="F4726" s="173"/>
      <c r="G4726" s="173"/>
      <c r="H4726" s="173"/>
      <c r="I4726" s="173"/>
      <c r="J4726" s="173"/>
      <c r="K4726" s="174">
        <v>2000000</v>
      </c>
      <c r="L4726" s="6"/>
      <c r="M4726" s="71" t="s">
        <v>420</v>
      </c>
      <c r="N4726" s="176" t="s">
        <v>513</v>
      </c>
    </row>
    <row r="4727" spans="1:14" x14ac:dyDescent="0.2">
      <c r="A4727" s="38"/>
      <c r="B4727" s="5"/>
      <c r="C4727" s="172"/>
      <c r="D4727" s="173"/>
      <c r="E4727" s="173">
        <v>297746319.33999997</v>
      </c>
      <c r="F4727" s="173"/>
      <c r="G4727" s="173"/>
      <c r="H4727" s="173"/>
      <c r="I4727" s="173"/>
      <c r="J4727" s="173"/>
      <c r="K4727" s="174">
        <v>297746319.33999997</v>
      </c>
      <c r="L4727" s="6"/>
      <c r="M4727" s="71" t="s">
        <v>480</v>
      </c>
      <c r="N4727" s="176" t="s">
        <v>513</v>
      </c>
    </row>
    <row r="4728" spans="1:14" x14ac:dyDescent="0.2">
      <c r="A4728" s="38"/>
      <c r="B4728" s="5"/>
      <c r="C4728" s="172"/>
      <c r="D4728" s="173"/>
      <c r="E4728" s="173">
        <v>55000000</v>
      </c>
      <c r="F4728" s="173"/>
      <c r="G4728" s="173"/>
      <c r="H4728" s="173"/>
      <c r="I4728" s="173"/>
      <c r="J4728" s="173"/>
      <c r="K4728" s="174">
        <v>55000000</v>
      </c>
      <c r="L4728" s="6"/>
      <c r="M4728" s="71" t="s">
        <v>124</v>
      </c>
      <c r="N4728" s="176" t="s">
        <v>513</v>
      </c>
    </row>
    <row r="4729" spans="1:14" x14ac:dyDescent="0.2">
      <c r="A4729" s="38"/>
      <c r="B4729" s="5"/>
      <c r="C4729" s="172"/>
      <c r="D4729" s="173"/>
      <c r="E4729" s="173">
        <v>1266843000</v>
      </c>
      <c r="F4729" s="173"/>
      <c r="G4729" s="173"/>
      <c r="H4729" s="173"/>
      <c r="I4729" s="173"/>
      <c r="J4729" s="173"/>
      <c r="K4729" s="174">
        <v>1266843000</v>
      </c>
      <c r="L4729" s="6"/>
      <c r="M4729" s="71" t="s">
        <v>455</v>
      </c>
      <c r="N4729" s="176" t="s">
        <v>513</v>
      </c>
    </row>
    <row r="4730" spans="1:14" x14ac:dyDescent="0.2">
      <c r="A4730" s="38"/>
      <c r="B4730" s="5"/>
      <c r="C4730" s="172"/>
      <c r="D4730" s="173"/>
      <c r="E4730" s="173">
        <v>127725000</v>
      </c>
      <c r="F4730" s="173"/>
      <c r="G4730" s="173"/>
      <c r="H4730" s="173"/>
      <c r="I4730" s="173"/>
      <c r="J4730" s="173"/>
      <c r="K4730" s="174">
        <v>127725000</v>
      </c>
      <c r="L4730" s="6"/>
      <c r="M4730" s="71" t="s">
        <v>449</v>
      </c>
      <c r="N4730" s="176" t="s">
        <v>513</v>
      </c>
    </row>
    <row r="4731" spans="1:14" x14ac:dyDescent="0.2">
      <c r="A4731" s="38"/>
      <c r="B4731" s="5"/>
      <c r="C4731" s="172"/>
      <c r="D4731" s="173"/>
      <c r="E4731" s="173"/>
      <c r="F4731" s="173"/>
      <c r="G4731" s="173"/>
      <c r="H4731" s="173"/>
      <c r="I4731" s="173">
        <v>904029</v>
      </c>
      <c r="J4731" s="173"/>
      <c r="K4731" s="174">
        <v>904029</v>
      </c>
      <c r="L4731" s="6"/>
      <c r="M4731" s="71" t="s">
        <v>425</v>
      </c>
      <c r="N4731" s="176" t="s">
        <v>513</v>
      </c>
    </row>
    <row r="4732" spans="1:14" x14ac:dyDescent="0.2">
      <c r="A4732" s="38"/>
      <c r="B4732" s="5"/>
      <c r="C4732" s="172"/>
      <c r="D4732" s="173"/>
      <c r="E4732" s="173"/>
      <c r="F4732" s="173"/>
      <c r="G4732" s="173"/>
      <c r="H4732" s="173"/>
      <c r="I4732" s="173">
        <v>5500086.5</v>
      </c>
      <c r="J4732" s="173"/>
      <c r="K4732" s="174">
        <v>5500086.5</v>
      </c>
      <c r="L4732" s="6"/>
      <c r="M4732" s="71" t="s">
        <v>74</v>
      </c>
      <c r="N4732" s="176" t="s">
        <v>513</v>
      </c>
    </row>
    <row r="4733" spans="1:14" x14ac:dyDescent="0.2">
      <c r="A4733" s="38"/>
      <c r="B4733" s="5"/>
      <c r="C4733" s="172"/>
      <c r="D4733" s="173"/>
      <c r="E4733" s="173"/>
      <c r="F4733" s="173"/>
      <c r="G4733" s="173"/>
      <c r="H4733" s="173"/>
      <c r="I4733" s="173">
        <v>7500000.5</v>
      </c>
      <c r="J4733" s="173"/>
      <c r="K4733" s="174">
        <v>7500000.5</v>
      </c>
      <c r="L4733" s="6"/>
      <c r="M4733" s="71" t="s">
        <v>45</v>
      </c>
      <c r="N4733" s="176" t="s">
        <v>513</v>
      </c>
    </row>
    <row r="4734" spans="1:14" x14ac:dyDescent="0.2">
      <c r="A4734" s="38"/>
      <c r="B4734" s="5"/>
      <c r="C4734" s="172"/>
      <c r="D4734" s="173"/>
      <c r="E4734" s="173"/>
      <c r="F4734" s="173"/>
      <c r="G4734" s="173"/>
      <c r="H4734" s="173"/>
      <c r="I4734" s="173">
        <v>2000000</v>
      </c>
      <c r="J4734" s="173"/>
      <c r="K4734" s="174">
        <v>2000000</v>
      </c>
      <c r="L4734" s="6"/>
      <c r="M4734" s="71" t="s">
        <v>427</v>
      </c>
      <c r="N4734" s="176" t="s">
        <v>513</v>
      </c>
    </row>
    <row r="4735" spans="1:14" x14ac:dyDescent="0.2">
      <c r="A4735" s="38"/>
      <c r="B4735" s="5"/>
      <c r="C4735" s="172"/>
      <c r="D4735" s="173"/>
      <c r="E4735" s="173"/>
      <c r="F4735" s="173"/>
      <c r="G4735" s="173"/>
      <c r="H4735" s="173"/>
      <c r="I4735" s="173">
        <v>300000</v>
      </c>
      <c r="J4735" s="173"/>
      <c r="K4735" s="174">
        <v>300000</v>
      </c>
      <c r="L4735" s="6"/>
      <c r="M4735" s="71" t="s">
        <v>428</v>
      </c>
      <c r="N4735" s="176" t="s">
        <v>513</v>
      </c>
    </row>
    <row r="4736" spans="1:14" x14ac:dyDescent="0.2">
      <c r="A4736" s="38"/>
      <c r="B4736" s="5"/>
      <c r="C4736" s="172"/>
      <c r="D4736" s="173"/>
      <c r="E4736" s="173"/>
      <c r="F4736" s="173"/>
      <c r="G4736" s="173"/>
      <c r="H4736" s="173"/>
      <c r="I4736" s="173">
        <v>11000000</v>
      </c>
      <c r="J4736" s="173"/>
      <c r="K4736" s="174">
        <v>11000000</v>
      </c>
      <c r="L4736" s="6"/>
      <c r="M4736" s="71" t="s">
        <v>296</v>
      </c>
      <c r="N4736" s="176" t="s">
        <v>513</v>
      </c>
    </row>
    <row r="4737" spans="1:14" x14ac:dyDescent="0.2">
      <c r="A4737" s="38"/>
      <c r="B4737" s="5"/>
      <c r="C4737" s="172"/>
      <c r="D4737" s="173"/>
      <c r="E4737" s="173"/>
      <c r="F4737" s="173"/>
      <c r="G4737" s="173"/>
      <c r="H4737" s="173"/>
      <c r="I4737" s="173">
        <v>4000000</v>
      </c>
      <c r="J4737" s="173"/>
      <c r="K4737" s="174">
        <v>4000000</v>
      </c>
      <c r="L4737" s="6"/>
      <c r="M4737" s="71" t="s">
        <v>440</v>
      </c>
      <c r="N4737" s="176" t="s">
        <v>513</v>
      </c>
    </row>
    <row r="4738" spans="1:14" x14ac:dyDescent="0.2">
      <c r="A4738" s="38"/>
      <c r="B4738" s="5"/>
      <c r="C4738" s="172"/>
      <c r="D4738" s="173"/>
      <c r="E4738" s="173"/>
      <c r="F4738" s="173"/>
      <c r="G4738" s="173"/>
      <c r="H4738" s="173"/>
      <c r="I4738" s="173">
        <v>5000000</v>
      </c>
      <c r="J4738" s="173"/>
      <c r="K4738" s="174">
        <v>5000000</v>
      </c>
      <c r="L4738" s="6"/>
      <c r="M4738" s="71" t="s">
        <v>442</v>
      </c>
      <c r="N4738" s="176" t="s">
        <v>513</v>
      </c>
    </row>
    <row r="4739" spans="1:14" x14ac:dyDescent="0.2">
      <c r="A4739" s="38"/>
      <c r="B4739" s="5"/>
      <c r="C4739" s="172"/>
      <c r="D4739" s="173"/>
      <c r="E4739" s="173"/>
      <c r="F4739" s="173"/>
      <c r="G4739" s="173"/>
      <c r="H4739" s="173"/>
      <c r="I4739" s="173">
        <v>226243750</v>
      </c>
      <c r="J4739" s="173"/>
      <c r="K4739" s="174">
        <v>226243750</v>
      </c>
      <c r="L4739" s="6"/>
      <c r="M4739" s="71" t="s">
        <v>488</v>
      </c>
      <c r="N4739" s="176" t="s">
        <v>513</v>
      </c>
    </row>
    <row r="4740" spans="1:14" x14ac:dyDescent="0.2">
      <c r="A4740" s="38"/>
      <c r="B4740" s="5"/>
      <c r="C4740" s="172"/>
      <c r="D4740" s="173"/>
      <c r="E4740" s="173"/>
      <c r="F4740" s="173"/>
      <c r="G4740" s="173"/>
      <c r="H4740" s="173"/>
      <c r="I4740" s="173">
        <v>100000000</v>
      </c>
      <c r="J4740" s="173"/>
      <c r="K4740" s="174">
        <v>100000000</v>
      </c>
      <c r="L4740" s="6"/>
      <c r="M4740" s="71" t="s">
        <v>125</v>
      </c>
      <c r="N4740" s="176" t="s">
        <v>513</v>
      </c>
    </row>
    <row r="4741" spans="1:14" x14ac:dyDescent="0.2">
      <c r="A4741" s="38"/>
      <c r="B4741" s="5"/>
      <c r="C4741" s="172"/>
      <c r="D4741" s="173"/>
      <c r="E4741" s="173"/>
      <c r="F4741" s="173"/>
      <c r="G4741" s="173"/>
      <c r="H4741" s="173"/>
      <c r="I4741" s="173">
        <v>15000000</v>
      </c>
      <c r="J4741" s="173"/>
      <c r="K4741" s="174">
        <v>15000000</v>
      </c>
      <c r="L4741" s="6"/>
      <c r="M4741" s="71" t="s">
        <v>32</v>
      </c>
      <c r="N4741" s="176" t="s">
        <v>513</v>
      </c>
    </row>
    <row r="4742" spans="1:14" x14ac:dyDescent="0.2">
      <c r="A4742" s="38"/>
      <c r="B4742" s="5"/>
      <c r="C4742" s="172"/>
      <c r="D4742" s="173"/>
      <c r="E4742" s="173"/>
      <c r="F4742" s="173"/>
      <c r="G4742" s="173"/>
      <c r="H4742" s="173"/>
      <c r="I4742" s="173">
        <v>3000000</v>
      </c>
      <c r="J4742" s="173"/>
      <c r="K4742" s="174">
        <v>3000000</v>
      </c>
      <c r="L4742" s="6"/>
      <c r="M4742" s="71" t="s">
        <v>466</v>
      </c>
      <c r="N4742" s="176" t="s">
        <v>513</v>
      </c>
    </row>
    <row r="4743" spans="1:14" x14ac:dyDescent="0.2">
      <c r="A4743" s="38"/>
      <c r="B4743" s="5"/>
      <c r="C4743" s="172"/>
      <c r="D4743" s="173"/>
      <c r="E4743" s="173"/>
      <c r="F4743" s="173"/>
      <c r="G4743" s="173"/>
      <c r="H4743" s="173"/>
      <c r="I4743" s="173">
        <v>8050000</v>
      </c>
      <c r="J4743" s="173"/>
      <c r="K4743" s="174">
        <v>8050000</v>
      </c>
      <c r="L4743" s="6"/>
      <c r="M4743" s="71" t="s">
        <v>33</v>
      </c>
      <c r="N4743" s="176" t="s">
        <v>513</v>
      </c>
    </row>
    <row r="4744" spans="1:14" x14ac:dyDescent="0.2">
      <c r="A4744" s="38"/>
      <c r="B4744" s="5"/>
      <c r="C4744" s="172"/>
      <c r="D4744" s="173"/>
      <c r="E4744" s="173"/>
      <c r="F4744" s="173"/>
      <c r="G4744" s="173">
        <v>26490314.59</v>
      </c>
      <c r="H4744" s="173"/>
      <c r="I4744" s="173"/>
      <c r="J4744" s="173"/>
      <c r="K4744" s="174">
        <v>26490314.59</v>
      </c>
      <c r="L4744" s="6"/>
      <c r="M4744" s="71" t="s">
        <v>468</v>
      </c>
      <c r="N4744" s="176" t="s">
        <v>513</v>
      </c>
    </row>
    <row r="4745" spans="1:14" ht="15" x14ac:dyDescent="0.25">
      <c r="A4745" s="49" t="s">
        <v>259</v>
      </c>
      <c r="B4745" s="26" t="s">
        <v>261</v>
      </c>
      <c r="C4745" s="22">
        <f t="shared" ref="C4745:J4745" si="61">SUM(C4689:C4744)</f>
        <v>203932885.87</v>
      </c>
      <c r="D4745" s="22">
        <f t="shared" si="61"/>
        <v>36000000</v>
      </c>
      <c r="E4745" s="22">
        <f t="shared" si="61"/>
        <v>1749314319.3399999</v>
      </c>
      <c r="F4745" s="22">
        <f t="shared" si="61"/>
        <v>892904717.23000002</v>
      </c>
      <c r="G4745" s="22">
        <f t="shared" si="61"/>
        <v>26490314.59</v>
      </c>
      <c r="H4745" s="22">
        <f t="shared" si="61"/>
        <v>2747874364.4299998</v>
      </c>
      <c r="I4745" s="22">
        <f t="shared" si="61"/>
        <v>388497866</v>
      </c>
      <c r="J4745" s="22">
        <f t="shared" si="61"/>
        <v>93184415</v>
      </c>
      <c r="K4745" s="22">
        <f>SUM(C4745:J4745)</f>
        <v>6138198882.46</v>
      </c>
      <c r="L4745" s="22" t="s">
        <v>22</v>
      </c>
      <c r="M4745" s="15"/>
      <c r="N4745" s="22" t="s">
        <v>22</v>
      </c>
    </row>
    <row r="4746" spans="1:14" ht="15" x14ac:dyDescent="0.25">
      <c r="A4746" s="7" t="s">
        <v>262</v>
      </c>
      <c r="B4746" s="8" t="s">
        <v>263</v>
      </c>
      <c r="C4746" s="169"/>
      <c r="D4746" s="170"/>
      <c r="E4746" s="170"/>
      <c r="F4746" s="170">
        <v>9494200</v>
      </c>
      <c r="G4746" s="170"/>
      <c r="H4746" s="170"/>
      <c r="I4746" s="170"/>
      <c r="J4746" s="170"/>
      <c r="K4746" s="171">
        <v>9494200</v>
      </c>
      <c r="L4746" s="6"/>
      <c r="M4746" s="70" t="s">
        <v>298</v>
      </c>
      <c r="N4746" s="176" t="s">
        <v>513</v>
      </c>
    </row>
    <row r="4747" spans="1:14" x14ac:dyDescent="0.2">
      <c r="A4747" s="38"/>
      <c r="B4747" s="5"/>
      <c r="C4747" s="172"/>
      <c r="D4747" s="173"/>
      <c r="E4747" s="173"/>
      <c r="F4747" s="173">
        <v>3000000</v>
      </c>
      <c r="G4747" s="173"/>
      <c r="H4747" s="173"/>
      <c r="I4747" s="173"/>
      <c r="J4747" s="173"/>
      <c r="K4747" s="174">
        <v>3000000</v>
      </c>
      <c r="L4747" s="6"/>
      <c r="M4747" s="71" t="s">
        <v>299</v>
      </c>
      <c r="N4747" s="176" t="s">
        <v>513</v>
      </c>
    </row>
    <row r="4748" spans="1:14" x14ac:dyDescent="0.2">
      <c r="A4748" s="38"/>
      <c r="B4748" s="5"/>
      <c r="C4748" s="172"/>
      <c r="D4748" s="173"/>
      <c r="E4748" s="173"/>
      <c r="F4748" s="173">
        <v>500000</v>
      </c>
      <c r="G4748" s="173"/>
      <c r="H4748" s="173"/>
      <c r="I4748" s="173"/>
      <c r="J4748" s="173"/>
      <c r="K4748" s="174">
        <v>500000</v>
      </c>
      <c r="L4748" s="6"/>
      <c r="M4748" s="71" t="s">
        <v>302</v>
      </c>
      <c r="N4748" s="176" t="s">
        <v>513</v>
      </c>
    </row>
    <row r="4749" spans="1:14" x14ac:dyDescent="0.2">
      <c r="A4749" s="38"/>
      <c r="B4749" s="5"/>
      <c r="C4749" s="172"/>
      <c r="D4749" s="173"/>
      <c r="E4749" s="173"/>
      <c r="F4749" s="173">
        <v>500000</v>
      </c>
      <c r="G4749" s="173"/>
      <c r="H4749" s="173"/>
      <c r="I4749" s="173"/>
      <c r="J4749" s="173"/>
      <c r="K4749" s="174">
        <v>500000</v>
      </c>
      <c r="L4749" s="6"/>
      <c r="M4749" s="71" t="s">
        <v>312</v>
      </c>
      <c r="N4749" s="176" t="s">
        <v>513</v>
      </c>
    </row>
    <row r="4750" spans="1:14" x14ac:dyDescent="0.2">
      <c r="A4750" s="38"/>
      <c r="B4750" s="5"/>
      <c r="C4750" s="172"/>
      <c r="D4750" s="173"/>
      <c r="E4750" s="173"/>
      <c r="F4750" s="173">
        <v>1000000</v>
      </c>
      <c r="G4750" s="173"/>
      <c r="H4750" s="173"/>
      <c r="I4750" s="173"/>
      <c r="J4750" s="173"/>
      <c r="K4750" s="174">
        <v>1000000</v>
      </c>
      <c r="L4750" s="6"/>
      <c r="M4750" s="71" t="s">
        <v>313</v>
      </c>
      <c r="N4750" s="176" t="s">
        <v>513</v>
      </c>
    </row>
    <row r="4751" spans="1:14" x14ac:dyDescent="0.2">
      <c r="A4751" s="38"/>
      <c r="B4751" s="5"/>
      <c r="C4751" s="172"/>
      <c r="D4751" s="173"/>
      <c r="E4751" s="173"/>
      <c r="F4751" s="173">
        <v>1350000</v>
      </c>
      <c r="G4751" s="173"/>
      <c r="H4751" s="173"/>
      <c r="I4751" s="173"/>
      <c r="J4751" s="173"/>
      <c r="K4751" s="174">
        <v>1350000</v>
      </c>
      <c r="L4751" s="6"/>
      <c r="M4751" s="71" t="s">
        <v>315</v>
      </c>
      <c r="N4751" s="176" t="s">
        <v>513</v>
      </c>
    </row>
    <row r="4752" spans="1:14" x14ac:dyDescent="0.2">
      <c r="A4752" s="38"/>
      <c r="B4752" s="5"/>
      <c r="C4752" s="172"/>
      <c r="D4752" s="173"/>
      <c r="E4752" s="173"/>
      <c r="F4752" s="173">
        <v>1000000</v>
      </c>
      <c r="G4752" s="173"/>
      <c r="H4752" s="173"/>
      <c r="I4752" s="173"/>
      <c r="J4752" s="173"/>
      <c r="K4752" s="174">
        <v>1000000</v>
      </c>
      <c r="L4752" s="6"/>
      <c r="M4752" s="71" t="s">
        <v>317</v>
      </c>
      <c r="N4752" s="176" t="s">
        <v>513</v>
      </c>
    </row>
    <row r="4753" spans="1:14" x14ac:dyDescent="0.2">
      <c r="A4753" s="38"/>
      <c r="B4753" s="5"/>
      <c r="C4753" s="172"/>
      <c r="D4753" s="173"/>
      <c r="E4753" s="173"/>
      <c r="F4753" s="173">
        <v>2395250</v>
      </c>
      <c r="G4753" s="173"/>
      <c r="H4753" s="173"/>
      <c r="I4753" s="173"/>
      <c r="J4753" s="173"/>
      <c r="K4753" s="174">
        <v>2395250</v>
      </c>
      <c r="L4753" s="6"/>
      <c r="M4753" s="71" t="s">
        <v>325</v>
      </c>
      <c r="N4753" s="176" t="s">
        <v>513</v>
      </c>
    </row>
    <row r="4754" spans="1:14" x14ac:dyDescent="0.2">
      <c r="A4754" s="38"/>
      <c r="B4754" s="5"/>
      <c r="C4754" s="172"/>
      <c r="D4754" s="173"/>
      <c r="E4754" s="173"/>
      <c r="F4754" s="173">
        <v>300000</v>
      </c>
      <c r="G4754" s="173"/>
      <c r="H4754" s="173"/>
      <c r="I4754" s="173"/>
      <c r="J4754" s="173"/>
      <c r="K4754" s="174">
        <v>300000</v>
      </c>
      <c r="L4754" s="6"/>
      <c r="M4754" s="71" t="s">
        <v>327</v>
      </c>
      <c r="N4754" s="176" t="s">
        <v>513</v>
      </c>
    </row>
    <row r="4755" spans="1:14" x14ac:dyDescent="0.2">
      <c r="A4755" s="38"/>
      <c r="B4755" s="5"/>
      <c r="C4755" s="172"/>
      <c r="D4755" s="173"/>
      <c r="E4755" s="173"/>
      <c r="F4755" s="173">
        <v>2500000</v>
      </c>
      <c r="G4755" s="173"/>
      <c r="H4755" s="173"/>
      <c r="I4755" s="173"/>
      <c r="J4755" s="173"/>
      <c r="K4755" s="174">
        <v>2500000</v>
      </c>
      <c r="L4755" s="6"/>
      <c r="M4755" s="71" t="s">
        <v>333</v>
      </c>
      <c r="N4755" s="176" t="s">
        <v>513</v>
      </c>
    </row>
    <row r="4756" spans="1:14" x14ac:dyDescent="0.2">
      <c r="A4756" s="38"/>
      <c r="B4756" s="5"/>
      <c r="C4756" s="172"/>
      <c r="D4756" s="173"/>
      <c r="E4756" s="173"/>
      <c r="F4756" s="173">
        <v>475089</v>
      </c>
      <c r="G4756" s="173"/>
      <c r="H4756" s="173"/>
      <c r="I4756" s="173"/>
      <c r="J4756" s="173"/>
      <c r="K4756" s="174">
        <v>475089</v>
      </c>
      <c r="L4756" s="6"/>
      <c r="M4756" s="71" t="s">
        <v>343</v>
      </c>
      <c r="N4756" s="176" t="s">
        <v>513</v>
      </c>
    </row>
    <row r="4757" spans="1:14" x14ac:dyDescent="0.2">
      <c r="A4757" s="38"/>
      <c r="B4757" s="5"/>
      <c r="C4757" s="172"/>
      <c r="D4757" s="173"/>
      <c r="E4757" s="173"/>
      <c r="F4757" s="173">
        <v>104636895</v>
      </c>
      <c r="G4757" s="173"/>
      <c r="H4757" s="173"/>
      <c r="I4757" s="173"/>
      <c r="J4757" s="173"/>
      <c r="K4757" s="174">
        <v>104636895</v>
      </c>
      <c r="L4757" s="6"/>
      <c r="M4757" s="71" t="s">
        <v>485</v>
      </c>
      <c r="N4757" s="176" t="s">
        <v>513</v>
      </c>
    </row>
    <row r="4758" spans="1:14" x14ac:dyDescent="0.2">
      <c r="A4758" s="38"/>
      <c r="B4758" s="5"/>
      <c r="C4758" s="172"/>
      <c r="D4758" s="173"/>
      <c r="E4758" s="173"/>
      <c r="F4758" s="173">
        <v>50000000</v>
      </c>
      <c r="G4758" s="173"/>
      <c r="H4758" s="173"/>
      <c r="I4758" s="173"/>
      <c r="J4758" s="173"/>
      <c r="K4758" s="174">
        <v>50000000</v>
      </c>
      <c r="L4758" s="6"/>
      <c r="M4758" s="71" t="s">
        <v>25</v>
      </c>
      <c r="N4758" s="176" t="s">
        <v>513</v>
      </c>
    </row>
    <row r="4759" spans="1:14" x14ac:dyDescent="0.2">
      <c r="A4759" s="38"/>
      <c r="B4759" s="5"/>
      <c r="C4759" s="172"/>
      <c r="D4759" s="173"/>
      <c r="E4759" s="173"/>
      <c r="F4759" s="173">
        <v>15000000</v>
      </c>
      <c r="G4759" s="173"/>
      <c r="H4759" s="173"/>
      <c r="I4759" s="173"/>
      <c r="J4759" s="173"/>
      <c r="K4759" s="174">
        <v>15000000</v>
      </c>
      <c r="L4759" s="6"/>
      <c r="M4759" s="71" t="s">
        <v>36</v>
      </c>
      <c r="N4759" s="176" t="s">
        <v>513</v>
      </c>
    </row>
    <row r="4760" spans="1:14" x14ac:dyDescent="0.2">
      <c r="A4760" s="38"/>
      <c r="B4760" s="5"/>
      <c r="C4760" s="172"/>
      <c r="D4760" s="173"/>
      <c r="E4760" s="173"/>
      <c r="F4760" s="173">
        <v>38445755.609999999</v>
      </c>
      <c r="G4760" s="173"/>
      <c r="H4760" s="173"/>
      <c r="I4760" s="173"/>
      <c r="J4760" s="173"/>
      <c r="K4760" s="174">
        <v>38445755.609999999</v>
      </c>
      <c r="L4760" s="6"/>
      <c r="M4760" s="71" t="s">
        <v>464</v>
      </c>
      <c r="N4760" s="176" t="s">
        <v>513</v>
      </c>
    </row>
    <row r="4761" spans="1:14" x14ac:dyDescent="0.2">
      <c r="A4761" s="38"/>
      <c r="B4761" s="5"/>
      <c r="C4761" s="172"/>
      <c r="D4761" s="173"/>
      <c r="E4761" s="173"/>
      <c r="F4761" s="173">
        <v>11031195.439999999</v>
      </c>
      <c r="G4761" s="173"/>
      <c r="H4761" s="173"/>
      <c r="I4761" s="173"/>
      <c r="J4761" s="173"/>
      <c r="K4761" s="174">
        <v>11031195.439999999</v>
      </c>
      <c r="L4761" s="6"/>
      <c r="M4761" s="71" t="s">
        <v>465</v>
      </c>
      <c r="N4761" s="176" t="s">
        <v>513</v>
      </c>
    </row>
    <row r="4762" spans="1:14" x14ac:dyDescent="0.2">
      <c r="A4762" s="38"/>
      <c r="B4762" s="5"/>
      <c r="C4762" s="172"/>
      <c r="D4762" s="173"/>
      <c r="E4762" s="173"/>
      <c r="F4762" s="173">
        <v>10900000</v>
      </c>
      <c r="G4762" s="173"/>
      <c r="H4762" s="173"/>
      <c r="I4762" s="173"/>
      <c r="J4762" s="173"/>
      <c r="K4762" s="174">
        <v>10900000</v>
      </c>
      <c r="L4762" s="6"/>
      <c r="M4762" s="71" t="s">
        <v>59</v>
      </c>
      <c r="N4762" s="176" t="s">
        <v>513</v>
      </c>
    </row>
    <row r="4763" spans="1:14" x14ac:dyDescent="0.2">
      <c r="A4763" s="38"/>
      <c r="B4763" s="5"/>
      <c r="C4763" s="172"/>
      <c r="D4763" s="173"/>
      <c r="E4763" s="173"/>
      <c r="F4763" s="173">
        <v>3889800</v>
      </c>
      <c r="G4763" s="173"/>
      <c r="H4763" s="173"/>
      <c r="I4763" s="173"/>
      <c r="J4763" s="173"/>
      <c r="K4763" s="174">
        <v>3889800</v>
      </c>
      <c r="L4763" s="6"/>
      <c r="M4763" s="71" t="s">
        <v>347</v>
      </c>
      <c r="N4763" s="176" t="s">
        <v>513</v>
      </c>
    </row>
    <row r="4764" spans="1:14" x14ac:dyDescent="0.2">
      <c r="A4764" s="38"/>
      <c r="B4764" s="5"/>
      <c r="C4764" s="172"/>
      <c r="D4764" s="173"/>
      <c r="E4764" s="173"/>
      <c r="F4764" s="173">
        <v>5000000</v>
      </c>
      <c r="G4764" s="173"/>
      <c r="H4764" s="173"/>
      <c r="I4764" s="173"/>
      <c r="J4764" s="173"/>
      <c r="K4764" s="174">
        <v>5000000</v>
      </c>
      <c r="L4764" s="6"/>
      <c r="M4764" s="71" t="s">
        <v>348</v>
      </c>
      <c r="N4764" s="176" t="s">
        <v>513</v>
      </c>
    </row>
    <row r="4765" spans="1:14" x14ac:dyDescent="0.2">
      <c r="A4765" s="38"/>
      <c r="B4765" s="5"/>
      <c r="C4765" s="172"/>
      <c r="D4765" s="173"/>
      <c r="E4765" s="173"/>
      <c r="F4765" s="173"/>
      <c r="G4765" s="173"/>
      <c r="H4765" s="173">
        <v>21591107</v>
      </c>
      <c r="I4765" s="173"/>
      <c r="J4765" s="173"/>
      <c r="K4765" s="174">
        <v>21591107</v>
      </c>
      <c r="L4765" s="6"/>
      <c r="M4765" s="71" t="s">
        <v>486</v>
      </c>
      <c r="N4765" s="176" t="s">
        <v>513</v>
      </c>
    </row>
    <row r="4766" spans="1:14" x14ac:dyDescent="0.2">
      <c r="A4766" s="38"/>
      <c r="B4766" s="5"/>
      <c r="C4766" s="172"/>
      <c r="D4766" s="173"/>
      <c r="E4766" s="173"/>
      <c r="F4766" s="173"/>
      <c r="G4766" s="173"/>
      <c r="H4766" s="173">
        <v>13457900</v>
      </c>
      <c r="I4766" s="173"/>
      <c r="J4766" s="173"/>
      <c r="K4766" s="174">
        <v>13457900</v>
      </c>
      <c r="L4766" s="6"/>
      <c r="M4766" s="71" t="s">
        <v>39</v>
      </c>
      <c r="N4766" s="176" t="s">
        <v>513</v>
      </c>
    </row>
    <row r="4767" spans="1:14" x14ac:dyDescent="0.2">
      <c r="A4767" s="38"/>
      <c r="B4767" s="5"/>
      <c r="C4767" s="172"/>
      <c r="D4767" s="173"/>
      <c r="E4767" s="173"/>
      <c r="F4767" s="173"/>
      <c r="G4767" s="173"/>
      <c r="H4767" s="173">
        <v>15000000</v>
      </c>
      <c r="I4767" s="173"/>
      <c r="J4767" s="173"/>
      <c r="K4767" s="174">
        <v>15000000</v>
      </c>
      <c r="L4767" s="6"/>
      <c r="M4767" s="71" t="s">
        <v>40</v>
      </c>
      <c r="N4767" s="176" t="s">
        <v>513</v>
      </c>
    </row>
    <row r="4768" spans="1:14" x14ac:dyDescent="0.2">
      <c r="A4768" s="38"/>
      <c r="B4768" s="5"/>
      <c r="C4768" s="172"/>
      <c r="D4768" s="173"/>
      <c r="E4768" s="173"/>
      <c r="F4768" s="173"/>
      <c r="G4768" s="173"/>
      <c r="H4768" s="173">
        <v>36218020</v>
      </c>
      <c r="I4768" s="173"/>
      <c r="J4768" s="173"/>
      <c r="K4768" s="174">
        <v>36218020</v>
      </c>
      <c r="L4768" s="6"/>
      <c r="M4768" s="71" t="s">
        <v>294</v>
      </c>
      <c r="N4768" s="176" t="s">
        <v>513</v>
      </c>
    </row>
    <row r="4769" spans="1:14" x14ac:dyDescent="0.2">
      <c r="A4769" s="38"/>
      <c r="B4769" s="5"/>
      <c r="C4769" s="172"/>
      <c r="D4769" s="173"/>
      <c r="E4769" s="173"/>
      <c r="F4769" s="173"/>
      <c r="G4769" s="173"/>
      <c r="H4769" s="173">
        <v>15000000</v>
      </c>
      <c r="I4769" s="173"/>
      <c r="J4769" s="173"/>
      <c r="K4769" s="174">
        <v>15000000</v>
      </c>
      <c r="L4769" s="6"/>
      <c r="M4769" s="71" t="s">
        <v>95</v>
      </c>
      <c r="N4769" s="176" t="s">
        <v>513</v>
      </c>
    </row>
    <row r="4770" spans="1:14" x14ac:dyDescent="0.2">
      <c r="A4770" s="38"/>
      <c r="B4770" s="5"/>
      <c r="C4770" s="172">
        <v>2650000</v>
      </c>
      <c r="D4770" s="173"/>
      <c r="E4770" s="173"/>
      <c r="F4770" s="173"/>
      <c r="G4770" s="173"/>
      <c r="H4770" s="173"/>
      <c r="I4770" s="173"/>
      <c r="J4770" s="173"/>
      <c r="K4770" s="174">
        <v>2650000</v>
      </c>
      <c r="L4770" s="6"/>
      <c r="M4770" s="71" t="s">
        <v>387</v>
      </c>
      <c r="N4770" s="176" t="s">
        <v>513</v>
      </c>
    </row>
    <row r="4771" spans="1:14" ht="15" thickBot="1" x14ac:dyDescent="0.25">
      <c r="A4771" s="38"/>
      <c r="B4771" s="5"/>
      <c r="C4771" s="172">
        <v>600000</v>
      </c>
      <c r="D4771" s="173"/>
      <c r="E4771" s="173"/>
      <c r="F4771" s="173"/>
      <c r="G4771" s="173"/>
      <c r="H4771" s="173"/>
      <c r="I4771" s="173"/>
      <c r="J4771" s="173"/>
      <c r="K4771" s="174">
        <v>600000</v>
      </c>
      <c r="L4771" s="6"/>
      <c r="M4771" s="71" t="s">
        <v>389</v>
      </c>
      <c r="N4771" s="176" t="s">
        <v>513</v>
      </c>
    </row>
    <row r="4772" spans="1:14" ht="15" x14ac:dyDescent="0.2">
      <c r="A4772" s="286" t="s">
        <v>0</v>
      </c>
      <c r="B4772" s="287"/>
      <c r="C4772" s="287"/>
      <c r="D4772" s="287"/>
      <c r="E4772" s="287"/>
      <c r="F4772" s="287"/>
      <c r="G4772" s="287"/>
      <c r="H4772" s="287"/>
      <c r="I4772" s="287"/>
      <c r="J4772" s="287"/>
      <c r="K4772" s="287"/>
      <c r="L4772" s="287"/>
      <c r="M4772" s="287"/>
      <c r="N4772" s="288"/>
    </row>
    <row r="4773" spans="1:14" ht="15" x14ac:dyDescent="0.2">
      <c r="A4773" s="279" t="s">
        <v>1</v>
      </c>
      <c r="B4773" s="280"/>
      <c r="C4773" s="280"/>
      <c r="D4773" s="280"/>
      <c r="E4773" s="280"/>
      <c r="F4773" s="280"/>
      <c r="G4773" s="280"/>
      <c r="H4773" s="280"/>
      <c r="I4773" s="280"/>
      <c r="J4773" s="280"/>
      <c r="K4773" s="280"/>
      <c r="L4773" s="280"/>
      <c r="M4773" s="280"/>
      <c r="N4773" s="281"/>
    </row>
    <row r="4774" spans="1:14" ht="15" x14ac:dyDescent="0.2">
      <c r="A4774" s="279" t="s">
        <v>2</v>
      </c>
      <c r="B4774" s="280"/>
      <c r="C4774" s="280"/>
      <c r="D4774" s="280"/>
      <c r="E4774" s="280"/>
      <c r="F4774" s="280"/>
      <c r="G4774" s="280"/>
      <c r="H4774" s="280"/>
      <c r="I4774" s="280"/>
      <c r="J4774" s="280"/>
      <c r="K4774" s="280"/>
      <c r="L4774" s="280"/>
      <c r="M4774" s="280"/>
      <c r="N4774" s="281"/>
    </row>
    <row r="4775" spans="1:14" ht="15" x14ac:dyDescent="0.2">
      <c r="A4775" s="279" t="s">
        <v>3</v>
      </c>
      <c r="B4775" s="280"/>
      <c r="C4775" s="280"/>
      <c r="D4775" s="280"/>
      <c r="E4775" s="280"/>
      <c r="F4775" s="280"/>
      <c r="G4775" s="280"/>
      <c r="H4775" s="280"/>
      <c r="I4775" s="280"/>
      <c r="J4775" s="280"/>
      <c r="K4775" s="280"/>
      <c r="L4775" s="280"/>
      <c r="M4775" s="280"/>
      <c r="N4775" s="281"/>
    </row>
    <row r="4776" spans="1:14" ht="15" x14ac:dyDescent="0.2">
      <c r="A4776" s="279" t="s">
        <v>4</v>
      </c>
      <c r="B4776" s="280"/>
      <c r="C4776" s="280"/>
      <c r="D4776" s="280"/>
      <c r="E4776" s="280"/>
      <c r="F4776" s="280"/>
      <c r="G4776" s="280"/>
      <c r="H4776" s="280"/>
      <c r="I4776" s="280"/>
      <c r="J4776" s="280"/>
      <c r="K4776" s="280"/>
      <c r="L4776" s="280"/>
      <c r="M4776" s="280"/>
      <c r="N4776" s="281"/>
    </row>
    <row r="4777" spans="1:14" ht="15.75" thickBot="1" x14ac:dyDescent="0.25">
      <c r="A4777" s="282">
        <v>2023</v>
      </c>
      <c r="B4777" s="283"/>
      <c r="C4777" s="283"/>
      <c r="D4777" s="283"/>
      <c r="E4777" s="283"/>
      <c r="F4777" s="283"/>
      <c r="G4777" s="283"/>
      <c r="H4777" s="283"/>
      <c r="I4777" s="283"/>
      <c r="J4777" s="283"/>
      <c r="K4777" s="283"/>
      <c r="L4777" s="283"/>
      <c r="M4777" s="283"/>
      <c r="N4777" s="284"/>
    </row>
    <row r="4778" spans="1:14" ht="43.5" x14ac:dyDescent="0.25">
      <c r="A4778" s="212" t="s">
        <v>5</v>
      </c>
      <c r="B4778" s="212" t="s">
        <v>6</v>
      </c>
      <c r="C4778" s="285" t="s">
        <v>7</v>
      </c>
      <c r="D4778" s="285"/>
      <c r="E4778" s="285"/>
      <c r="F4778" s="285"/>
      <c r="G4778" s="285"/>
      <c r="H4778" s="285"/>
      <c r="I4778" s="285"/>
      <c r="J4778" s="285"/>
      <c r="K4778" s="213" t="s">
        <v>8</v>
      </c>
      <c r="L4778" s="214" t="s">
        <v>10</v>
      </c>
      <c r="M4778" s="215" t="s">
        <v>11</v>
      </c>
      <c r="N4778" s="216" t="s">
        <v>9</v>
      </c>
    </row>
    <row r="4779" spans="1:14" ht="15" x14ac:dyDescent="0.25">
      <c r="A4779" s="5"/>
      <c r="B4779" s="5"/>
      <c r="C4779" s="2" t="s">
        <v>12</v>
      </c>
      <c r="D4779" s="2" t="s">
        <v>13</v>
      </c>
      <c r="E4779" s="2" t="s">
        <v>14</v>
      </c>
      <c r="F4779" s="2" t="s">
        <v>15</v>
      </c>
      <c r="G4779" s="2" t="s">
        <v>16</v>
      </c>
      <c r="H4779" s="2" t="s">
        <v>17</v>
      </c>
      <c r="I4779" s="2" t="s">
        <v>18</v>
      </c>
      <c r="J4779" s="2" t="s">
        <v>19</v>
      </c>
      <c r="K4779" s="4" t="s">
        <v>20</v>
      </c>
      <c r="L4779" s="6" t="s">
        <v>22</v>
      </c>
      <c r="M4779" s="5"/>
    </row>
    <row r="4780" spans="1:14" x14ac:dyDescent="0.2">
      <c r="A4780" s="38"/>
      <c r="B4780" s="5"/>
      <c r="C4780" s="172">
        <v>18775000</v>
      </c>
      <c r="D4780" s="173"/>
      <c r="E4780" s="173"/>
      <c r="F4780" s="173"/>
      <c r="G4780" s="173"/>
      <c r="H4780" s="173"/>
      <c r="I4780" s="173"/>
      <c r="J4780" s="173"/>
      <c r="K4780" s="174">
        <v>18775000</v>
      </c>
      <c r="L4780" s="6"/>
      <c r="M4780" s="71" t="s">
        <v>63</v>
      </c>
      <c r="N4780" s="176" t="s">
        <v>513</v>
      </c>
    </row>
    <row r="4781" spans="1:14" x14ac:dyDescent="0.2">
      <c r="A4781" s="38"/>
      <c r="B4781" s="5"/>
      <c r="C4781" s="172">
        <v>1550000</v>
      </c>
      <c r="D4781" s="173"/>
      <c r="E4781" s="173"/>
      <c r="F4781" s="173"/>
      <c r="G4781" s="173"/>
      <c r="H4781" s="173"/>
      <c r="I4781" s="173"/>
      <c r="J4781" s="173"/>
      <c r="K4781" s="174">
        <v>1550000</v>
      </c>
      <c r="L4781" s="6"/>
      <c r="M4781" s="71" t="s">
        <v>41</v>
      </c>
      <c r="N4781" s="176" t="s">
        <v>513</v>
      </c>
    </row>
    <row r="4782" spans="1:14" x14ac:dyDescent="0.2">
      <c r="A4782" s="38"/>
      <c r="B4782" s="5"/>
      <c r="C4782" s="172">
        <v>11122000</v>
      </c>
      <c r="D4782" s="173"/>
      <c r="E4782" s="173"/>
      <c r="F4782" s="173"/>
      <c r="G4782" s="173"/>
      <c r="H4782" s="173"/>
      <c r="I4782" s="173"/>
      <c r="J4782" s="173"/>
      <c r="K4782" s="174">
        <v>11122000</v>
      </c>
      <c r="L4782" s="6"/>
      <c r="M4782" s="71" t="s">
        <v>489</v>
      </c>
      <c r="N4782" s="176" t="s">
        <v>513</v>
      </c>
    </row>
    <row r="4783" spans="1:14" x14ac:dyDescent="0.2">
      <c r="A4783" s="38"/>
      <c r="B4783" s="5"/>
      <c r="C4783" s="172">
        <v>4000000</v>
      </c>
      <c r="D4783" s="173"/>
      <c r="E4783" s="173"/>
      <c r="F4783" s="173"/>
      <c r="G4783" s="173"/>
      <c r="H4783" s="173"/>
      <c r="I4783" s="173"/>
      <c r="J4783" s="173"/>
      <c r="K4783" s="174">
        <v>4000000</v>
      </c>
      <c r="L4783" s="6"/>
      <c r="M4783" s="71" t="s">
        <v>96</v>
      </c>
      <c r="N4783" s="176" t="s">
        <v>513</v>
      </c>
    </row>
    <row r="4784" spans="1:14" x14ac:dyDescent="0.2">
      <c r="A4784" s="38"/>
      <c r="B4784" s="5"/>
      <c r="C4784" s="172">
        <v>6000000</v>
      </c>
      <c r="D4784" s="173"/>
      <c r="E4784" s="173"/>
      <c r="F4784" s="173"/>
      <c r="G4784" s="173"/>
      <c r="H4784" s="173"/>
      <c r="I4784" s="173"/>
      <c r="J4784" s="173"/>
      <c r="K4784" s="174">
        <v>6000000</v>
      </c>
      <c r="L4784" s="6"/>
      <c r="M4784" s="71" t="s">
        <v>64</v>
      </c>
      <c r="N4784" s="176" t="s">
        <v>513</v>
      </c>
    </row>
    <row r="4785" spans="1:14" x14ac:dyDescent="0.2">
      <c r="A4785" s="38"/>
      <c r="B4785" s="5"/>
      <c r="C4785" s="172">
        <v>35000000</v>
      </c>
      <c r="D4785" s="173"/>
      <c r="E4785" s="173"/>
      <c r="F4785" s="173"/>
      <c r="G4785" s="173"/>
      <c r="H4785" s="173"/>
      <c r="I4785" s="173"/>
      <c r="J4785" s="173"/>
      <c r="K4785" s="174">
        <v>35000000</v>
      </c>
      <c r="L4785" s="6"/>
      <c r="M4785" s="71" t="s">
        <v>26</v>
      </c>
      <c r="N4785" s="176" t="s">
        <v>513</v>
      </c>
    </row>
    <row r="4786" spans="1:14" x14ac:dyDescent="0.2">
      <c r="A4786" s="38"/>
      <c r="B4786" s="5"/>
      <c r="C4786" s="172">
        <v>1000000</v>
      </c>
      <c r="D4786" s="173"/>
      <c r="E4786" s="173"/>
      <c r="F4786" s="173"/>
      <c r="G4786" s="173"/>
      <c r="H4786" s="173"/>
      <c r="I4786" s="173"/>
      <c r="J4786" s="173"/>
      <c r="K4786" s="174">
        <v>1000000</v>
      </c>
      <c r="L4786" s="6"/>
      <c r="M4786" s="71" t="s">
        <v>27</v>
      </c>
      <c r="N4786" s="176" t="s">
        <v>513</v>
      </c>
    </row>
    <row r="4787" spans="1:14" x14ac:dyDescent="0.2">
      <c r="A4787" s="38"/>
      <c r="B4787" s="5"/>
      <c r="C4787" s="172">
        <v>15000000</v>
      </c>
      <c r="D4787" s="173"/>
      <c r="E4787" s="173"/>
      <c r="F4787" s="173"/>
      <c r="G4787" s="173"/>
      <c r="H4787" s="173"/>
      <c r="I4787" s="173"/>
      <c r="J4787" s="173"/>
      <c r="K4787" s="174">
        <v>15000000</v>
      </c>
      <c r="L4787" s="6"/>
      <c r="M4787" s="71" t="s">
        <v>103</v>
      </c>
      <c r="N4787" s="176" t="s">
        <v>513</v>
      </c>
    </row>
    <row r="4788" spans="1:14" x14ac:dyDescent="0.2">
      <c r="A4788" s="38"/>
      <c r="B4788" s="5"/>
      <c r="C4788" s="172"/>
      <c r="D4788" s="173"/>
      <c r="E4788" s="173"/>
      <c r="F4788" s="173"/>
      <c r="G4788" s="173"/>
      <c r="H4788" s="173"/>
      <c r="I4788" s="173"/>
      <c r="J4788" s="173">
        <v>1000000</v>
      </c>
      <c r="K4788" s="174">
        <v>1000000</v>
      </c>
      <c r="L4788" s="6"/>
      <c r="M4788" s="71" t="s">
        <v>65</v>
      </c>
      <c r="N4788" s="176" t="s">
        <v>513</v>
      </c>
    </row>
    <row r="4789" spans="1:14" x14ac:dyDescent="0.2">
      <c r="A4789" s="38"/>
      <c r="B4789" s="5"/>
      <c r="C4789" s="172"/>
      <c r="D4789" s="173"/>
      <c r="E4789" s="173"/>
      <c r="F4789" s="173"/>
      <c r="G4789" s="173"/>
      <c r="H4789" s="173"/>
      <c r="I4789" s="173"/>
      <c r="J4789" s="173">
        <v>125000</v>
      </c>
      <c r="K4789" s="174">
        <v>125000</v>
      </c>
      <c r="L4789" s="6"/>
      <c r="M4789" s="71" t="s">
        <v>66</v>
      </c>
      <c r="N4789" s="176" t="s">
        <v>513</v>
      </c>
    </row>
    <row r="4790" spans="1:14" x14ac:dyDescent="0.2">
      <c r="A4790" s="38"/>
      <c r="B4790" s="5"/>
      <c r="C4790" s="172"/>
      <c r="D4790" s="173"/>
      <c r="E4790" s="173"/>
      <c r="F4790" s="173"/>
      <c r="G4790" s="173"/>
      <c r="H4790" s="173"/>
      <c r="I4790" s="173"/>
      <c r="J4790" s="173">
        <v>8100000</v>
      </c>
      <c r="K4790" s="174">
        <v>8100000</v>
      </c>
      <c r="L4790" s="6"/>
      <c r="M4790" s="71" t="s">
        <v>487</v>
      </c>
      <c r="N4790" s="176" t="s">
        <v>513</v>
      </c>
    </row>
    <row r="4791" spans="1:14" x14ac:dyDescent="0.2">
      <c r="A4791" s="38"/>
      <c r="B4791" s="5"/>
      <c r="C4791" s="172"/>
      <c r="D4791" s="173"/>
      <c r="E4791" s="173"/>
      <c r="F4791" s="173"/>
      <c r="G4791" s="173"/>
      <c r="H4791" s="173"/>
      <c r="I4791" s="173"/>
      <c r="J4791" s="173">
        <v>4402575</v>
      </c>
      <c r="K4791" s="174">
        <v>4402575</v>
      </c>
      <c r="L4791" s="6"/>
      <c r="M4791" s="71" t="s">
        <v>396</v>
      </c>
      <c r="N4791" s="176" t="s">
        <v>513</v>
      </c>
    </row>
    <row r="4792" spans="1:14" x14ac:dyDescent="0.2">
      <c r="A4792" s="38"/>
      <c r="B4792" s="5"/>
      <c r="C4792" s="172"/>
      <c r="D4792" s="173"/>
      <c r="E4792" s="173"/>
      <c r="F4792" s="173"/>
      <c r="G4792" s="173"/>
      <c r="H4792" s="173"/>
      <c r="I4792" s="173"/>
      <c r="J4792" s="173">
        <v>1000000</v>
      </c>
      <c r="K4792" s="174">
        <v>1000000</v>
      </c>
      <c r="L4792" s="6"/>
      <c r="M4792" s="71" t="s">
        <v>67</v>
      </c>
      <c r="N4792" s="176" t="s">
        <v>513</v>
      </c>
    </row>
    <row r="4793" spans="1:14" x14ac:dyDescent="0.2">
      <c r="A4793" s="38"/>
      <c r="B4793" s="5"/>
      <c r="C4793" s="172"/>
      <c r="D4793" s="173">
        <v>500000</v>
      </c>
      <c r="E4793" s="173"/>
      <c r="F4793" s="173"/>
      <c r="G4793" s="173"/>
      <c r="H4793" s="173"/>
      <c r="I4793" s="173"/>
      <c r="J4793" s="173"/>
      <c r="K4793" s="174">
        <v>500000</v>
      </c>
      <c r="L4793" s="6"/>
      <c r="M4793" s="71" t="s">
        <v>28</v>
      </c>
      <c r="N4793" s="176" t="s">
        <v>513</v>
      </c>
    </row>
    <row r="4794" spans="1:14" x14ac:dyDescent="0.2">
      <c r="A4794" s="38"/>
      <c r="B4794" s="5"/>
      <c r="C4794" s="172"/>
      <c r="D4794" s="173">
        <v>2100000</v>
      </c>
      <c r="E4794" s="173"/>
      <c r="F4794" s="173"/>
      <c r="G4794" s="173"/>
      <c r="H4794" s="173"/>
      <c r="I4794" s="173"/>
      <c r="J4794" s="173"/>
      <c r="K4794" s="174">
        <v>2100000</v>
      </c>
      <c r="L4794" s="6"/>
      <c r="M4794" s="71" t="s">
        <v>123</v>
      </c>
      <c r="N4794" s="176" t="s">
        <v>513</v>
      </c>
    </row>
    <row r="4795" spans="1:14" x14ac:dyDescent="0.2">
      <c r="A4795" s="38"/>
      <c r="B4795" s="5"/>
      <c r="C4795" s="172"/>
      <c r="D4795" s="173">
        <v>4000000</v>
      </c>
      <c r="E4795" s="173"/>
      <c r="F4795" s="173"/>
      <c r="G4795" s="173"/>
      <c r="H4795" s="173"/>
      <c r="I4795" s="173"/>
      <c r="J4795" s="173"/>
      <c r="K4795" s="174">
        <v>4000000</v>
      </c>
      <c r="L4795" s="6"/>
      <c r="M4795" s="71" t="s">
        <v>69</v>
      </c>
      <c r="N4795" s="176" t="s">
        <v>513</v>
      </c>
    </row>
    <row r="4796" spans="1:14" x14ac:dyDescent="0.2">
      <c r="A4796" s="38"/>
      <c r="B4796" s="5"/>
      <c r="C4796" s="172"/>
      <c r="D4796" s="173"/>
      <c r="E4796" s="173">
        <v>15500000</v>
      </c>
      <c r="F4796" s="173"/>
      <c r="G4796" s="173"/>
      <c r="H4796" s="173"/>
      <c r="I4796" s="173"/>
      <c r="J4796" s="173"/>
      <c r="K4796" s="174">
        <v>15500000</v>
      </c>
      <c r="L4796" s="6"/>
      <c r="M4796" s="71" t="s">
        <v>70</v>
      </c>
      <c r="N4796" s="176" t="s">
        <v>513</v>
      </c>
    </row>
    <row r="4797" spans="1:14" x14ac:dyDescent="0.2">
      <c r="A4797" s="38"/>
      <c r="B4797" s="5"/>
      <c r="C4797" s="172"/>
      <c r="D4797" s="173"/>
      <c r="E4797" s="173">
        <v>200000</v>
      </c>
      <c r="F4797" s="173"/>
      <c r="G4797" s="173"/>
      <c r="H4797" s="173"/>
      <c r="I4797" s="173"/>
      <c r="J4797" s="173"/>
      <c r="K4797" s="174">
        <v>200000</v>
      </c>
      <c r="L4797" s="6"/>
      <c r="M4797" s="71" t="s">
        <v>71</v>
      </c>
      <c r="N4797" s="176" t="s">
        <v>513</v>
      </c>
    </row>
    <row r="4798" spans="1:14" x14ac:dyDescent="0.2">
      <c r="A4798" s="38"/>
      <c r="B4798" s="5"/>
      <c r="C4798" s="172"/>
      <c r="D4798" s="173"/>
      <c r="E4798" s="173">
        <v>750163</v>
      </c>
      <c r="F4798" s="173"/>
      <c r="G4798" s="173"/>
      <c r="H4798" s="173"/>
      <c r="I4798" s="173"/>
      <c r="J4798" s="173"/>
      <c r="K4798" s="174">
        <v>750163</v>
      </c>
      <c r="L4798" s="6"/>
      <c r="M4798" s="71" t="s">
        <v>98</v>
      </c>
      <c r="N4798" s="176" t="s">
        <v>513</v>
      </c>
    </row>
    <row r="4799" spans="1:14" x14ac:dyDescent="0.2">
      <c r="A4799" s="38"/>
      <c r="B4799" s="5"/>
      <c r="C4799" s="172"/>
      <c r="D4799" s="173"/>
      <c r="E4799" s="173">
        <v>88500000</v>
      </c>
      <c r="F4799" s="173"/>
      <c r="G4799" s="173"/>
      <c r="H4799" s="173"/>
      <c r="I4799" s="173"/>
      <c r="J4799" s="173"/>
      <c r="K4799" s="174">
        <v>88500000</v>
      </c>
      <c r="L4799" s="6"/>
      <c r="M4799" s="71" t="s">
        <v>295</v>
      </c>
      <c r="N4799" s="176" t="s">
        <v>513</v>
      </c>
    </row>
    <row r="4800" spans="1:14" x14ac:dyDescent="0.2">
      <c r="A4800" s="38"/>
      <c r="B4800" s="5"/>
      <c r="C4800" s="172"/>
      <c r="D4800" s="173"/>
      <c r="E4800" s="173">
        <v>2843748</v>
      </c>
      <c r="F4800" s="173"/>
      <c r="G4800" s="173"/>
      <c r="H4800" s="173"/>
      <c r="I4800" s="173"/>
      <c r="J4800" s="173"/>
      <c r="K4800" s="174">
        <v>2843748</v>
      </c>
      <c r="L4800" s="6"/>
      <c r="M4800" s="71" t="s">
        <v>408</v>
      </c>
      <c r="N4800" s="176" t="s">
        <v>513</v>
      </c>
    </row>
    <row r="4801" spans="1:14" x14ac:dyDescent="0.2">
      <c r="A4801" s="38"/>
      <c r="B4801" s="5"/>
      <c r="C4801" s="172"/>
      <c r="D4801" s="173"/>
      <c r="E4801" s="173">
        <v>3000000</v>
      </c>
      <c r="F4801" s="173"/>
      <c r="G4801" s="173"/>
      <c r="H4801" s="173"/>
      <c r="I4801" s="173"/>
      <c r="J4801" s="173"/>
      <c r="K4801" s="174">
        <v>3000000</v>
      </c>
      <c r="L4801" s="6"/>
      <c r="M4801" s="71" t="s">
        <v>411</v>
      </c>
      <c r="N4801" s="176" t="s">
        <v>513</v>
      </c>
    </row>
    <row r="4802" spans="1:14" x14ac:dyDescent="0.2">
      <c r="A4802" s="38"/>
      <c r="B4802" s="5"/>
      <c r="C4802" s="172"/>
      <c r="D4802" s="173"/>
      <c r="E4802" s="173">
        <v>2000000</v>
      </c>
      <c r="F4802" s="173"/>
      <c r="G4802" s="173"/>
      <c r="H4802" s="173"/>
      <c r="I4802" s="173"/>
      <c r="J4802" s="173"/>
      <c r="K4802" s="174">
        <v>2000000</v>
      </c>
      <c r="L4802" s="6"/>
      <c r="M4802" s="71" t="s">
        <v>412</v>
      </c>
      <c r="N4802" s="176" t="s">
        <v>513</v>
      </c>
    </row>
    <row r="4803" spans="1:14" x14ac:dyDescent="0.2">
      <c r="A4803" s="38"/>
      <c r="B4803" s="5"/>
      <c r="C4803" s="172"/>
      <c r="D4803" s="173"/>
      <c r="E4803" s="173">
        <v>123384353.44</v>
      </c>
      <c r="F4803" s="173"/>
      <c r="G4803" s="173"/>
      <c r="H4803" s="173"/>
      <c r="I4803" s="173"/>
      <c r="J4803" s="173"/>
      <c r="K4803" s="174">
        <v>123384353.44</v>
      </c>
      <c r="L4803" s="6"/>
      <c r="M4803" s="71" t="s">
        <v>480</v>
      </c>
      <c r="N4803" s="176" t="s">
        <v>513</v>
      </c>
    </row>
    <row r="4804" spans="1:14" x14ac:dyDescent="0.2">
      <c r="A4804" s="38"/>
      <c r="B4804" s="5"/>
      <c r="C4804" s="172"/>
      <c r="D4804" s="173"/>
      <c r="E4804" s="173">
        <v>11699290</v>
      </c>
      <c r="F4804" s="173"/>
      <c r="G4804" s="173"/>
      <c r="H4804" s="173"/>
      <c r="I4804" s="173"/>
      <c r="J4804" s="173"/>
      <c r="K4804" s="174">
        <v>11699290</v>
      </c>
      <c r="L4804" s="6"/>
      <c r="M4804" s="71" t="s">
        <v>124</v>
      </c>
      <c r="N4804" s="176" t="s">
        <v>513</v>
      </c>
    </row>
    <row r="4805" spans="1:14" x14ac:dyDescent="0.2">
      <c r="A4805" s="38"/>
      <c r="B4805" s="5"/>
      <c r="C4805" s="172"/>
      <c r="D4805" s="173"/>
      <c r="E4805" s="173">
        <v>37300000</v>
      </c>
      <c r="F4805" s="173"/>
      <c r="G4805" s="173"/>
      <c r="H4805" s="173"/>
      <c r="I4805" s="173"/>
      <c r="J4805" s="173"/>
      <c r="K4805" s="174">
        <v>37300000</v>
      </c>
      <c r="L4805" s="6"/>
      <c r="M4805" s="71" t="s">
        <v>455</v>
      </c>
      <c r="N4805" s="176" t="s">
        <v>513</v>
      </c>
    </row>
    <row r="4806" spans="1:14" x14ac:dyDescent="0.2">
      <c r="A4806" s="38"/>
      <c r="B4806" s="5"/>
      <c r="C4806" s="172"/>
      <c r="D4806" s="173"/>
      <c r="E4806" s="173">
        <v>55729000</v>
      </c>
      <c r="F4806" s="173"/>
      <c r="G4806" s="173"/>
      <c r="H4806" s="173"/>
      <c r="I4806" s="173"/>
      <c r="J4806" s="173"/>
      <c r="K4806" s="174">
        <v>55729000</v>
      </c>
      <c r="L4806" s="6"/>
      <c r="M4806" s="71" t="s">
        <v>449</v>
      </c>
      <c r="N4806" s="176" t="s">
        <v>513</v>
      </c>
    </row>
    <row r="4807" spans="1:14" x14ac:dyDescent="0.2">
      <c r="A4807" s="38"/>
      <c r="B4807" s="5"/>
      <c r="C4807" s="172"/>
      <c r="D4807" s="173"/>
      <c r="E4807" s="173"/>
      <c r="F4807" s="173"/>
      <c r="G4807" s="173"/>
      <c r="H4807" s="173"/>
      <c r="I4807" s="173">
        <v>5800000</v>
      </c>
      <c r="J4807" s="173"/>
      <c r="K4807" s="174">
        <v>5800000</v>
      </c>
      <c r="L4807" s="6"/>
      <c r="M4807" s="71" t="s">
        <v>425</v>
      </c>
      <c r="N4807" s="176" t="s">
        <v>513</v>
      </c>
    </row>
    <row r="4808" spans="1:14" x14ac:dyDescent="0.2">
      <c r="A4808" s="38"/>
      <c r="B4808" s="5"/>
      <c r="C4808" s="172"/>
      <c r="D4808" s="173"/>
      <c r="E4808" s="173"/>
      <c r="F4808" s="173"/>
      <c r="G4808" s="173"/>
      <c r="H4808" s="173"/>
      <c r="I4808" s="173">
        <v>8162557.8600000003</v>
      </c>
      <c r="J4808" s="173"/>
      <c r="K4808" s="174">
        <v>8162557.8600000003</v>
      </c>
      <c r="L4808" s="6"/>
      <c r="M4808" s="71" t="s">
        <v>52</v>
      </c>
      <c r="N4808" s="176" t="s">
        <v>513</v>
      </c>
    </row>
    <row r="4809" spans="1:14" x14ac:dyDescent="0.2">
      <c r="A4809" s="38"/>
      <c r="B4809" s="5"/>
      <c r="C4809" s="172"/>
      <c r="D4809" s="173"/>
      <c r="E4809" s="173"/>
      <c r="F4809" s="173"/>
      <c r="G4809" s="173"/>
      <c r="H4809" s="173"/>
      <c r="I4809" s="173">
        <v>7000000</v>
      </c>
      <c r="J4809" s="173"/>
      <c r="K4809" s="174">
        <v>7000000</v>
      </c>
      <c r="L4809" s="6"/>
      <c r="M4809" s="71" t="s">
        <v>74</v>
      </c>
      <c r="N4809" s="176" t="s">
        <v>513</v>
      </c>
    </row>
    <row r="4810" spans="1:14" x14ac:dyDescent="0.2">
      <c r="A4810" s="38"/>
      <c r="B4810" s="5"/>
      <c r="C4810" s="172"/>
      <c r="D4810" s="173"/>
      <c r="E4810" s="173"/>
      <c r="F4810" s="173"/>
      <c r="G4810" s="173"/>
      <c r="H4810" s="173"/>
      <c r="I4810" s="173">
        <v>3000000</v>
      </c>
      <c r="J4810" s="173"/>
      <c r="K4810" s="174">
        <v>3000000</v>
      </c>
      <c r="L4810" s="6"/>
      <c r="M4810" s="71" t="s">
        <v>45</v>
      </c>
      <c r="N4810" s="176" t="s">
        <v>513</v>
      </c>
    </row>
    <row r="4811" spans="1:14" x14ac:dyDescent="0.2">
      <c r="A4811" s="38"/>
      <c r="B4811" s="5"/>
      <c r="C4811" s="172"/>
      <c r="D4811" s="173"/>
      <c r="E4811" s="173"/>
      <c r="F4811" s="173"/>
      <c r="G4811" s="173"/>
      <c r="H4811" s="173"/>
      <c r="I4811" s="173">
        <v>3000000</v>
      </c>
      <c r="J4811" s="173"/>
      <c r="K4811" s="174">
        <v>3000000</v>
      </c>
      <c r="L4811" s="6"/>
      <c r="M4811" s="71" t="s">
        <v>426</v>
      </c>
      <c r="N4811" s="176" t="s">
        <v>513</v>
      </c>
    </row>
    <row r="4812" spans="1:14" x14ac:dyDescent="0.2">
      <c r="A4812" s="38"/>
      <c r="B4812" s="5"/>
      <c r="C4812" s="172"/>
      <c r="D4812" s="173"/>
      <c r="E4812" s="173"/>
      <c r="F4812" s="173"/>
      <c r="G4812" s="173"/>
      <c r="H4812" s="173"/>
      <c r="I4812" s="173">
        <v>1000000</v>
      </c>
      <c r="J4812" s="173"/>
      <c r="K4812" s="174">
        <v>1000000</v>
      </c>
      <c r="L4812" s="6"/>
      <c r="M4812" s="71" t="s">
        <v>427</v>
      </c>
      <c r="N4812" s="176" t="s">
        <v>513</v>
      </c>
    </row>
    <row r="4813" spans="1:14" x14ac:dyDescent="0.2">
      <c r="A4813" s="38"/>
      <c r="B4813" s="5"/>
      <c r="C4813" s="172"/>
      <c r="D4813" s="173"/>
      <c r="E4813" s="173"/>
      <c r="F4813" s="173"/>
      <c r="G4813" s="173"/>
      <c r="H4813" s="173"/>
      <c r="I4813" s="173">
        <v>2000000</v>
      </c>
      <c r="J4813" s="173"/>
      <c r="K4813" s="174">
        <v>2000000</v>
      </c>
      <c r="L4813" s="6"/>
      <c r="M4813" s="71" t="s">
        <v>428</v>
      </c>
      <c r="N4813" s="176" t="s">
        <v>513</v>
      </c>
    </row>
    <row r="4814" spans="1:14" x14ac:dyDescent="0.2">
      <c r="A4814" s="38"/>
      <c r="B4814" s="5"/>
      <c r="C4814" s="172"/>
      <c r="D4814" s="173"/>
      <c r="E4814" s="173"/>
      <c r="F4814" s="173"/>
      <c r="G4814" s="173"/>
      <c r="H4814" s="173"/>
      <c r="I4814" s="173">
        <v>1200000</v>
      </c>
      <c r="J4814" s="173"/>
      <c r="K4814" s="174">
        <v>1200000</v>
      </c>
      <c r="L4814" s="6"/>
      <c r="M4814" s="71" t="s">
        <v>86</v>
      </c>
      <c r="N4814" s="176" t="s">
        <v>513</v>
      </c>
    </row>
    <row r="4815" spans="1:14" x14ac:dyDescent="0.2">
      <c r="A4815" s="38"/>
      <c r="B4815" s="5"/>
      <c r="C4815" s="172"/>
      <c r="D4815" s="173"/>
      <c r="E4815" s="173"/>
      <c r="F4815" s="173"/>
      <c r="G4815" s="173"/>
      <c r="H4815" s="173"/>
      <c r="I4815" s="173">
        <v>32527697</v>
      </c>
      <c r="J4815" s="173"/>
      <c r="K4815" s="174">
        <v>32527697</v>
      </c>
      <c r="L4815" s="6"/>
      <c r="M4815" s="71" t="s">
        <v>77</v>
      </c>
      <c r="N4815" s="176" t="s">
        <v>513</v>
      </c>
    </row>
    <row r="4816" spans="1:14" x14ac:dyDescent="0.2">
      <c r="A4816" s="38"/>
      <c r="B4816" s="5"/>
      <c r="C4816" s="172"/>
      <c r="D4816" s="173"/>
      <c r="E4816" s="173"/>
      <c r="F4816" s="173"/>
      <c r="G4816" s="173"/>
      <c r="H4816" s="173"/>
      <c r="I4816" s="173">
        <v>700000</v>
      </c>
      <c r="J4816" s="173"/>
      <c r="K4816" s="174">
        <v>700000</v>
      </c>
      <c r="L4816" s="6"/>
      <c r="M4816" s="71" t="s">
        <v>432</v>
      </c>
      <c r="N4816" s="176" t="s">
        <v>513</v>
      </c>
    </row>
    <row r="4817" spans="1:14" x14ac:dyDescent="0.2">
      <c r="A4817" s="38"/>
      <c r="B4817" s="5"/>
      <c r="C4817" s="172"/>
      <c r="D4817" s="173"/>
      <c r="E4817" s="173"/>
      <c r="F4817" s="173"/>
      <c r="G4817" s="173"/>
      <c r="H4817" s="173"/>
      <c r="I4817" s="173">
        <v>400000</v>
      </c>
      <c r="J4817" s="173"/>
      <c r="K4817" s="174">
        <v>400000</v>
      </c>
      <c r="L4817" s="6"/>
      <c r="M4817" s="71" t="s">
        <v>436</v>
      </c>
      <c r="N4817" s="176" t="s">
        <v>513</v>
      </c>
    </row>
    <row r="4818" spans="1:14" x14ac:dyDescent="0.2">
      <c r="A4818" s="38"/>
      <c r="B4818" s="5"/>
      <c r="C4818" s="172"/>
      <c r="D4818" s="173"/>
      <c r="E4818" s="173"/>
      <c r="F4818" s="173"/>
      <c r="G4818" s="173"/>
      <c r="H4818" s="173"/>
      <c r="I4818" s="173">
        <v>3600000</v>
      </c>
      <c r="J4818" s="173"/>
      <c r="K4818" s="174">
        <v>3600000</v>
      </c>
      <c r="L4818" s="6"/>
      <c r="M4818" s="71" t="s">
        <v>88</v>
      </c>
      <c r="N4818" s="176" t="s">
        <v>513</v>
      </c>
    </row>
    <row r="4819" spans="1:14" x14ac:dyDescent="0.2">
      <c r="A4819" s="38"/>
      <c r="B4819" s="5"/>
      <c r="C4819" s="172"/>
      <c r="D4819" s="173"/>
      <c r="E4819" s="173"/>
      <c r="F4819" s="173"/>
      <c r="G4819" s="173"/>
      <c r="H4819" s="173"/>
      <c r="I4819" s="173">
        <v>3000000</v>
      </c>
      <c r="J4819" s="173"/>
      <c r="K4819" s="174">
        <v>3000000</v>
      </c>
      <c r="L4819" s="6"/>
      <c r="M4819" s="71" t="s">
        <v>438</v>
      </c>
      <c r="N4819" s="176" t="s">
        <v>513</v>
      </c>
    </row>
    <row r="4820" spans="1:14" x14ac:dyDescent="0.2">
      <c r="A4820" s="38"/>
      <c r="B4820" s="5"/>
      <c r="C4820" s="172"/>
      <c r="D4820" s="173"/>
      <c r="E4820" s="173"/>
      <c r="F4820" s="173"/>
      <c r="G4820" s="173"/>
      <c r="H4820" s="173"/>
      <c r="I4820" s="173">
        <v>8600000</v>
      </c>
      <c r="J4820" s="173"/>
      <c r="K4820" s="174">
        <v>8600000</v>
      </c>
      <c r="L4820" s="6"/>
      <c r="M4820" s="71" t="s">
        <v>440</v>
      </c>
      <c r="N4820" s="176" t="s">
        <v>513</v>
      </c>
    </row>
    <row r="4821" spans="1:14" x14ac:dyDescent="0.2">
      <c r="A4821" s="38"/>
      <c r="B4821" s="5"/>
      <c r="C4821" s="172"/>
      <c r="D4821" s="173"/>
      <c r="E4821" s="173"/>
      <c r="F4821" s="173"/>
      <c r="G4821" s="173"/>
      <c r="H4821" s="173"/>
      <c r="I4821" s="173">
        <v>2000000</v>
      </c>
      <c r="J4821" s="173"/>
      <c r="K4821" s="174">
        <v>2000000</v>
      </c>
      <c r="L4821" s="6"/>
      <c r="M4821" s="71" t="s">
        <v>78</v>
      </c>
      <c r="N4821" s="176" t="s">
        <v>513</v>
      </c>
    </row>
    <row r="4822" spans="1:14" x14ac:dyDescent="0.2">
      <c r="A4822" s="38"/>
      <c r="B4822" s="5"/>
      <c r="C4822" s="172"/>
      <c r="D4822" s="173"/>
      <c r="E4822" s="173"/>
      <c r="F4822" s="173"/>
      <c r="G4822" s="173"/>
      <c r="H4822" s="173"/>
      <c r="I4822" s="173">
        <v>4000000</v>
      </c>
      <c r="J4822" s="173"/>
      <c r="K4822" s="174">
        <v>4000000</v>
      </c>
      <c r="L4822" s="6"/>
      <c r="M4822" s="71" t="s">
        <v>441</v>
      </c>
      <c r="N4822" s="176" t="s">
        <v>513</v>
      </c>
    </row>
    <row r="4823" spans="1:14" x14ac:dyDescent="0.2">
      <c r="A4823" s="38"/>
      <c r="B4823" s="5"/>
      <c r="C4823" s="172"/>
      <c r="D4823" s="173"/>
      <c r="E4823" s="173"/>
      <c r="F4823" s="173"/>
      <c r="G4823" s="173"/>
      <c r="H4823" s="173"/>
      <c r="I4823" s="173">
        <v>3200000</v>
      </c>
      <c r="J4823" s="173"/>
      <c r="K4823" s="174">
        <v>3200000</v>
      </c>
      <c r="L4823" s="6"/>
      <c r="M4823" s="71" t="s">
        <v>48</v>
      </c>
      <c r="N4823" s="176" t="s">
        <v>513</v>
      </c>
    </row>
    <row r="4824" spans="1:14" x14ac:dyDescent="0.2">
      <c r="A4824" s="38"/>
      <c r="B4824" s="5"/>
      <c r="C4824" s="172"/>
      <c r="D4824" s="173"/>
      <c r="E4824" s="173"/>
      <c r="F4824" s="173"/>
      <c r="G4824" s="173"/>
      <c r="H4824" s="173"/>
      <c r="I4824" s="173">
        <v>5000000</v>
      </c>
      <c r="J4824" s="173"/>
      <c r="K4824" s="174">
        <v>5000000</v>
      </c>
      <c r="L4824" s="6"/>
      <c r="M4824" s="71" t="s">
        <v>443</v>
      </c>
      <c r="N4824" s="176" t="s">
        <v>513</v>
      </c>
    </row>
    <row r="4825" spans="1:14" x14ac:dyDescent="0.2">
      <c r="A4825" s="38"/>
      <c r="B4825" s="5"/>
      <c r="C4825" s="172"/>
      <c r="D4825" s="173"/>
      <c r="E4825" s="173"/>
      <c r="F4825" s="173"/>
      <c r="G4825" s="173"/>
      <c r="H4825" s="173"/>
      <c r="I4825" s="173">
        <v>17872575</v>
      </c>
      <c r="J4825" s="173"/>
      <c r="K4825" s="174">
        <v>17872575</v>
      </c>
      <c r="L4825" s="6"/>
      <c r="M4825" s="71" t="s">
        <v>444</v>
      </c>
      <c r="N4825" s="176" t="s">
        <v>513</v>
      </c>
    </row>
    <row r="4826" spans="1:14" x14ac:dyDescent="0.2">
      <c r="A4826" s="38"/>
      <c r="B4826" s="5"/>
      <c r="C4826" s="172"/>
      <c r="D4826" s="173"/>
      <c r="E4826" s="173"/>
      <c r="F4826" s="173"/>
      <c r="G4826" s="173"/>
      <c r="H4826" s="173"/>
      <c r="I4826" s="173">
        <v>608000</v>
      </c>
      <c r="J4826" s="173"/>
      <c r="K4826" s="174">
        <v>608000</v>
      </c>
      <c r="L4826" s="6"/>
      <c r="M4826" s="71" t="s">
        <v>462</v>
      </c>
      <c r="N4826" s="176" t="s">
        <v>513</v>
      </c>
    </row>
    <row r="4827" spans="1:14" x14ac:dyDescent="0.2">
      <c r="A4827" s="38"/>
      <c r="B4827" s="5"/>
      <c r="C4827" s="172"/>
      <c r="D4827" s="173"/>
      <c r="E4827" s="173"/>
      <c r="F4827" s="173"/>
      <c r="G4827" s="173"/>
      <c r="H4827" s="173"/>
      <c r="I4827" s="173">
        <v>1150000</v>
      </c>
      <c r="J4827" s="173"/>
      <c r="K4827" s="174">
        <v>1150000</v>
      </c>
      <c r="L4827" s="6"/>
      <c r="M4827" s="71" t="s">
        <v>445</v>
      </c>
      <c r="N4827" s="176" t="s">
        <v>513</v>
      </c>
    </row>
    <row r="4828" spans="1:14" x14ac:dyDescent="0.2">
      <c r="A4828" s="38"/>
      <c r="B4828" s="5"/>
      <c r="C4828" s="172"/>
      <c r="D4828" s="173"/>
      <c r="E4828" s="173"/>
      <c r="F4828" s="173"/>
      <c r="G4828" s="173"/>
      <c r="H4828" s="173"/>
      <c r="I4828" s="173">
        <v>17000000</v>
      </c>
      <c r="J4828" s="173"/>
      <c r="K4828" s="174">
        <v>17000000</v>
      </c>
      <c r="L4828" s="6"/>
      <c r="M4828" s="71" t="s">
        <v>31</v>
      </c>
      <c r="N4828" s="176" t="s">
        <v>513</v>
      </c>
    </row>
    <row r="4829" spans="1:14" x14ac:dyDescent="0.2">
      <c r="A4829" s="38"/>
      <c r="B4829" s="5"/>
      <c r="C4829" s="172"/>
      <c r="D4829" s="173"/>
      <c r="E4829" s="173"/>
      <c r="F4829" s="173"/>
      <c r="G4829" s="173"/>
      <c r="H4829" s="173"/>
      <c r="I4829" s="173">
        <v>31165644.559999999</v>
      </c>
      <c r="J4829" s="173"/>
      <c r="K4829" s="174">
        <v>31165644.559999999</v>
      </c>
      <c r="L4829" s="6"/>
      <c r="M4829" s="71" t="s">
        <v>488</v>
      </c>
      <c r="N4829" s="176" t="s">
        <v>513</v>
      </c>
    </row>
    <row r="4830" spans="1:14" x14ac:dyDescent="0.2">
      <c r="A4830" s="38"/>
      <c r="B4830" s="5"/>
      <c r="C4830" s="172"/>
      <c r="D4830" s="173"/>
      <c r="E4830" s="173"/>
      <c r="F4830" s="173"/>
      <c r="G4830" s="173"/>
      <c r="H4830" s="173"/>
      <c r="I4830" s="173">
        <v>41491205</v>
      </c>
      <c r="J4830" s="173"/>
      <c r="K4830" s="174">
        <v>41491205</v>
      </c>
      <c r="L4830" s="6"/>
      <c r="M4830" s="71" t="s">
        <v>125</v>
      </c>
      <c r="N4830" s="176" t="s">
        <v>513</v>
      </c>
    </row>
    <row r="4831" spans="1:14" x14ac:dyDescent="0.2">
      <c r="A4831" s="38"/>
      <c r="B4831" s="5"/>
      <c r="C4831" s="172"/>
      <c r="D4831" s="173"/>
      <c r="E4831" s="173"/>
      <c r="F4831" s="173"/>
      <c r="G4831" s="173"/>
      <c r="H4831" s="173"/>
      <c r="I4831" s="173">
        <v>5000000</v>
      </c>
      <c r="J4831" s="173"/>
      <c r="K4831" s="174">
        <v>5000000</v>
      </c>
      <c r="L4831" s="6"/>
      <c r="M4831" s="71" t="s">
        <v>32</v>
      </c>
      <c r="N4831" s="176" t="s">
        <v>513</v>
      </c>
    </row>
    <row r="4832" spans="1:14" x14ac:dyDescent="0.2">
      <c r="A4832" s="38"/>
      <c r="B4832" s="5"/>
      <c r="C4832" s="172"/>
      <c r="D4832" s="173"/>
      <c r="E4832" s="173"/>
      <c r="F4832" s="173"/>
      <c r="G4832" s="173"/>
      <c r="H4832" s="173"/>
      <c r="I4832" s="173">
        <v>2085000</v>
      </c>
      <c r="J4832" s="173"/>
      <c r="K4832" s="174">
        <v>2085000</v>
      </c>
      <c r="L4832" s="6"/>
      <c r="M4832" s="71" t="s">
        <v>33</v>
      </c>
      <c r="N4832" s="176" t="s">
        <v>513</v>
      </c>
    </row>
    <row r="4833" spans="1:14" x14ac:dyDescent="0.2">
      <c r="A4833" s="38"/>
      <c r="B4833" s="5"/>
      <c r="C4833" s="172"/>
      <c r="D4833" s="173"/>
      <c r="E4833" s="173"/>
      <c r="F4833" s="173"/>
      <c r="G4833" s="173">
        <v>28287188.100000001</v>
      </c>
      <c r="H4833" s="173"/>
      <c r="I4833" s="173"/>
      <c r="J4833" s="173"/>
      <c r="K4833" s="174">
        <v>28287188.100000001</v>
      </c>
      <c r="L4833" s="6"/>
      <c r="M4833" s="71" t="s">
        <v>468</v>
      </c>
      <c r="N4833" s="176" t="s">
        <v>513</v>
      </c>
    </row>
    <row r="4834" spans="1:14" x14ac:dyDescent="0.2">
      <c r="A4834" s="38"/>
      <c r="B4834" s="5"/>
      <c r="C4834" s="172"/>
      <c r="D4834" s="173"/>
      <c r="E4834" s="173"/>
      <c r="F4834" s="173"/>
      <c r="G4834" s="173"/>
      <c r="H4834" s="173"/>
      <c r="I4834" s="173">
        <v>350000</v>
      </c>
      <c r="J4834" s="173"/>
      <c r="K4834" s="174">
        <v>350000</v>
      </c>
      <c r="L4834" s="6"/>
      <c r="M4834" s="175" t="s">
        <v>446</v>
      </c>
      <c r="N4834" s="176" t="s">
        <v>513</v>
      </c>
    </row>
    <row r="4835" spans="1:14" ht="15" x14ac:dyDescent="0.25">
      <c r="A4835" s="49" t="s">
        <v>262</v>
      </c>
      <c r="B4835" s="50" t="s">
        <v>264</v>
      </c>
      <c r="C4835" s="22">
        <f t="shared" ref="C4835:J4835" si="62">SUM(C4746:C4834)</f>
        <v>95697000</v>
      </c>
      <c r="D4835" s="22">
        <f t="shared" si="62"/>
        <v>6600000</v>
      </c>
      <c r="E4835" s="22">
        <f t="shared" si="62"/>
        <v>340906554.44</v>
      </c>
      <c r="F4835" s="22">
        <f t="shared" si="62"/>
        <v>261418185.05000001</v>
      </c>
      <c r="G4835" s="22">
        <f t="shared" si="62"/>
        <v>28287188.100000001</v>
      </c>
      <c r="H4835" s="22">
        <f t="shared" si="62"/>
        <v>101267027</v>
      </c>
      <c r="I4835" s="22">
        <f t="shared" si="62"/>
        <v>210912679.41999999</v>
      </c>
      <c r="J4835" s="22">
        <f t="shared" si="62"/>
        <v>14627575</v>
      </c>
      <c r="K4835" s="22">
        <f>SUM(C4835:J4835)</f>
        <v>1059716209.01</v>
      </c>
      <c r="L4835" s="22" t="s">
        <v>22</v>
      </c>
      <c r="M4835" s="56"/>
      <c r="N4835" s="22" t="s">
        <v>22</v>
      </c>
    </row>
    <row r="4836" spans="1:14" ht="15" x14ac:dyDescent="0.25">
      <c r="A4836" s="7" t="s">
        <v>265</v>
      </c>
      <c r="B4836" s="8" t="s">
        <v>266</v>
      </c>
      <c r="C4836" s="169"/>
      <c r="D4836" s="170"/>
      <c r="E4836" s="170"/>
      <c r="F4836" s="170">
        <v>1000000</v>
      </c>
      <c r="G4836" s="170"/>
      <c r="H4836" s="170"/>
      <c r="I4836" s="170"/>
      <c r="J4836" s="170"/>
      <c r="K4836" s="171">
        <v>1000000</v>
      </c>
      <c r="L4836" s="6"/>
      <c r="M4836" s="70" t="s">
        <v>319</v>
      </c>
      <c r="N4836" s="176" t="s">
        <v>513</v>
      </c>
    </row>
    <row r="4837" spans="1:14" ht="15" x14ac:dyDescent="0.25">
      <c r="A4837" s="7"/>
      <c r="B4837" s="8"/>
      <c r="C4837" s="172"/>
      <c r="D4837" s="173"/>
      <c r="E4837" s="173"/>
      <c r="F4837" s="173">
        <v>759140</v>
      </c>
      <c r="G4837" s="173"/>
      <c r="H4837" s="173"/>
      <c r="I4837" s="173"/>
      <c r="J4837" s="173"/>
      <c r="K4837" s="174">
        <v>759140</v>
      </c>
      <c r="L4837" s="6"/>
      <c r="M4837" s="71" t="s">
        <v>338</v>
      </c>
      <c r="N4837" s="176" t="s">
        <v>513</v>
      </c>
    </row>
    <row r="4838" spans="1:14" ht="15" x14ac:dyDescent="0.25">
      <c r="A4838" s="7"/>
      <c r="B4838" s="8"/>
      <c r="C4838" s="172"/>
      <c r="D4838" s="173"/>
      <c r="E4838" s="173"/>
      <c r="F4838" s="173">
        <v>83770</v>
      </c>
      <c r="G4838" s="173"/>
      <c r="H4838" s="173"/>
      <c r="I4838" s="173"/>
      <c r="J4838" s="173"/>
      <c r="K4838" s="174">
        <v>83770</v>
      </c>
      <c r="L4838" s="6"/>
      <c r="M4838" s="71" t="s">
        <v>25</v>
      </c>
      <c r="N4838" s="176" t="s">
        <v>513</v>
      </c>
    </row>
    <row r="4839" spans="1:14" ht="15" x14ac:dyDescent="0.25">
      <c r="A4839" s="7"/>
      <c r="B4839" s="8"/>
      <c r="C4839" s="172"/>
      <c r="D4839" s="173"/>
      <c r="E4839" s="173"/>
      <c r="F4839" s="173">
        <v>1000000</v>
      </c>
      <c r="G4839" s="173"/>
      <c r="H4839" s="173"/>
      <c r="I4839" s="173"/>
      <c r="J4839" s="173"/>
      <c r="K4839" s="174">
        <v>1000000</v>
      </c>
      <c r="L4839" s="6"/>
      <c r="M4839" s="71" t="s">
        <v>36</v>
      </c>
      <c r="N4839" s="176" t="s">
        <v>513</v>
      </c>
    </row>
    <row r="4840" spans="1:14" ht="15" x14ac:dyDescent="0.25">
      <c r="A4840" s="7"/>
      <c r="B4840" s="8"/>
      <c r="C4840" s="172"/>
      <c r="D4840" s="173"/>
      <c r="E4840" s="173"/>
      <c r="F4840" s="173"/>
      <c r="G4840" s="173"/>
      <c r="H4840" s="173">
        <v>72830000</v>
      </c>
      <c r="I4840" s="173"/>
      <c r="J4840" s="173"/>
      <c r="K4840" s="174">
        <v>72830000</v>
      </c>
      <c r="L4840" s="6"/>
      <c r="M4840" s="71" t="s">
        <v>91</v>
      </c>
      <c r="N4840" s="176" t="s">
        <v>513</v>
      </c>
    </row>
    <row r="4841" spans="1:14" ht="15" x14ac:dyDescent="0.25">
      <c r="A4841" s="7"/>
      <c r="B4841" s="8"/>
      <c r="C4841" s="172"/>
      <c r="D4841" s="173"/>
      <c r="E4841" s="173"/>
      <c r="F4841" s="173"/>
      <c r="G4841" s="173"/>
      <c r="H4841" s="173">
        <v>350000</v>
      </c>
      <c r="I4841" s="173"/>
      <c r="J4841" s="173"/>
      <c r="K4841" s="174">
        <v>350000</v>
      </c>
      <c r="L4841" s="6"/>
      <c r="M4841" s="71" t="s">
        <v>358</v>
      </c>
      <c r="N4841" s="176" t="s">
        <v>513</v>
      </c>
    </row>
    <row r="4842" spans="1:14" ht="15" x14ac:dyDescent="0.25">
      <c r="A4842" s="7"/>
      <c r="B4842" s="8"/>
      <c r="C4842" s="172"/>
      <c r="D4842" s="173"/>
      <c r="E4842" s="173"/>
      <c r="F4842" s="173"/>
      <c r="G4842" s="173"/>
      <c r="H4842" s="173">
        <v>600000</v>
      </c>
      <c r="I4842" s="173"/>
      <c r="J4842" s="173"/>
      <c r="K4842" s="174">
        <v>600000</v>
      </c>
      <c r="L4842" s="6"/>
      <c r="M4842" s="71" t="s">
        <v>370</v>
      </c>
      <c r="N4842" s="176" t="s">
        <v>513</v>
      </c>
    </row>
    <row r="4843" spans="1:14" ht="15" x14ac:dyDescent="0.25">
      <c r="A4843" s="7"/>
      <c r="B4843" s="8"/>
      <c r="C4843" s="172"/>
      <c r="D4843" s="173"/>
      <c r="E4843" s="173"/>
      <c r="F4843" s="173"/>
      <c r="G4843" s="173"/>
      <c r="H4843" s="173">
        <v>2500000</v>
      </c>
      <c r="I4843" s="173"/>
      <c r="J4843" s="173"/>
      <c r="K4843" s="174">
        <v>2500000</v>
      </c>
      <c r="L4843" s="6"/>
      <c r="M4843" s="71" t="s">
        <v>39</v>
      </c>
      <c r="N4843" s="176" t="s">
        <v>513</v>
      </c>
    </row>
    <row r="4844" spans="1:14" ht="15" x14ac:dyDescent="0.25">
      <c r="A4844" s="7"/>
      <c r="B4844" s="8"/>
      <c r="C4844" s="172"/>
      <c r="D4844" s="173"/>
      <c r="E4844" s="173"/>
      <c r="F4844" s="173"/>
      <c r="G4844" s="173"/>
      <c r="H4844" s="173">
        <v>5000000</v>
      </c>
      <c r="I4844" s="173"/>
      <c r="J4844" s="173"/>
      <c r="K4844" s="174">
        <v>5000000</v>
      </c>
      <c r="L4844" s="6"/>
      <c r="M4844" s="71" t="s">
        <v>40</v>
      </c>
      <c r="N4844" s="176" t="s">
        <v>513</v>
      </c>
    </row>
    <row r="4845" spans="1:14" ht="15" x14ac:dyDescent="0.25">
      <c r="A4845" s="7"/>
      <c r="B4845" s="8"/>
      <c r="C4845" s="172">
        <v>250000</v>
      </c>
      <c r="D4845" s="173"/>
      <c r="E4845" s="173"/>
      <c r="F4845" s="173"/>
      <c r="G4845" s="173"/>
      <c r="H4845" s="173"/>
      <c r="I4845" s="173"/>
      <c r="J4845" s="173"/>
      <c r="K4845" s="174">
        <v>250000</v>
      </c>
      <c r="L4845" s="6"/>
      <c r="M4845" s="71" t="s">
        <v>41</v>
      </c>
      <c r="N4845" s="176" t="s">
        <v>513</v>
      </c>
    </row>
    <row r="4846" spans="1:14" ht="15" x14ac:dyDescent="0.25">
      <c r="A4846" s="7"/>
      <c r="B4846" s="8"/>
      <c r="C4846" s="172">
        <v>100000</v>
      </c>
      <c r="D4846" s="173"/>
      <c r="E4846" s="173"/>
      <c r="F4846" s="173"/>
      <c r="G4846" s="173"/>
      <c r="H4846" s="173"/>
      <c r="I4846" s="173"/>
      <c r="J4846" s="173"/>
      <c r="K4846" s="174">
        <v>100000</v>
      </c>
      <c r="L4846" s="6"/>
      <c r="M4846" s="71" t="s">
        <v>64</v>
      </c>
      <c r="N4846" s="176" t="s">
        <v>513</v>
      </c>
    </row>
    <row r="4847" spans="1:14" ht="15" x14ac:dyDescent="0.25">
      <c r="A4847" s="7"/>
      <c r="B4847" s="8"/>
      <c r="C4847" s="172">
        <v>10000000</v>
      </c>
      <c r="D4847" s="173"/>
      <c r="E4847" s="173"/>
      <c r="F4847" s="173"/>
      <c r="G4847" s="173"/>
      <c r="H4847" s="173"/>
      <c r="I4847" s="173"/>
      <c r="J4847" s="173"/>
      <c r="K4847" s="174">
        <v>10000000</v>
      </c>
      <c r="L4847" s="6"/>
      <c r="M4847" s="71" t="s">
        <v>26</v>
      </c>
      <c r="N4847" s="176" t="s">
        <v>513</v>
      </c>
    </row>
    <row r="4848" spans="1:14" ht="15" x14ac:dyDescent="0.25">
      <c r="A4848" s="7"/>
      <c r="B4848" s="8"/>
      <c r="C4848" s="172"/>
      <c r="D4848" s="173"/>
      <c r="E4848" s="173"/>
      <c r="F4848" s="173"/>
      <c r="G4848" s="173"/>
      <c r="H4848" s="173"/>
      <c r="I4848" s="173"/>
      <c r="J4848" s="173">
        <v>5000</v>
      </c>
      <c r="K4848" s="174">
        <v>5000</v>
      </c>
      <c r="L4848" s="6"/>
      <c r="M4848" s="71" t="s">
        <v>65</v>
      </c>
      <c r="N4848" s="176" t="s">
        <v>513</v>
      </c>
    </row>
    <row r="4849" spans="1:14" ht="15" x14ac:dyDescent="0.25">
      <c r="A4849" s="7"/>
      <c r="B4849" s="8"/>
      <c r="C4849" s="172"/>
      <c r="D4849" s="173"/>
      <c r="E4849" s="173"/>
      <c r="F4849" s="173"/>
      <c r="G4849" s="173"/>
      <c r="H4849" s="173"/>
      <c r="I4849" s="173"/>
      <c r="J4849" s="173">
        <v>28721500</v>
      </c>
      <c r="K4849" s="174">
        <v>28721500</v>
      </c>
      <c r="L4849" s="6"/>
      <c r="M4849" s="71" t="s">
        <v>394</v>
      </c>
      <c r="N4849" s="176" t="s">
        <v>513</v>
      </c>
    </row>
    <row r="4850" spans="1:14" ht="15" x14ac:dyDescent="0.25">
      <c r="A4850" s="7"/>
      <c r="B4850" s="8"/>
      <c r="C4850" s="172"/>
      <c r="D4850" s="173"/>
      <c r="E4850" s="173"/>
      <c r="F4850" s="173"/>
      <c r="G4850" s="173"/>
      <c r="H4850" s="173"/>
      <c r="I4850" s="173"/>
      <c r="J4850" s="173">
        <v>406580</v>
      </c>
      <c r="K4850" s="174">
        <v>406580</v>
      </c>
      <c r="L4850" s="6"/>
      <c r="M4850" s="71" t="s">
        <v>396</v>
      </c>
      <c r="N4850" s="176" t="s">
        <v>513</v>
      </c>
    </row>
    <row r="4851" spans="1:14" ht="15" x14ac:dyDescent="0.25">
      <c r="A4851" s="7"/>
      <c r="B4851" s="8"/>
      <c r="C4851" s="172"/>
      <c r="D4851" s="173"/>
      <c r="E4851" s="173">
        <v>250000</v>
      </c>
      <c r="F4851" s="173"/>
      <c r="G4851" s="173"/>
      <c r="H4851" s="173"/>
      <c r="I4851" s="173"/>
      <c r="J4851" s="173"/>
      <c r="K4851" s="174">
        <v>250000</v>
      </c>
      <c r="L4851" s="6"/>
      <c r="M4851" s="71" t="s">
        <v>419</v>
      </c>
      <c r="N4851" s="176" t="s">
        <v>513</v>
      </c>
    </row>
    <row r="4852" spans="1:14" ht="15" x14ac:dyDescent="0.25">
      <c r="A4852" s="7"/>
      <c r="B4852" s="8"/>
      <c r="C4852" s="172"/>
      <c r="D4852" s="173"/>
      <c r="E4852" s="173">
        <v>665570</v>
      </c>
      <c r="F4852" s="173"/>
      <c r="G4852" s="173"/>
      <c r="H4852" s="173"/>
      <c r="I4852" s="173"/>
      <c r="J4852" s="173"/>
      <c r="K4852" s="174">
        <v>665570</v>
      </c>
      <c r="L4852" s="6"/>
      <c r="M4852" s="71" t="s">
        <v>124</v>
      </c>
      <c r="N4852" s="176" t="s">
        <v>513</v>
      </c>
    </row>
    <row r="4853" spans="1:14" ht="15" x14ac:dyDescent="0.25">
      <c r="A4853" s="7"/>
      <c r="B4853" s="8"/>
      <c r="C4853" s="172"/>
      <c r="D4853" s="173"/>
      <c r="E4853" s="173"/>
      <c r="F4853" s="173"/>
      <c r="G4853" s="173"/>
      <c r="H4853" s="173"/>
      <c r="I4853" s="173">
        <v>7224230</v>
      </c>
      <c r="J4853" s="173"/>
      <c r="K4853" s="174">
        <v>7224230</v>
      </c>
      <c r="L4853" s="6"/>
      <c r="M4853" s="71" t="s">
        <v>52</v>
      </c>
      <c r="N4853" s="176" t="s">
        <v>513</v>
      </c>
    </row>
    <row r="4854" spans="1:14" ht="15" x14ac:dyDescent="0.25">
      <c r="A4854" s="7"/>
      <c r="B4854" s="8"/>
      <c r="C4854" s="172"/>
      <c r="D4854" s="173"/>
      <c r="E4854" s="173"/>
      <c r="F4854" s="173"/>
      <c r="G4854" s="173"/>
      <c r="H4854" s="173"/>
      <c r="I4854" s="173">
        <v>4732000</v>
      </c>
      <c r="J4854" s="173"/>
      <c r="K4854" s="174">
        <v>4732000</v>
      </c>
      <c r="L4854" s="6"/>
      <c r="M4854" s="71" t="s">
        <v>45</v>
      </c>
      <c r="N4854" s="176" t="s">
        <v>513</v>
      </c>
    </row>
    <row r="4855" spans="1:14" ht="15" x14ac:dyDescent="0.25">
      <c r="A4855" s="7"/>
      <c r="B4855" s="8"/>
      <c r="C4855" s="172"/>
      <c r="D4855" s="173"/>
      <c r="E4855" s="173"/>
      <c r="F4855" s="173"/>
      <c r="G4855" s="173"/>
      <c r="H4855" s="173"/>
      <c r="I4855" s="173">
        <v>6200270</v>
      </c>
      <c r="J4855" s="173"/>
      <c r="K4855" s="174">
        <v>6200270</v>
      </c>
      <c r="L4855" s="6"/>
      <c r="M4855" s="71" t="s">
        <v>428</v>
      </c>
      <c r="N4855" s="176" t="s">
        <v>513</v>
      </c>
    </row>
    <row r="4856" spans="1:14" ht="15" x14ac:dyDescent="0.25">
      <c r="A4856" s="7"/>
      <c r="B4856" s="8"/>
      <c r="C4856" s="172"/>
      <c r="D4856" s="173"/>
      <c r="E4856" s="173"/>
      <c r="F4856" s="173"/>
      <c r="G4856" s="173"/>
      <c r="H4856" s="173"/>
      <c r="I4856" s="173">
        <v>2845500</v>
      </c>
      <c r="J4856" s="173"/>
      <c r="K4856" s="174">
        <v>2845500</v>
      </c>
      <c r="L4856" s="6"/>
      <c r="M4856" s="71" t="s">
        <v>296</v>
      </c>
      <c r="N4856" s="176" t="s">
        <v>513</v>
      </c>
    </row>
    <row r="4857" spans="1:14" ht="15" x14ac:dyDescent="0.25">
      <c r="A4857" s="7"/>
      <c r="B4857" s="8"/>
      <c r="C4857" s="172"/>
      <c r="D4857" s="173"/>
      <c r="E4857" s="173"/>
      <c r="F4857" s="173"/>
      <c r="G4857" s="173"/>
      <c r="H4857" s="173"/>
      <c r="I4857" s="173">
        <v>3000000</v>
      </c>
      <c r="J4857" s="173"/>
      <c r="K4857" s="174">
        <v>3000000</v>
      </c>
      <c r="L4857" s="6"/>
      <c r="M4857" s="71" t="s">
        <v>47</v>
      </c>
      <c r="N4857" s="176" t="s">
        <v>513</v>
      </c>
    </row>
    <row r="4858" spans="1:14" ht="15" x14ac:dyDescent="0.25">
      <c r="A4858" s="7"/>
      <c r="B4858" s="8"/>
      <c r="C4858" s="172"/>
      <c r="D4858" s="173"/>
      <c r="E4858" s="173"/>
      <c r="F4858" s="173"/>
      <c r="G4858" s="173"/>
      <c r="H4858" s="173"/>
      <c r="I4858" s="173">
        <v>4000000</v>
      </c>
      <c r="J4858" s="173"/>
      <c r="K4858" s="174">
        <v>4000000</v>
      </c>
      <c r="L4858" s="6"/>
      <c r="M4858" s="71" t="s">
        <v>431</v>
      </c>
      <c r="N4858" s="176" t="s">
        <v>513</v>
      </c>
    </row>
    <row r="4859" spans="1:14" ht="15" x14ac:dyDescent="0.25">
      <c r="A4859" s="7"/>
      <c r="B4859" s="8"/>
      <c r="C4859" s="172"/>
      <c r="D4859" s="173"/>
      <c r="E4859" s="173"/>
      <c r="F4859" s="173"/>
      <c r="G4859" s="173"/>
      <c r="H4859" s="173"/>
      <c r="I4859" s="173">
        <v>2845500</v>
      </c>
      <c r="J4859" s="173"/>
      <c r="K4859" s="174">
        <v>2845500</v>
      </c>
      <c r="L4859" s="6"/>
      <c r="M4859" s="71" t="s">
        <v>433</v>
      </c>
      <c r="N4859" s="176" t="s">
        <v>513</v>
      </c>
    </row>
    <row r="4860" spans="1:14" ht="15" x14ac:dyDescent="0.25">
      <c r="A4860" s="7"/>
      <c r="B4860" s="8"/>
      <c r="C4860" s="172"/>
      <c r="D4860" s="173"/>
      <c r="E4860" s="173"/>
      <c r="F4860" s="173"/>
      <c r="G4860" s="173"/>
      <c r="H4860" s="173"/>
      <c r="I4860" s="173">
        <v>1000000</v>
      </c>
      <c r="J4860" s="173"/>
      <c r="K4860" s="174">
        <v>1000000</v>
      </c>
      <c r="L4860" s="6"/>
      <c r="M4860" s="71" t="s">
        <v>434</v>
      </c>
      <c r="N4860" s="176" t="s">
        <v>513</v>
      </c>
    </row>
    <row r="4861" spans="1:14" ht="15" x14ac:dyDescent="0.25">
      <c r="A4861" s="7"/>
      <c r="B4861" s="8"/>
      <c r="C4861" s="172"/>
      <c r="D4861" s="173"/>
      <c r="E4861" s="173"/>
      <c r="F4861" s="173"/>
      <c r="G4861" s="173"/>
      <c r="H4861" s="173"/>
      <c r="I4861" s="173">
        <v>3000000</v>
      </c>
      <c r="J4861" s="173"/>
      <c r="K4861" s="174">
        <v>3000000</v>
      </c>
      <c r="L4861" s="6"/>
      <c r="M4861" s="71" t="s">
        <v>437</v>
      </c>
      <c r="N4861" s="176" t="s">
        <v>513</v>
      </c>
    </row>
    <row r="4862" spans="1:14" ht="15" x14ac:dyDescent="0.25">
      <c r="A4862" s="7"/>
      <c r="B4862" s="8"/>
      <c r="C4862" s="172"/>
      <c r="D4862" s="173"/>
      <c r="E4862" s="173"/>
      <c r="F4862" s="173"/>
      <c r="G4862" s="173"/>
      <c r="H4862" s="173"/>
      <c r="I4862" s="173">
        <v>2845500</v>
      </c>
      <c r="J4862" s="173"/>
      <c r="K4862" s="174">
        <v>2845500</v>
      </c>
      <c r="L4862" s="6"/>
      <c r="M4862" s="71" t="s">
        <v>438</v>
      </c>
      <c r="N4862" s="176" t="s">
        <v>513</v>
      </c>
    </row>
    <row r="4863" spans="1:14" ht="15" x14ac:dyDescent="0.25">
      <c r="A4863" s="7"/>
      <c r="B4863" s="8"/>
      <c r="C4863" s="172"/>
      <c r="D4863" s="173"/>
      <c r="E4863" s="173"/>
      <c r="F4863" s="173"/>
      <c r="G4863" s="173"/>
      <c r="H4863" s="173"/>
      <c r="I4863" s="173">
        <v>4000000</v>
      </c>
      <c r="J4863" s="173"/>
      <c r="K4863" s="174">
        <v>4000000</v>
      </c>
      <c r="L4863" s="6"/>
      <c r="M4863" s="71" t="s">
        <v>78</v>
      </c>
      <c r="N4863" s="176" t="s">
        <v>513</v>
      </c>
    </row>
    <row r="4864" spans="1:14" ht="15" x14ac:dyDescent="0.25">
      <c r="A4864" s="7"/>
      <c r="B4864" s="8"/>
      <c r="C4864" s="172"/>
      <c r="D4864" s="173"/>
      <c r="E4864" s="173"/>
      <c r="F4864" s="173"/>
      <c r="G4864" s="173"/>
      <c r="H4864" s="173"/>
      <c r="I4864" s="173">
        <v>2380000</v>
      </c>
      <c r="J4864" s="173"/>
      <c r="K4864" s="174">
        <v>2380000</v>
      </c>
      <c r="L4864" s="6"/>
      <c r="M4864" s="71" t="s">
        <v>48</v>
      </c>
      <c r="N4864" s="176" t="s">
        <v>513</v>
      </c>
    </row>
    <row r="4865" spans="1:14" ht="15" x14ac:dyDescent="0.25">
      <c r="A4865" s="7"/>
      <c r="B4865" s="8"/>
      <c r="C4865" s="172"/>
      <c r="D4865" s="173"/>
      <c r="E4865" s="173"/>
      <c r="F4865" s="173"/>
      <c r="G4865" s="173"/>
      <c r="H4865" s="173"/>
      <c r="I4865" s="173">
        <v>9672000</v>
      </c>
      <c r="J4865" s="173"/>
      <c r="K4865" s="174">
        <v>9672000</v>
      </c>
      <c r="L4865" s="6"/>
      <c r="M4865" s="71" t="s">
        <v>444</v>
      </c>
      <c r="N4865" s="176" t="s">
        <v>513</v>
      </c>
    </row>
    <row r="4866" spans="1:14" ht="15" x14ac:dyDescent="0.25">
      <c r="A4866" s="7"/>
      <c r="B4866" s="8"/>
      <c r="C4866" s="172"/>
      <c r="D4866" s="173"/>
      <c r="E4866" s="173"/>
      <c r="F4866" s="173"/>
      <c r="G4866" s="173"/>
      <c r="H4866" s="173"/>
      <c r="I4866" s="173">
        <v>4000000</v>
      </c>
      <c r="J4866" s="173"/>
      <c r="K4866" s="174">
        <v>4000000</v>
      </c>
      <c r="L4866" s="6"/>
      <c r="M4866" s="71" t="s">
        <v>462</v>
      </c>
      <c r="N4866" s="176" t="s">
        <v>513</v>
      </c>
    </row>
    <row r="4867" spans="1:14" ht="15" x14ac:dyDescent="0.25">
      <c r="A4867" s="7"/>
      <c r="B4867" s="8"/>
      <c r="C4867" s="172"/>
      <c r="D4867" s="173"/>
      <c r="E4867" s="173"/>
      <c r="F4867" s="173"/>
      <c r="G4867" s="173"/>
      <c r="H4867" s="173"/>
      <c r="I4867" s="173">
        <v>630000</v>
      </c>
      <c r="J4867" s="173"/>
      <c r="K4867" s="174">
        <v>630000</v>
      </c>
      <c r="L4867" s="6"/>
      <c r="M4867" s="71" t="s">
        <v>30</v>
      </c>
      <c r="N4867" s="176" t="s">
        <v>513</v>
      </c>
    </row>
    <row r="4868" spans="1:14" x14ac:dyDescent="0.2">
      <c r="A4868" s="38"/>
      <c r="B4868" s="5"/>
      <c r="C4868" s="172"/>
      <c r="D4868" s="173"/>
      <c r="E4868" s="173"/>
      <c r="F4868" s="173"/>
      <c r="G4868" s="173"/>
      <c r="H4868" s="173"/>
      <c r="I4868" s="173">
        <v>1500000</v>
      </c>
      <c r="J4868" s="173"/>
      <c r="K4868" s="174">
        <v>1500000</v>
      </c>
      <c r="L4868" s="6"/>
      <c r="M4868" s="71" t="s">
        <v>125</v>
      </c>
      <c r="N4868" s="176" t="s">
        <v>513</v>
      </c>
    </row>
    <row r="4869" spans="1:14" x14ac:dyDescent="0.2">
      <c r="A4869" s="38"/>
      <c r="B4869" s="5"/>
      <c r="C4869" s="172"/>
      <c r="D4869" s="173"/>
      <c r="E4869" s="173"/>
      <c r="F4869" s="173"/>
      <c r="G4869" s="173"/>
      <c r="H4869" s="173"/>
      <c r="I4869" s="173">
        <v>15000000</v>
      </c>
      <c r="J4869" s="173"/>
      <c r="K4869" s="174">
        <v>15000000</v>
      </c>
      <c r="L4869" s="6"/>
      <c r="M4869" s="71" t="s">
        <v>32</v>
      </c>
      <c r="N4869" s="176" t="s">
        <v>513</v>
      </c>
    </row>
    <row r="4870" spans="1:14" x14ac:dyDescent="0.2">
      <c r="A4870" s="38"/>
      <c r="B4870" s="5"/>
      <c r="C4870" s="172"/>
      <c r="D4870" s="173"/>
      <c r="E4870" s="173"/>
      <c r="F4870" s="173"/>
      <c r="G4870" s="173"/>
      <c r="H4870" s="173"/>
      <c r="I4870" s="173">
        <v>2200000</v>
      </c>
      <c r="J4870" s="173"/>
      <c r="K4870" s="174">
        <v>2200000</v>
      </c>
      <c r="L4870" s="6"/>
      <c r="M4870" s="71" t="s">
        <v>33</v>
      </c>
      <c r="N4870" s="176" t="s">
        <v>513</v>
      </c>
    </row>
    <row r="4871" spans="1:14" ht="15" x14ac:dyDescent="0.25">
      <c r="A4871" s="49" t="s">
        <v>265</v>
      </c>
      <c r="B4871" s="26" t="s">
        <v>267</v>
      </c>
      <c r="C4871" s="22">
        <f t="shared" ref="C4871:J4871" si="63">SUM(C4836:C4870)</f>
        <v>10350000</v>
      </c>
      <c r="D4871" s="22">
        <f t="shared" si="63"/>
        <v>0</v>
      </c>
      <c r="E4871" s="22">
        <f t="shared" si="63"/>
        <v>915570</v>
      </c>
      <c r="F4871" s="22">
        <f t="shared" si="63"/>
        <v>2842910</v>
      </c>
      <c r="G4871" s="22">
        <f t="shared" si="63"/>
        <v>0</v>
      </c>
      <c r="H4871" s="22">
        <f t="shared" si="63"/>
        <v>81280000</v>
      </c>
      <c r="I4871" s="22">
        <f t="shared" si="63"/>
        <v>77075000</v>
      </c>
      <c r="J4871" s="22">
        <f t="shared" si="63"/>
        <v>29133080</v>
      </c>
      <c r="K4871" s="22">
        <f>SUM(C4871:J4871)</f>
        <v>201596560</v>
      </c>
      <c r="L4871" s="22" t="s">
        <v>22</v>
      </c>
      <c r="M4871" s="15"/>
      <c r="N4871" s="15"/>
    </row>
    <row r="4872" spans="1:14" ht="15" x14ac:dyDescent="0.25">
      <c r="A4872" s="7" t="s">
        <v>268</v>
      </c>
      <c r="B4872" s="8" t="s">
        <v>269</v>
      </c>
      <c r="C4872" s="169"/>
      <c r="D4872" s="170"/>
      <c r="E4872" s="170"/>
      <c r="F4872" s="170">
        <v>200000</v>
      </c>
      <c r="G4872" s="170"/>
      <c r="H4872" s="170"/>
      <c r="I4872" s="170"/>
      <c r="J4872" s="170"/>
      <c r="K4872" s="171">
        <v>200000</v>
      </c>
      <c r="L4872" s="6"/>
      <c r="M4872" s="70" t="s">
        <v>297</v>
      </c>
      <c r="N4872" s="176" t="s">
        <v>513</v>
      </c>
    </row>
    <row r="4873" spans="1:14" ht="15" x14ac:dyDescent="0.25">
      <c r="A4873" s="7"/>
      <c r="B4873" s="8"/>
      <c r="C4873" s="172"/>
      <c r="D4873" s="173"/>
      <c r="E4873" s="173"/>
      <c r="F4873" s="173">
        <v>16100000</v>
      </c>
      <c r="G4873" s="173"/>
      <c r="H4873" s="173"/>
      <c r="I4873" s="173"/>
      <c r="J4873" s="173"/>
      <c r="K4873" s="174">
        <v>16100000</v>
      </c>
      <c r="L4873" s="6"/>
      <c r="M4873" s="71" t="s">
        <v>298</v>
      </c>
      <c r="N4873" s="176" t="s">
        <v>513</v>
      </c>
    </row>
    <row r="4874" spans="1:14" ht="15" x14ac:dyDescent="0.25">
      <c r="A4874" s="7"/>
      <c r="B4874" s="8"/>
      <c r="C4874" s="172"/>
      <c r="D4874" s="173"/>
      <c r="E4874" s="173"/>
      <c r="F4874" s="173">
        <v>2000000</v>
      </c>
      <c r="G4874" s="173"/>
      <c r="H4874" s="173"/>
      <c r="I4874" s="173"/>
      <c r="J4874" s="173"/>
      <c r="K4874" s="174">
        <v>2000000</v>
      </c>
      <c r="L4874" s="6"/>
      <c r="M4874" s="71" t="s">
        <v>299</v>
      </c>
      <c r="N4874" s="176" t="s">
        <v>513</v>
      </c>
    </row>
    <row r="4875" spans="1:14" ht="15" x14ac:dyDescent="0.25">
      <c r="A4875" s="7"/>
      <c r="B4875" s="8"/>
      <c r="C4875" s="172"/>
      <c r="D4875" s="173"/>
      <c r="E4875" s="173"/>
      <c r="F4875" s="173">
        <v>390000</v>
      </c>
      <c r="G4875" s="173"/>
      <c r="H4875" s="173"/>
      <c r="I4875" s="173"/>
      <c r="J4875" s="173"/>
      <c r="K4875" s="174">
        <v>390000</v>
      </c>
      <c r="L4875" s="6"/>
      <c r="M4875" s="71" t="s">
        <v>303</v>
      </c>
      <c r="N4875" s="176" t="s">
        <v>513</v>
      </c>
    </row>
    <row r="4876" spans="1:14" ht="15" x14ac:dyDescent="0.25">
      <c r="A4876" s="7"/>
      <c r="B4876" s="8"/>
      <c r="C4876" s="172"/>
      <c r="D4876" s="173"/>
      <c r="E4876" s="173"/>
      <c r="F4876" s="173">
        <v>750000</v>
      </c>
      <c r="G4876" s="173"/>
      <c r="H4876" s="173"/>
      <c r="I4876" s="173"/>
      <c r="J4876" s="173"/>
      <c r="K4876" s="174">
        <v>750000</v>
      </c>
      <c r="L4876" s="6"/>
      <c r="M4876" s="71" t="s">
        <v>310</v>
      </c>
      <c r="N4876" s="176" t="s">
        <v>513</v>
      </c>
    </row>
    <row r="4877" spans="1:14" ht="15" x14ac:dyDescent="0.25">
      <c r="A4877" s="7"/>
      <c r="B4877" s="8"/>
      <c r="C4877" s="172"/>
      <c r="D4877" s="173"/>
      <c r="E4877" s="173"/>
      <c r="F4877" s="173">
        <v>2000000</v>
      </c>
      <c r="G4877" s="173"/>
      <c r="H4877" s="173"/>
      <c r="I4877" s="173"/>
      <c r="J4877" s="173"/>
      <c r="K4877" s="174">
        <v>2000000</v>
      </c>
      <c r="L4877" s="6"/>
      <c r="M4877" s="71" t="s">
        <v>335</v>
      </c>
      <c r="N4877" s="176" t="s">
        <v>513</v>
      </c>
    </row>
    <row r="4878" spans="1:14" ht="15" x14ac:dyDescent="0.25">
      <c r="A4878" s="7"/>
      <c r="B4878" s="8"/>
      <c r="C4878" s="172"/>
      <c r="D4878" s="173"/>
      <c r="E4878" s="173"/>
      <c r="F4878" s="173">
        <v>1100000</v>
      </c>
      <c r="G4878" s="173"/>
      <c r="H4878" s="173"/>
      <c r="I4878" s="173"/>
      <c r="J4878" s="173"/>
      <c r="K4878" s="174">
        <v>1100000</v>
      </c>
      <c r="L4878" s="6"/>
      <c r="M4878" s="71" t="s">
        <v>336</v>
      </c>
      <c r="N4878" s="176" t="s">
        <v>513</v>
      </c>
    </row>
    <row r="4879" spans="1:14" ht="15" x14ac:dyDescent="0.25">
      <c r="A4879" s="7"/>
      <c r="B4879" s="8"/>
      <c r="C4879" s="172"/>
      <c r="D4879" s="173"/>
      <c r="E4879" s="173"/>
      <c r="F4879" s="173">
        <v>74204.28</v>
      </c>
      <c r="G4879" s="173"/>
      <c r="H4879" s="173"/>
      <c r="I4879" s="173"/>
      <c r="J4879" s="173"/>
      <c r="K4879" s="174">
        <v>74204.28</v>
      </c>
      <c r="L4879" s="6"/>
      <c r="M4879" s="71" t="s">
        <v>25</v>
      </c>
      <c r="N4879" s="176" t="s">
        <v>513</v>
      </c>
    </row>
    <row r="4880" spans="1:14" ht="15" x14ac:dyDescent="0.25">
      <c r="A4880" s="7"/>
      <c r="B4880" s="8"/>
      <c r="C4880" s="172"/>
      <c r="D4880" s="173"/>
      <c r="E4880" s="173"/>
      <c r="F4880" s="173">
        <v>8500000</v>
      </c>
      <c r="G4880" s="173"/>
      <c r="H4880" s="173"/>
      <c r="I4880" s="173"/>
      <c r="J4880" s="173"/>
      <c r="K4880" s="174">
        <v>8500000</v>
      </c>
      <c r="L4880" s="6"/>
      <c r="M4880" s="71" t="s">
        <v>36</v>
      </c>
      <c r="N4880" s="176" t="s">
        <v>513</v>
      </c>
    </row>
    <row r="4881" spans="1:14" ht="15.75" thickBot="1" x14ac:dyDescent="0.3">
      <c r="A4881" s="7"/>
      <c r="B4881" s="8"/>
      <c r="C4881" s="172"/>
      <c r="D4881" s="173"/>
      <c r="E4881" s="173"/>
      <c r="F4881" s="173">
        <v>2200000</v>
      </c>
      <c r="G4881" s="173"/>
      <c r="H4881" s="173"/>
      <c r="I4881" s="173"/>
      <c r="J4881" s="173"/>
      <c r="K4881" s="174">
        <v>2200000</v>
      </c>
      <c r="L4881" s="6"/>
      <c r="M4881" s="71" t="s">
        <v>465</v>
      </c>
      <c r="N4881" s="176" t="s">
        <v>513</v>
      </c>
    </row>
    <row r="4882" spans="1:14" ht="15" x14ac:dyDescent="0.2">
      <c r="A4882" s="286" t="s">
        <v>0</v>
      </c>
      <c r="B4882" s="287"/>
      <c r="C4882" s="287"/>
      <c r="D4882" s="287"/>
      <c r="E4882" s="287"/>
      <c r="F4882" s="287"/>
      <c r="G4882" s="287"/>
      <c r="H4882" s="287"/>
      <c r="I4882" s="287"/>
      <c r="J4882" s="287"/>
      <c r="K4882" s="287"/>
      <c r="L4882" s="287"/>
      <c r="M4882" s="287"/>
      <c r="N4882" s="288"/>
    </row>
    <row r="4883" spans="1:14" ht="15" x14ac:dyDescent="0.2">
      <c r="A4883" s="279" t="s">
        <v>1</v>
      </c>
      <c r="B4883" s="280"/>
      <c r="C4883" s="280"/>
      <c r="D4883" s="280"/>
      <c r="E4883" s="280"/>
      <c r="F4883" s="280"/>
      <c r="G4883" s="280"/>
      <c r="H4883" s="280"/>
      <c r="I4883" s="280"/>
      <c r="J4883" s="280"/>
      <c r="K4883" s="280"/>
      <c r="L4883" s="280"/>
      <c r="M4883" s="280"/>
      <c r="N4883" s="281"/>
    </row>
    <row r="4884" spans="1:14" ht="15" x14ac:dyDescent="0.2">
      <c r="A4884" s="279" t="s">
        <v>2</v>
      </c>
      <c r="B4884" s="280"/>
      <c r="C4884" s="280"/>
      <c r="D4884" s="280"/>
      <c r="E4884" s="280"/>
      <c r="F4884" s="280"/>
      <c r="G4884" s="280"/>
      <c r="H4884" s="280"/>
      <c r="I4884" s="280"/>
      <c r="J4884" s="280"/>
      <c r="K4884" s="280"/>
      <c r="L4884" s="280"/>
      <c r="M4884" s="280"/>
      <c r="N4884" s="281"/>
    </row>
    <row r="4885" spans="1:14" ht="15" x14ac:dyDescent="0.2">
      <c r="A4885" s="279" t="s">
        <v>3</v>
      </c>
      <c r="B4885" s="280"/>
      <c r="C4885" s="280"/>
      <c r="D4885" s="280"/>
      <c r="E4885" s="280"/>
      <c r="F4885" s="280"/>
      <c r="G4885" s="280"/>
      <c r="H4885" s="280"/>
      <c r="I4885" s="280"/>
      <c r="J4885" s="280"/>
      <c r="K4885" s="280"/>
      <c r="L4885" s="280"/>
      <c r="M4885" s="280"/>
      <c r="N4885" s="281"/>
    </row>
    <row r="4886" spans="1:14" ht="15" x14ac:dyDescent="0.2">
      <c r="A4886" s="279" t="s">
        <v>4</v>
      </c>
      <c r="B4886" s="280"/>
      <c r="C4886" s="280"/>
      <c r="D4886" s="280"/>
      <c r="E4886" s="280"/>
      <c r="F4886" s="280"/>
      <c r="G4886" s="280"/>
      <c r="H4886" s="280"/>
      <c r="I4886" s="280"/>
      <c r="J4886" s="280"/>
      <c r="K4886" s="280"/>
      <c r="L4886" s="280"/>
      <c r="M4886" s="280"/>
      <c r="N4886" s="281"/>
    </row>
    <row r="4887" spans="1:14" ht="15.75" thickBot="1" x14ac:dyDescent="0.25">
      <c r="A4887" s="282">
        <v>2023</v>
      </c>
      <c r="B4887" s="283"/>
      <c r="C4887" s="283"/>
      <c r="D4887" s="283"/>
      <c r="E4887" s="283"/>
      <c r="F4887" s="283"/>
      <c r="G4887" s="283"/>
      <c r="H4887" s="283"/>
      <c r="I4887" s="283"/>
      <c r="J4887" s="283"/>
      <c r="K4887" s="283"/>
      <c r="L4887" s="283"/>
      <c r="M4887" s="283"/>
      <c r="N4887" s="284"/>
    </row>
    <row r="4888" spans="1:14" ht="43.5" x14ac:dyDescent="0.25">
      <c r="A4888" s="212" t="s">
        <v>5</v>
      </c>
      <c r="B4888" s="212" t="s">
        <v>6</v>
      </c>
      <c r="C4888" s="285" t="s">
        <v>7</v>
      </c>
      <c r="D4888" s="285"/>
      <c r="E4888" s="285"/>
      <c r="F4888" s="285"/>
      <c r="G4888" s="285"/>
      <c r="H4888" s="285"/>
      <c r="I4888" s="285"/>
      <c r="J4888" s="285"/>
      <c r="K4888" s="213" t="s">
        <v>8</v>
      </c>
      <c r="L4888" s="214" t="s">
        <v>10</v>
      </c>
      <c r="M4888" s="215" t="s">
        <v>11</v>
      </c>
      <c r="N4888" s="216" t="s">
        <v>9</v>
      </c>
    </row>
    <row r="4889" spans="1:14" ht="15" x14ac:dyDescent="0.25">
      <c r="A4889" s="5"/>
      <c r="B4889" s="5"/>
      <c r="C4889" s="2" t="s">
        <v>12</v>
      </c>
      <c r="D4889" s="2" t="s">
        <v>13</v>
      </c>
      <c r="E4889" s="2" t="s">
        <v>14</v>
      </c>
      <c r="F4889" s="2" t="s">
        <v>15</v>
      </c>
      <c r="G4889" s="2" t="s">
        <v>16</v>
      </c>
      <c r="H4889" s="2" t="s">
        <v>17</v>
      </c>
      <c r="I4889" s="2" t="s">
        <v>18</v>
      </c>
      <c r="J4889" s="2" t="s">
        <v>19</v>
      </c>
      <c r="K4889" s="4" t="s">
        <v>20</v>
      </c>
      <c r="L4889" s="6" t="s">
        <v>22</v>
      </c>
      <c r="M4889" s="5"/>
    </row>
    <row r="4890" spans="1:14" ht="15" x14ac:dyDescent="0.25">
      <c r="A4890" s="7"/>
      <c r="B4890" s="8"/>
      <c r="C4890" s="172"/>
      <c r="D4890" s="173"/>
      <c r="E4890" s="173"/>
      <c r="F4890" s="173">
        <v>900000</v>
      </c>
      <c r="G4890" s="173"/>
      <c r="H4890" s="173"/>
      <c r="I4890" s="173"/>
      <c r="J4890" s="173"/>
      <c r="K4890" s="174">
        <v>900000</v>
      </c>
      <c r="L4890" s="6"/>
      <c r="M4890" s="71" t="s">
        <v>347</v>
      </c>
      <c r="N4890" s="176" t="s">
        <v>513</v>
      </c>
    </row>
    <row r="4891" spans="1:14" ht="15" x14ac:dyDescent="0.25">
      <c r="A4891" s="7"/>
      <c r="B4891" s="8"/>
      <c r="C4891" s="172"/>
      <c r="D4891" s="173"/>
      <c r="E4891" s="173"/>
      <c r="F4891" s="173">
        <v>5000000</v>
      </c>
      <c r="G4891" s="173"/>
      <c r="H4891" s="173"/>
      <c r="I4891" s="173"/>
      <c r="J4891" s="173"/>
      <c r="K4891" s="174">
        <v>5000000</v>
      </c>
      <c r="L4891" s="6"/>
      <c r="M4891" s="71" t="s">
        <v>348</v>
      </c>
      <c r="N4891" s="176" t="s">
        <v>513</v>
      </c>
    </row>
    <row r="4892" spans="1:14" ht="15" x14ac:dyDescent="0.25">
      <c r="A4892" s="7"/>
      <c r="B4892" s="8"/>
      <c r="C4892" s="172"/>
      <c r="D4892" s="173"/>
      <c r="E4892" s="173"/>
      <c r="F4892" s="173"/>
      <c r="G4892" s="173"/>
      <c r="H4892" s="173">
        <v>800000</v>
      </c>
      <c r="I4892" s="173"/>
      <c r="J4892" s="173"/>
      <c r="K4892" s="174">
        <v>800000</v>
      </c>
      <c r="L4892" s="6"/>
      <c r="M4892" s="71" t="s">
        <v>350</v>
      </c>
      <c r="N4892" s="176" t="s">
        <v>513</v>
      </c>
    </row>
    <row r="4893" spans="1:14" ht="15" x14ac:dyDescent="0.25">
      <c r="A4893" s="7"/>
      <c r="B4893" s="8"/>
      <c r="C4893" s="172"/>
      <c r="D4893" s="173"/>
      <c r="E4893" s="173"/>
      <c r="F4893" s="173"/>
      <c r="G4893" s="173"/>
      <c r="H4893" s="173">
        <v>700000</v>
      </c>
      <c r="I4893" s="173"/>
      <c r="J4893" s="173"/>
      <c r="K4893" s="174">
        <v>700000</v>
      </c>
      <c r="L4893" s="6"/>
      <c r="M4893" s="71" t="s">
        <v>469</v>
      </c>
      <c r="N4893" s="176" t="s">
        <v>513</v>
      </c>
    </row>
    <row r="4894" spans="1:14" ht="15" x14ac:dyDescent="0.25">
      <c r="A4894" s="7"/>
      <c r="B4894" s="8"/>
      <c r="C4894" s="172"/>
      <c r="D4894" s="173"/>
      <c r="E4894" s="173"/>
      <c r="F4894" s="173"/>
      <c r="G4894" s="173"/>
      <c r="H4894" s="173">
        <v>650000</v>
      </c>
      <c r="I4894" s="173"/>
      <c r="J4894" s="173"/>
      <c r="K4894" s="174">
        <v>650000</v>
      </c>
      <c r="L4894" s="6"/>
      <c r="M4894" s="71" t="s">
        <v>472</v>
      </c>
      <c r="N4894" s="176" t="s">
        <v>513</v>
      </c>
    </row>
    <row r="4895" spans="1:14" ht="15" x14ac:dyDescent="0.25">
      <c r="A4895" s="7"/>
      <c r="B4895" s="8"/>
      <c r="C4895" s="172"/>
      <c r="D4895" s="173"/>
      <c r="E4895" s="173"/>
      <c r="F4895" s="173"/>
      <c r="G4895" s="173"/>
      <c r="H4895" s="173">
        <v>200000</v>
      </c>
      <c r="I4895" s="173"/>
      <c r="J4895" s="173"/>
      <c r="K4895" s="174">
        <v>200000</v>
      </c>
      <c r="L4895" s="6"/>
      <c r="M4895" s="71" t="s">
        <v>93</v>
      </c>
      <c r="N4895" s="176" t="s">
        <v>513</v>
      </c>
    </row>
    <row r="4896" spans="1:14" ht="15" x14ac:dyDescent="0.25">
      <c r="A4896" s="7"/>
      <c r="B4896" s="8"/>
      <c r="C4896" s="172"/>
      <c r="D4896" s="173"/>
      <c r="E4896" s="173"/>
      <c r="F4896" s="173"/>
      <c r="G4896" s="173"/>
      <c r="H4896" s="173">
        <v>30000000</v>
      </c>
      <c r="I4896" s="173"/>
      <c r="J4896" s="173"/>
      <c r="K4896" s="174">
        <v>30000000</v>
      </c>
      <c r="L4896" s="6"/>
      <c r="M4896" s="71" t="s">
        <v>40</v>
      </c>
      <c r="N4896" s="176" t="s">
        <v>513</v>
      </c>
    </row>
    <row r="4897" spans="1:14" ht="15" x14ac:dyDescent="0.25">
      <c r="A4897" s="7"/>
      <c r="B4897" s="8"/>
      <c r="C4897" s="172"/>
      <c r="D4897" s="173"/>
      <c r="E4897" s="173"/>
      <c r="F4897" s="173"/>
      <c r="G4897" s="173"/>
      <c r="H4897" s="173">
        <v>21100000</v>
      </c>
      <c r="I4897" s="173"/>
      <c r="J4897" s="173"/>
      <c r="K4897" s="174">
        <v>21100000</v>
      </c>
      <c r="L4897" s="6"/>
      <c r="M4897" s="71" t="s">
        <v>95</v>
      </c>
      <c r="N4897" s="176" t="s">
        <v>513</v>
      </c>
    </row>
    <row r="4898" spans="1:14" ht="15" x14ac:dyDescent="0.25">
      <c r="A4898" s="7"/>
      <c r="B4898" s="8"/>
      <c r="C4898" s="172">
        <v>2500000</v>
      </c>
      <c r="D4898" s="173"/>
      <c r="E4898" s="173"/>
      <c r="F4898" s="173"/>
      <c r="G4898" s="173"/>
      <c r="H4898" s="173"/>
      <c r="I4898" s="173"/>
      <c r="J4898" s="173"/>
      <c r="K4898" s="174">
        <v>2500000</v>
      </c>
      <c r="L4898" s="6"/>
      <c r="M4898" s="71" t="s">
        <v>64</v>
      </c>
      <c r="N4898" s="176" t="s">
        <v>513</v>
      </c>
    </row>
    <row r="4899" spans="1:14" ht="15" x14ac:dyDescent="0.25">
      <c r="A4899" s="7"/>
      <c r="B4899" s="8"/>
      <c r="C4899" s="172">
        <v>15000000</v>
      </c>
      <c r="D4899" s="173"/>
      <c r="E4899" s="173"/>
      <c r="F4899" s="173"/>
      <c r="G4899" s="173"/>
      <c r="H4899" s="173"/>
      <c r="I4899" s="173"/>
      <c r="J4899" s="173"/>
      <c r="K4899" s="174">
        <v>15000000</v>
      </c>
      <c r="L4899" s="6"/>
      <c r="M4899" s="71" t="s">
        <v>26</v>
      </c>
      <c r="N4899" s="176" t="s">
        <v>513</v>
      </c>
    </row>
    <row r="4900" spans="1:14" ht="15" x14ac:dyDescent="0.25">
      <c r="A4900" s="7"/>
      <c r="B4900" s="8"/>
      <c r="C4900" s="172">
        <v>11850000</v>
      </c>
      <c r="D4900" s="173"/>
      <c r="E4900" s="173"/>
      <c r="F4900" s="173"/>
      <c r="G4900" s="173"/>
      <c r="H4900" s="173"/>
      <c r="I4900" s="173"/>
      <c r="J4900" s="173"/>
      <c r="K4900" s="174">
        <v>11850000</v>
      </c>
      <c r="L4900" s="6"/>
      <c r="M4900" s="71" t="s">
        <v>103</v>
      </c>
      <c r="N4900" s="176" t="s">
        <v>513</v>
      </c>
    </row>
    <row r="4901" spans="1:14" ht="15" x14ac:dyDescent="0.25">
      <c r="A4901" s="7"/>
      <c r="B4901" s="8"/>
      <c r="C4901" s="172"/>
      <c r="D4901" s="173"/>
      <c r="E4901" s="173"/>
      <c r="F4901" s="173"/>
      <c r="G4901" s="173"/>
      <c r="H4901" s="173"/>
      <c r="I4901" s="173"/>
      <c r="J4901" s="173">
        <v>5000000</v>
      </c>
      <c r="K4901" s="174">
        <v>5000000</v>
      </c>
      <c r="L4901" s="6"/>
      <c r="M4901" s="71" t="s">
        <v>65</v>
      </c>
      <c r="N4901" s="176" t="s">
        <v>513</v>
      </c>
    </row>
    <row r="4902" spans="1:14" ht="15" x14ac:dyDescent="0.25">
      <c r="A4902" s="7"/>
      <c r="B4902" s="8"/>
      <c r="C4902" s="172"/>
      <c r="D4902" s="173"/>
      <c r="E4902" s="173"/>
      <c r="F4902" s="173"/>
      <c r="G4902" s="173"/>
      <c r="H4902" s="173"/>
      <c r="I4902" s="173"/>
      <c r="J4902" s="173">
        <v>3500000</v>
      </c>
      <c r="K4902" s="174">
        <v>3500000</v>
      </c>
      <c r="L4902" s="6"/>
      <c r="M4902" s="71" t="s">
        <v>394</v>
      </c>
      <c r="N4902" s="176" t="s">
        <v>513</v>
      </c>
    </row>
    <row r="4903" spans="1:14" ht="15" x14ac:dyDescent="0.25">
      <c r="A4903" s="7"/>
      <c r="B4903" s="8"/>
      <c r="C4903" s="172"/>
      <c r="D4903" s="173"/>
      <c r="E4903" s="173"/>
      <c r="F4903" s="173"/>
      <c r="G4903" s="173"/>
      <c r="H4903" s="173"/>
      <c r="I4903" s="173"/>
      <c r="J4903" s="173">
        <v>1000000</v>
      </c>
      <c r="K4903" s="174">
        <v>1000000</v>
      </c>
      <c r="L4903" s="6"/>
      <c r="M4903" s="71" t="s">
        <v>85</v>
      </c>
      <c r="N4903" s="176" t="s">
        <v>513</v>
      </c>
    </row>
    <row r="4904" spans="1:14" ht="15" x14ac:dyDescent="0.25">
      <c r="A4904" s="7"/>
      <c r="B4904" s="8"/>
      <c r="C4904" s="172"/>
      <c r="D4904" s="173"/>
      <c r="E4904" s="173"/>
      <c r="F4904" s="173"/>
      <c r="G4904" s="173"/>
      <c r="H4904" s="173"/>
      <c r="I4904" s="173"/>
      <c r="J4904" s="173">
        <v>15000000</v>
      </c>
      <c r="K4904" s="174">
        <v>15000000</v>
      </c>
      <c r="L4904" s="6"/>
      <c r="M4904" s="71" t="s">
        <v>67</v>
      </c>
      <c r="N4904" s="176" t="s">
        <v>513</v>
      </c>
    </row>
    <row r="4905" spans="1:14" ht="15" x14ac:dyDescent="0.25">
      <c r="A4905" s="7"/>
      <c r="B4905" s="8"/>
      <c r="C4905" s="172"/>
      <c r="D4905" s="173">
        <v>1500000</v>
      </c>
      <c r="E4905" s="173"/>
      <c r="F4905" s="173"/>
      <c r="G4905" s="173"/>
      <c r="H4905" s="173"/>
      <c r="I4905" s="173"/>
      <c r="J4905" s="173"/>
      <c r="K4905" s="174">
        <v>1500000</v>
      </c>
      <c r="L4905" s="6"/>
      <c r="M4905" s="71" t="s">
        <v>398</v>
      </c>
      <c r="N4905" s="176" t="s">
        <v>513</v>
      </c>
    </row>
    <row r="4906" spans="1:14" ht="15" x14ac:dyDescent="0.25">
      <c r="A4906" s="7"/>
      <c r="B4906" s="8"/>
      <c r="C4906" s="172"/>
      <c r="D4906" s="173">
        <v>300000</v>
      </c>
      <c r="E4906" s="173"/>
      <c r="F4906" s="173"/>
      <c r="G4906" s="173"/>
      <c r="H4906" s="173"/>
      <c r="I4906" s="173"/>
      <c r="J4906" s="173"/>
      <c r="K4906" s="174">
        <v>300000</v>
      </c>
      <c r="L4906" s="6"/>
      <c r="M4906" s="71" t="s">
        <v>400</v>
      </c>
      <c r="N4906" s="176" t="s">
        <v>513</v>
      </c>
    </row>
    <row r="4907" spans="1:14" ht="15" x14ac:dyDescent="0.25">
      <c r="A4907" s="7"/>
      <c r="B4907" s="8"/>
      <c r="C4907" s="172"/>
      <c r="D4907" s="173">
        <v>2500000</v>
      </c>
      <c r="E4907" s="173"/>
      <c r="F4907" s="173"/>
      <c r="G4907" s="173"/>
      <c r="H4907" s="173"/>
      <c r="I4907" s="173"/>
      <c r="J4907" s="173"/>
      <c r="K4907" s="174">
        <v>2500000</v>
      </c>
      <c r="L4907" s="6"/>
      <c r="M4907" s="71" t="s">
        <v>44</v>
      </c>
      <c r="N4907" s="176" t="s">
        <v>513</v>
      </c>
    </row>
    <row r="4908" spans="1:14" ht="15" x14ac:dyDescent="0.25">
      <c r="A4908" s="7"/>
      <c r="B4908" s="8"/>
      <c r="C4908" s="172"/>
      <c r="D4908" s="173"/>
      <c r="E4908" s="173">
        <v>750000</v>
      </c>
      <c r="F4908" s="173"/>
      <c r="G4908" s="173"/>
      <c r="H4908" s="173"/>
      <c r="I4908" s="173"/>
      <c r="J4908" s="173"/>
      <c r="K4908" s="174">
        <v>750000</v>
      </c>
      <c r="L4908" s="6"/>
      <c r="M4908" s="71" t="s">
        <v>70</v>
      </c>
      <c r="N4908" s="176" t="s">
        <v>513</v>
      </c>
    </row>
    <row r="4909" spans="1:14" ht="15" x14ac:dyDescent="0.25">
      <c r="A4909" s="7"/>
      <c r="B4909" s="8"/>
      <c r="C4909" s="172"/>
      <c r="D4909" s="173"/>
      <c r="E4909" s="173">
        <v>250000</v>
      </c>
      <c r="F4909" s="173"/>
      <c r="G4909" s="173"/>
      <c r="H4909" s="173"/>
      <c r="I4909" s="173"/>
      <c r="J4909" s="173"/>
      <c r="K4909" s="174">
        <v>250000</v>
      </c>
      <c r="L4909" s="6"/>
      <c r="M4909" s="71" t="s">
        <v>71</v>
      </c>
      <c r="N4909" s="176" t="s">
        <v>513</v>
      </c>
    </row>
    <row r="4910" spans="1:14" ht="15" x14ac:dyDescent="0.25">
      <c r="A4910" s="7"/>
      <c r="B4910" s="8"/>
      <c r="C4910" s="172"/>
      <c r="D4910" s="173"/>
      <c r="E4910" s="173">
        <v>2200000</v>
      </c>
      <c r="F4910" s="173"/>
      <c r="G4910" s="173"/>
      <c r="H4910" s="173"/>
      <c r="I4910" s="173"/>
      <c r="J4910" s="173"/>
      <c r="K4910" s="174">
        <v>2200000</v>
      </c>
      <c r="L4910" s="6"/>
      <c r="M4910" s="71" t="s">
        <v>409</v>
      </c>
      <c r="N4910" s="176" t="s">
        <v>513</v>
      </c>
    </row>
    <row r="4911" spans="1:14" ht="15" x14ac:dyDescent="0.25">
      <c r="A4911" s="7"/>
      <c r="B4911" s="8"/>
      <c r="C4911" s="172"/>
      <c r="D4911" s="173"/>
      <c r="E4911" s="173">
        <v>1000000</v>
      </c>
      <c r="F4911" s="173"/>
      <c r="G4911" s="173"/>
      <c r="H4911" s="173"/>
      <c r="I4911" s="173"/>
      <c r="J4911" s="173"/>
      <c r="K4911" s="174">
        <v>1000000</v>
      </c>
      <c r="L4911" s="6"/>
      <c r="M4911" s="71" t="s">
        <v>411</v>
      </c>
      <c r="N4911" s="176" t="s">
        <v>513</v>
      </c>
    </row>
    <row r="4912" spans="1:14" ht="15" x14ac:dyDescent="0.25">
      <c r="A4912" s="7"/>
      <c r="B4912" s="8"/>
      <c r="C4912" s="172"/>
      <c r="D4912" s="173"/>
      <c r="E4912" s="173">
        <v>500000</v>
      </c>
      <c r="F4912" s="173"/>
      <c r="G4912" s="173"/>
      <c r="H4912" s="173"/>
      <c r="I4912" s="173"/>
      <c r="J4912" s="173"/>
      <c r="K4912" s="174">
        <v>500000</v>
      </c>
      <c r="L4912" s="6"/>
      <c r="M4912" s="71" t="s">
        <v>412</v>
      </c>
      <c r="N4912" s="176" t="s">
        <v>513</v>
      </c>
    </row>
    <row r="4913" spans="1:14" ht="15" x14ac:dyDescent="0.25">
      <c r="A4913" s="7"/>
      <c r="B4913" s="8"/>
      <c r="C4913" s="172"/>
      <c r="D4913" s="173"/>
      <c r="E4913" s="173">
        <v>300000</v>
      </c>
      <c r="F4913" s="173"/>
      <c r="G4913" s="173"/>
      <c r="H4913" s="173"/>
      <c r="I4913" s="173"/>
      <c r="J4913" s="173"/>
      <c r="K4913" s="174">
        <v>300000</v>
      </c>
      <c r="L4913" s="6"/>
      <c r="M4913" s="71" t="s">
        <v>413</v>
      </c>
      <c r="N4913" s="176" t="s">
        <v>513</v>
      </c>
    </row>
    <row r="4914" spans="1:14" ht="15" x14ac:dyDescent="0.25">
      <c r="A4914" s="7"/>
      <c r="B4914" s="8"/>
      <c r="C4914" s="172"/>
      <c r="D4914" s="173"/>
      <c r="E4914" s="173">
        <v>1000000</v>
      </c>
      <c r="F4914" s="173"/>
      <c r="G4914" s="173"/>
      <c r="H4914" s="173"/>
      <c r="I4914" s="173"/>
      <c r="J4914" s="173"/>
      <c r="K4914" s="174">
        <v>1000000</v>
      </c>
      <c r="L4914" s="6"/>
      <c r="M4914" s="71" t="s">
        <v>422</v>
      </c>
      <c r="N4914" s="176" t="s">
        <v>513</v>
      </c>
    </row>
    <row r="4915" spans="1:14" ht="15" x14ac:dyDescent="0.25">
      <c r="A4915" s="7"/>
      <c r="B4915" s="8"/>
      <c r="C4915" s="172"/>
      <c r="D4915" s="173"/>
      <c r="E4915" s="173">
        <v>3000000</v>
      </c>
      <c r="F4915" s="173"/>
      <c r="G4915" s="173"/>
      <c r="H4915" s="173"/>
      <c r="I4915" s="173"/>
      <c r="J4915" s="173"/>
      <c r="K4915" s="174">
        <v>3000000</v>
      </c>
      <c r="L4915" s="6"/>
      <c r="M4915" s="71" t="s">
        <v>124</v>
      </c>
      <c r="N4915" s="176" t="s">
        <v>513</v>
      </c>
    </row>
    <row r="4916" spans="1:14" ht="15" x14ac:dyDescent="0.25">
      <c r="A4916" s="7"/>
      <c r="B4916" s="8"/>
      <c r="C4916" s="172"/>
      <c r="D4916" s="173"/>
      <c r="E4916" s="173">
        <v>20000000</v>
      </c>
      <c r="F4916" s="173"/>
      <c r="G4916" s="173"/>
      <c r="H4916" s="173"/>
      <c r="I4916" s="173"/>
      <c r="J4916" s="173"/>
      <c r="K4916" s="174">
        <v>20000000</v>
      </c>
      <c r="L4916" s="6"/>
      <c r="M4916" s="71" t="s">
        <v>449</v>
      </c>
      <c r="N4916" s="176" t="s">
        <v>513</v>
      </c>
    </row>
    <row r="4917" spans="1:14" ht="15" x14ac:dyDescent="0.25">
      <c r="A4917" s="7"/>
      <c r="B4917" s="8"/>
      <c r="C4917" s="172"/>
      <c r="D4917" s="173"/>
      <c r="E4917" s="173"/>
      <c r="F4917" s="173"/>
      <c r="G4917" s="173"/>
      <c r="H4917" s="173"/>
      <c r="I4917" s="173">
        <v>1241156</v>
      </c>
      <c r="J4917" s="173"/>
      <c r="K4917" s="174">
        <v>1241156</v>
      </c>
      <c r="L4917" s="6"/>
      <c r="M4917" s="71" t="s">
        <v>45</v>
      </c>
      <c r="N4917" s="176" t="s">
        <v>513</v>
      </c>
    </row>
    <row r="4918" spans="1:14" ht="15" x14ac:dyDescent="0.25">
      <c r="A4918" s="7"/>
      <c r="B4918" s="8"/>
      <c r="C4918" s="172"/>
      <c r="D4918" s="173"/>
      <c r="E4918" s="173"/>
      <c r="F4918" s="173"/>
      <c r="G4918" s="173"/>
      <c r="H4918" s="173"/>
      <c r="I4918" s="173">
        <v>2000000</v>
      </c>
      <c r="J4918" s="173"/>
      <c r="K4918" s="174">
        <v>2000000</v>
      </c>
      <c r="L4918" s="6"/>
      <c r="M4918" s="71" t="s">
        <v>426</v>
      </c>
      <c r="N4918" s="176" t="s">
        <v>513</v>
      </c>
    </row>
    <row r="4919" spans="1:14" ht="15" x14ac:dyDescent="0.25">
      <c r="A4919" s="7"/>
      <c r="B4919" s="8"/>
      <c r="C4919" s="172"/>
      <c r="D4919" s="173"/>
      <c r="E4919" s="173"/>
      <c r="F4919" s="173"/>
      <c r="G4919" s="173"/>
      <c r="H4919" s="173"/>
      <c r="I4919" s="173">
        <v>404500</v>
      </c>
      <c r="J4919" s="173"/>
      <c r="K4919" s="174">
        <v>404500</v>
      </c>
      <c r="L4919" s="6"/>
      <c r="M4919" s="71" t="s">
        <v>427</v>
      </c>
      <c r="N4919" s="176" t="s">
        <v>513</v>
      </c>
    </row>
    <row r="4920" spans="1:14" ht="15" x14ac:dyDescent="0.25">
      <c r="A4920" s="7"/>
      <c r="B4920" s="8"/>
      <c r="C4920" s="172"/>
      <c r="D4920" s="173"/>
      <c r="E4920" s="173"/>
      <c r="F4920" s="173"/>
      <c r="G4920" s="173"/>
      <c r="H4920" s="173"/>
      <c r="I4920" s="173">
        <v>5000000</v>
      </c>
      <c r="J4920" s="173"/>
      <c r="K4920" s="174">
        <v>5000000</v>
      </c>
      <c r="L4920" s="6"/>
      <c r="M4920" s="71" t="s">
        <v>433</v>
      </c>
      <c r="N4920" s="176" t="s">
        <v>513</v>
      </c>
    </row>
    <row r="4921" spans="1:14" ht="15" x14ac:dyDescent="0.25">
      <c r="A4921" s="7"/>
      <c r="B4921" s="8"/>
      <c r="C4921" s="172"/>
      <c r="D4921" s="173"/>
      <c r="E4921" s="173"/>
      <c r="F4921" s="173"/>
      <c r="G4921" s="173"/>
      <c r="H4921" s="173"/>
      <c r="I4921" s="173">
        <v>500000</v>
      </c>
      <c r="J4921" s="173"/>
      <c r="K4921" s="174">
        <v>500000</v>
      </c>
      <c r="L4921" s="6"/>
      <c r="M4921" s="71" t="s">
        <v>434</v>
      </c>
      <c r="N4921" s="176" t="s">
        <v>513</v>
      </c>
    </row>
    <row r="4922" spans="1:14" ht="15" x14ac:dyDescent="0.25">
      <c r="A4922" s="7"/>
      <c r="B4922" s="8"/>
      <c r="C4922" s="172"/>
      <c r="D4922" s="173"/>
      <c r="E4922" s="173"/>
      <c r="F4922" s="173"/>
      <c r="G4922" s="173"/>
      <c r="H4922" s="173"/>
      <c r="I4922" s="173">
        <v>2500000</v>
      </c>
      <c r="J4922" s="173"/>
      <c r="K4922" s="174">
        <v>2500000</v>
      </c>
      <c r="L4922" s="6"/>
      <c r="M4922" s="71" t="s">
        <v>438</v>
      </c>
      <c r="N4922" s="176" t="s">
        <v>513</v>
      </c>
    </row>
    <row r="4923" spans="1:14" ht="15" x14ac:dyDescent="0.25">
      <c r="A4923" s="7"/>
      <c r="B4923" s="8"/>
      <c r="C4923" s="172"/>
      <c r="D4923" s="173"/>
      <c r="E4923" s="173"/>
      <c r="F4923" s="173"/>
      <c r="G4923" s="173"/>
      <c r="H4923" s="173"/>
      <c r="I4923" s="173">
        <v>2000000</v>
      </c>
      <c r="J4923" s="173"/>
      <c r="K4923" s="174">
        <v>2000000</v>
      </c>
      <c r="L4923" s="6"/>
      <c r="M4923" s="71" t="s">
        <v>442</v>
      </c>
      <c r="N4923" s="176" t="s">
        <v>513</v>
      </c>
    </row>
    <row r="4924" spans="1:14" ht="15" x14ac:dyDescent="0.25">
      <c r="A4924" s="7"/>
      <c r="B4924" s="8"/>
      <c r="C4924" s="172"/>
      <c r="D4924" s="173"/>
      <c r="E4924" s="173"/>
      <c r="F4924" s="173"/>
      <c r="G4924" s="173"/>
      <c r="H4924" s="173"/>
      <c r="I4924" s="173">
        <v>3720000</v>
      </c>
      <c r="J4924" s="173"/>
      <c r="K4924" s="174">
        <v>3720000</v>
      </c>
      <c r="L4924" s="6"/>
      <c r="M4924" s="71" t="s">
        <v>30</v>
      </c>
      <c r="N4924" s="176" t="s">
        <v>513</v>
      </c>
    </row>
    <row r="4925" spans="1:14" ht="15" x14ac:dyDescent="0.25">
      <c r="A4925" s="7"/>
      <c r="B4925" s="8"/>
      <c r="C4925" s="172"/>
      <c r="D4925" s="173"/>
      <c r="E4925" s="173"/>
      <c r="F4925" s="173"/>
      <c r="G4925" s="173"/>
      <c r="H4925" s="173"/>
      <c r="I4925" s="173">
        <v>3000000</v>
      </c>
      <c r="J4925" s="173"/>
      <c r="K4925" s="174">
        <v>3000000</v>
      </c>
      <c r="L4925" s="6"/>
      <c r="M4925" s="71" t="s">
        <v>31</v>
      </c>
      <c r="N4925" s="176" t="s">
        <v>513</v>
      </c>
    </row>
    <row r="4926" spans="1:14" ht="15" x14ac:dyDescent="0.25">
      <c r="A4926" s="7"/>
      <c r="B4926" s="8"/>
      <c r="C4926" s="172"/>
      <c r="D4926" s="173"/>
      <c r="E4926" s="173"/>
      <c r="F4926" s="173"/>
      <c r="G4926" s="173"/>
      <c r="H4926" s="173"/>
      <c r="I4926" s="173">
        <v>2000000</v>
      </c>
      <c r="J4926" s="173"/>
      <c r="K4926" s="174">
        <v>2000000</v>
      </c>
      <c r="L4926" s="6"/>
      <c r="M4926" s="71" t="s">
        <v>125</v>
      </c>
      <c r="N4926" s="176" t="s">
        <v>513</v>
      </c>
    </row>
    <row r="4927" spans="1:14" ht="15" x14ac:dyDescent="0.25">
      <c r="A4927" s="7"/>
      <c r="B4927" s="8"/>
      <c r="C4927" s="172"/>
      <c r="D4927" s="173"/>
      <c r="E4927" s="173"/>
      <c r="F4927" s="173"/>
      <c r="G4927" s="173"/>
      <c r="H4927" s="173"/>
      <c r="I4927" s="173">
        <v>1500000</v>
      </c>
      <c r="J4927" s="173"/>
      <c r="K4927" s="174">
        <v>1500000</v>
      </c>
      <c r="L4927" s="6"/>
      <c r="M4927" s="71" t="s">
        <v>32</v>
      </c>
      <c r="N4927" s="176" t="s">
        <v>513</v>
      </c>
    </row>
    <row r="4928" spans="1:14" ht="15" x14ac:dyDescent="0.25">
      <c r="A4928" s="7"/>
      <c r="B4928" s="8"/>
      <c r="C4928" s="172"/>
      <c r="D4928" s="173"/>
      <c r="E4928" s="173"/>
      <c r="F4928" s="173"/>
      <c r="G4928" s="173"/>
      <c r="H4928" s="173"/>
      <c r="I4928" s="173">
        <v>265000</v>
      </c>
      <c r="J4928" s="173"/>
      <c r="K4928" s="174">
        <v>265000</v>
      </c>
      <c r="L4928" s="6"/>
      <c r="M4928" s="71" t="s">
        <v>466</v>
      </c>
      <c r="N4928" s="176" t="s">
        <v>513</v>
      </c>
    </row>
    <row r="4929" spans="1:14" ht="15" x14ac:dyDescent="0.25">
      <c r="A4929" s="7"/>
      <c r="B4929" s="8"/>
      <c r="C4929" s="172"/>
      <c r="D4929" s="173"/>
      <c r="E4929" s="173"/>
      <c r="F4929" s="173"/>
      <c r="G4929" s="173"/>
      <c r="H4929" s="173"/>
      <c r="I4929" s="173">
        <v>1300000</v>
      </c>
      <c r="J4929" s="173"/>
      <c r="K4929" s="174">
        <v>1300000</v>
      </c>
      <c r="L4929" s="6"/>
      <c r="M4929" s="71" t="s">
        <v>33</v>
      </c>
      <c r="N4929" s="176" t="s">
        <v>513</v>
      </c>
    </row>
    <row r="4930" spans="1:14" ht="15" x14ac:dyDescent="0.25">
      <c r="A4930" s="49" t="s">
        <v>268</v>
      </c>
      <c r="B4930" s="26" t="s">
        <v>270</v>
      </c>
      <c r="C4930" s="92">
        <f t="shared" ref="C4930:J4930" si="64">SUM(C4872:C4929)</f>
        <v>29350000</v>
      </c>
      <c r="D4930" s="92">
        <f t="shared" si="64"/>
        <v>4300000</v>
      </c>
      <c r="E4930" s="92">
        <f t="shared" si="64"/>
        <v>29000000</v>
      </c>
      <c r="F4930" s="92">
        <f t="shared" si="64"/>
        <v>39214204.280000001</v>
      </c>
      <c r="G4930" s="92">
        <f t="shared" si="64"/>
        <v>0</v>
      </c>
      <c r="H4930" s="92">
        <f t="shared" si="64"/>
        <v>53450000</v>
      </c>
      <c r="I4930" s="92">
        <f t="shared" si="64"/>
        <v>25430656</v>
      </c>
      <c r="J4930" s="92">
        <f t="shared" si="64"/>
        <v>24500000</v>
      </c>
      <c r="K4930" s="92">
        <f>SUM(C4930:J4930)</f>
        <v>205244860.28</v>
      </c>
      <c r="L4930" s="22" t="s">
        <v>22</v>
      </c>
      <c r="M4930" s="56"/>
      <c r="N4930" s="15"/>
    </row>
    <row r="4931" spans="1:14" s="88" customFormat="1" ht="20.25" customHeight="1" x14ac:dyDescent="0.25">
      <c r="A4931" s="83" t="s">
        <v>271</v>
      </c>
      <c r="B4931" s="89" t="s">
        <v>272</v>
      </c>
      <c r="C4931" s="169"/>
      <c r="D4931" s="170"/>
      <c r="E4931" s="170"/>
      <c r="F4931" s="170">
        <v>50150000</v>
      </c>
      <c r="G4931" s="170"/>
      <c r="H4931" s="170"/>
      <c r="I4931" s="170"/>
      <c r="J4931" s="170"/>
      <c r="K4931" s="171">
        <v>50150000</v>
      </c>
      <c r="L4931" s="86"/>
      <c r="M4931" s="70" t="s">
        <v>298</v>
      </c>
      <c r="N4931" s="176" t="s">
        <v>513</v>
      </c>
    </row>
    <row r="4932" spans="1:14" s="88" customFormat="1" ht="15" x14ac:dyDescent="0.25">
      <c r="A4932" s="82"/>
      <c r="B4932" s="90"/>
      <c r="C4932" s="172"/>
      <c r="D4932" s="173"/>
      <c r="E4932" s="173"/>
      <c r="F4932" s="173">
        <v>1000000</v>
      </c>
      <c r="G4932" s="173"/>
      <c r="H4932" s="173"/>
      <c r="I4932" s="173"/>
      <c r="J4932" s="173"/>
      <c r="K4932" s="174">
        <v>1000000</v>
      </c>
      <c r="L4932" s="86"/>
      <c r="M4932" s="71" t="s">
        <v>299</v>
      </c>
      <c r="N4932" s="176" t="s">
        <v>513</v>
      </c>
    </row>
    <row r="4933" spans="1:14" s="88" customFormat="1" ht="15" x14ac:dyDescent="0.25">
      <c r="A4933" s="82"/>
      <c r="B4933" s="90"/>
      <c r="C4933" s="172"/>
      <c r="D4933" s="173"/>
      <c r="E4933" s="173"/>
      <c r="F4933" s="173">
        <v>500000</v>
      </c>
      <c r="G4933" s="173"/>
      <c r="H4933" s="173"/>
      <c r="I4933" s="173"/>
      <c r="J4933" s="173"/>
      <c r="K4933" s="174">
        <v>500000</v>
      </c>
      <c r="L4933" s="86"/>
      <c r="M4933" s="71" t="s">
        <v>302</v>
      </c>
      <c r="N4933" s="176" t="s">
        <v>513</v>
      </c>
    </row>
    <row r="4934" spans="1:14" s="88" customFormat="1" ht="15" x14ac:dyDescent="0.25">
      <c r="A4934" s="82"/>
      <c r="B4934" s="90"/>
      <c r="C4934" s="172"/>
      <c r="D4934" s="173"/>
      <c r="E4934" s="173"/>
      <c r="F4934" s="173">
        <v>500000</v>
      </c>
      <c r="G4934" s="173"/>
      <c r="H4934" s="173"/>
      <c r="I4934" s="173"/>
      <c r="J4934" s="173"/>
      <c r="K4934" s="174">
        <v>500000</v>
      </c>
      <c r="L4934" s="86"/>
      <c r="M4934" s="71" t="s">
        <v>330</v>
      </c>
      <c r="N4934" s="176" t="s">
        <v>513</v>
      </c>
    </row>
    <row r="4935" spans="1:14" s="88" customFormat="1" ht="15" x14ac:dyDescent="0.25">
      <c r="A4935" s="82"/>
      <c r="B4935" s="90"/>
      <c r="C4935" s="172"/>
      <c r="D4935" s="173"/>
      <c r="E4935" s="173"/>
      <c r="F4935" s="173">
        <v>1375000</v>
      </c>
      <c r="G4935" s="173"/>
      <c r="H4935" s="173"/>
      <c r="I4935" s="173"/>
      <c r="J4935" s="173"/>
      <c r="K4935" s="174">
        <v>1375000</v>
      </c>
      <c r="L4935" s="86"/>
      <c r="M4935" s="71" t="s">
        <v>342</v>
      </c>
      <c r="N4935" s="176" t="s">
        <v>513</v>
      </c>
    </row>
    <row r="4936" spans="1:14" s="88" customFormat="1" ht="15" x14ac:dyDescent="0.25">
      <c r="A4936" s="82"/>
      <c r="B4936" s="90"/>
      <c r="C4936" s="172"/>
      <c r="D4936" s="173"/>
      <c r="E4936" s="173"/>
      <c r="F4936" s="173">
        <v>6061745</v>
      </c>
      <c r="G4936" s="173"/>
      <c r="H4936" s="173"/>
      <c r="I4936" s="173"/>
      <c r="J4936" s="173"/>
      <c r="K4936" s="174">
        <v>6061745</v>
      </c>
      <c r="L4936" s="86"/>
      <c r="M4936" s="71" t="s">
        <v>25</v>
      </c>
      <c r="N4936" s="176" t="s">
        <v>513</v>
      </c>
    </row>
    <row r="4937" spans="1:14" s="88" customFormat="1" ht="15" x14ac:dyDescent="0.25">
      <c r="A4937" s="82"/>
      <c r="B4937" s="90"/>
      <c r="C4937" s="172"/>
      <c r="D4937" s="173"/>
      <c r="E4937" s="173"/>
      <c r="F4937" s="173">
        <v>9500000</v>
      </c>
      <c r="G4937" s="173"/>
      <c r="H4937" s="173"/>
      <c r="I4937" s="173"/>
      <c r="J4937" s="173"/>
      <c r="K4937" s="174">
        <v>9500000</v>
      </c>
      <c r="L4937" s="86"/>
      <c r="M4937" s="71" t="s">
        <v>36</v>
      </c>
      <c r="N4937" s="176" t="s">
        <v>513</v>
      </c>
    </row>
    <row r="4938" spans="1:14" s="88" customFormat="1" ht="15" x14ac:dyDescent="0.25">
      <c r="A4938" s="82"/>
      <c r="B4938" s="90"/>
      <c r="C4938" s="172"/>
      <c r="D4938" s="173"/>
      <c r="E4938" s="173"/>
      <c r="F4938" s="173">
        <v>3650000</v>
      </c>
      <c r="G4938" s="173"/>
      <c r="H4938" s="173"/>
      <c r="I4938" s="173"/>
      <c r="J4938" s="173"/>
      <c r="K4938" s="174">
        <v>3650000</v>
      </c>
      <c r="L4938" s="86"/>
      <c r="M4938" s="71" t="s">
        <v>465</v>
      </c>
      <c r="N4938" s="176" t="s">
        <v>513</v>
      </c>
    </row>
    <row r="4939" spans="1:14" s="88" customFormat="1" ht="15" x14ac:dyDescent="0.25">
      <c r="A4939" s="82"/>
      <c r="B4939" s="90"/>
      <c r="C4939" s="172"/>
      <c r="D4939" s="173"/>
      <c r="E4939" s="173"/>
      <c r="F4939" s="173">
        <v>3000000</v>
      </c>
      <c r="G4939" s="173"/>
      <c r="H4939" s="173"/>
      <c r="I4939" s="173"/>
      <c r="J4939" s="173"/>
      <c r="K4939" s="174">
        <v>3000000</v>
      </c>
      <c r="L4939" s="86"/>
      <c r="M4939" s="71" t="s">
        <v>347</v>
      </c>
      <c r="N4939" s="176" t="s">
        <v>513</v>
      </c>
    </row>
    <row r="4940" spans="1:14" s="88" customFormat="1" ht="15" x14ac:dyDescent="0.25">
      <c r="A4940" s="82"/>
      <c r="B4940" s="90"/>
      <c r="C4940" s="172"/>
      <c r="D4940" s="173"/>
      <c r="E4940" s="173"/>
      <c r="F4940" s="173">
        <v>5000000</v>
      </c>
      <c r="G4940" s="173"/>
      <c r="H4940" s="173"/>
      <c r="I4940" s="173"/>
      <c r="J4940" s="173"/>
      <c r="K4940" s="174">
        <v>5000000</v>
      </c>
      <c r="L4940" s="86"/>
      <c r="M4940" s="71" t="s">
        <v>348</v>
      </c>
      <c r="N4940" s="176" t="s">
        <v>513</v>
      </c>
    </row>
    <row r="4941" spans="1:14" s="88" customFormat="1" ht="15" x14ac:dyDescent="0.25">
      <c r="A4941" s="82"/>
      <c r="B4941" s="90"/>
      <c r="C4941" s="172"/>
      <c r="D4941" s="173"/>
      <c r="E4941" s="173"/>
      <c r="F4941" s="173"/>
      <c r="G4941" s="173"/>
      <c r="H4941" s="173">
        <v>15000000</v>
      </c>
      <c r="I4941" s="173"/>
      <c r="J4941" s="173"/>
      <c r="K4941" s="174">
        <v>15000000</v>
      </c>
      <c r="L4941" s="86"/>
      <c r="M4941" s="71" t="s">
        <v>349</v>
      </c>
      <c r="N4941" s="176" t="s">
        <v>513</v>
      </c>
    </row>
    <row r="4942" spans="1:14" s="88" customFormat="1" ht="15" x14ac:dyDescent="0.25">
      <c r="A4942" s="82"/>
      <c r="B4942" s="90"/>
      <c r="C4942" s="172"/>
      <c r="D4942" s="173"/>
      <c r="E4942" s="173"/>
      <c r="F4942" s="173"/>
      <c r="G4942" s="173"/>
      <c r="H4942" s="173">
        <v>12000000</v>
      </c>
      <c r="I4942" s="173"/>
      <c r="J4942" s="173"/>
      <c r="K4942" s="174">
        <v>12000000</v>
      </c>
      <c r="L4942" s="86"/>
      <c r="M4942" s="71" t="s">
        <v>289</v>
      </c>
      <c r="N4942" s="176" t="s">
        <v>513</v>
      </c>
    </row>
    <row r="4943" spans="1:14" s="88" customFormat="1" ht="15" x14ac:dyDescent="0.25">
      <c r="A4943" s="82"/>
      <c r="B4943" s="90"/>
      <c r="C4943" s="172"/>
      <c r="D4943" s="173"/>
      <c r="E4943" s="173"/>
      <c r="F4943" s="173"/>
      <c r="G4943" s="173"/>
      <c r="H4943" s="173">
        <v>500000</v>
      </c>
      <c r="I4943" s="173"/>
      <c r="J4943" s="173"/>
      <c r="K4943" s="174">
        <v>500000</v>
      </c>
      <c r="L4943" s="86"/>
      <c r="M4943" s="71" t="s">
        <v>37</v>
      </c>
      <c r="N4943" s="176" t="s">
        <v>513</v>
      </c>
    </row>
    <row r="4944" spans="1:14" s="88" customFormat="1" ht="15" x14ac:dyDescent="0.25">
      <c r="A4944" s="82"/>
      <c r="B4944" s="90"/>
      <c r="C4944" s="172"/>
      <c r="D4944" s="173"/>
      <c r="E4944" s="173"/>
      <c r="F4944" s="173"/>
      <c r="G4944" s="173"/>
      <c r="H4944" s="173">
        <v>5000533.45</v>
      </c>
      <c r="I4944" s="173"/>
      <c r="J4944" s="173"/>
      <c r="K4944" s="174">
        <v>5000533.45</v>
      </c>
      <c r="L4944" s="86"/>
      <c r="M4944" s="71" t="s">
        <v>39</v>
      </c>
      <c r="N4944" s="176" t="s">
        <v>513</v>
      </c>
    </row>
    <row r="4945" spans="1:14" s="88" customFormat="1" ht="15" x14ac:dyDescent="0.25">
      <c r="A4945" s="82"/>
      <c r="B4945" s="90"/>
      <c r="C4945" s="172"/>
      <c r="D4945" s="173"/>
      <c r="E4945" s="173"/>
      <c r="F4945" s="173"/>
      <c r="G4945" s="173"/>
      <c r="H4945" s="173">
        <v>40000000</v>
      </c>
      <c r="I4945" s="173"/>
      <c r="J4945" s="173"/>
      <c r="K4945" s="174">
        <v>40000000</v>
      </c>
      <c r="L4945" s="86"/>
      <c r="M4945" s="71" t="s">
        <v>40</v>
      </c>
      <c r="N4945" s="176" t="s">
        <v>513</v>
      </c>
    </row>
    <row r="4946" spans="1:14" s="88" customFormat="1" ht="15" x14ac:dyDescent="0.25">
      <c r="A4946" s="82"/>
      <c r="B4946" s="90"/>
      <c r="C4946" s="172"/>
      <c r="D4946" s="173"/>
      <c r="E4946" s="173"/>
      <c r="F4946" s="173"/>
      <c r="G4946" s="173"/>
      <c r="H4946" s="173">
        <v>21688280</v>
      </c>
      <c r="I4946" s="173"/>
      <c r="J4946" s="173"/>
      <c r="K4946" s="174">
        <v>21688280</v>
      </c>
      <c r="L4946" s="86"/>
      <c r="M4946" s="71" t="s">
        <v>294</v>
      </c>
      <c r="N4946" s="176" t="s">
        <v>513</v>
      </c>
    </row>
    <row r="4947" spans="1:14" s="88" customFormat="1" ht="15" x14ac:dyDescent="0.25">
      <c r="A4947" s="82"/>
      <c r="B4947" s="90"/>
      <c r="C4947" s="172"/>
      <c r="D4947" s="173"/>
      <c r="E4947" s="173"/>
      <c r="F4947" s="173"/>
      <c r="G4947" s="173"/>
      <c r="H4947" s="173">
        <v>43900000</v>
      </c>
      <c r="I4947" s="173"/>
      <c r="J4947" s="173"/>
      <c r="K4947" s="174">
        <v>43900000</v>
      </c>
      <c r="L4947" s="86"/>
      <c r="M4947" s="71" t="s">
        <v>95</v>
      </c>
      <c r="N4947" s="176" t="s">
        <v>513</v>
      </c>
    </row>
    <row r="4948" spans="1:14" s="88" customFormat="1" ht="15" x14ac:dyDescent="0.25">
      <c r="A4948" s="82"/>
      <c r="B4948" s="90"/>
      <c r="C4948" s="172">
        <v>150000</v>
      </c>
      <c r="D4948" s="173"/>
      <c r="E4948" s="173"/>
      <c r="F4948" s="173"/>
      <c r="G4948" s="173"/>
      <c r="H4948" s="173"/>
      <c r="I4948" s="173"/>
      <c r="J4948" s="173"/>
      <c r="K4948" s="174">
        <v>150000</v>
      </c>
      <c r="L4948" s="86"/>
      <c r="M4948" s="71" t="s">
        <v>41</v>
      </c>
      <c r="N4948" s="176" t="s">
        <v>513</v>
      </c>
    </row>
    <row r="4949" spans="1:14" s="88" customFormat="1" ht="15" x14ac:dyDescent="0.25">
      <c r="A4949" s="82"/>
      <c r="B4949" s="90"/>
      <c r="C4949" s="172">
        <v>16050000</v>
      </c>
      <c r="D4949" s="173"/>
      <c r="E4949" s="173"/>
      <c r="F4949" s="173"/>
      <c r="G4949" s="173"/>
      <c r="H4949" s="173"/>
      <c r="I4949" s="173"/>
      <c r="J4949" s="173"/>
      <c r="K4949" s="174">
        <v>16050000</v>
      </c>
      <c r="L4949" s="86"/>
      <c r="M4949" s="71" t="s">
        <v>26</v>
      </c>
      <c r="N4949" s="176" t="s">
        <v>513</v>
      </c>
    </row>
    <row r="4950" spans="1:14" s="88" customFormat="1" ht="15" x14ac:dyDescent="0.25">
      <c r="A4950" s="82"/>
      <c r="B4950" s="90"/>
      <c r="C4950" s="172">
        <v>1500000</v>
      </c>
      <c r="D4950" s="173"/>
      <c r="E4950" s="173"/>
      <c r="F4950" s="173"/>
      <c r="G4950" s="173"/>
      <c r="H4950" s="173"/>
      <c r="I4950" s="173"/>
      <c r="J4950" s="173"/>
      <c r="K4950" s="174">
        <v>1500000</v>
      </c>
      <c r="L4950" s="86"/>
      <c r="M4950" s="71" t="s">
        <v>97</v>
      </c>
      <c r="N4950" s="176" t="s">
        <v>513</v>
      </c>
    </row>
    <row r="4951" spans="1:14" s="88" customFormat="1" ht="15" x14ac:dyDescent="0.25">
      <c r="A4951" s="82"/>
      <c r="B4951" s="90"/>
      <c r="C4951" s="172">
        <v>12000000</v>
      </c>
      <c r="D4951" s="173"/>
      <c r="E4951" s="173"/>
      <c r="F4951" s="173"/>
      <c r="G4951" s="173"/>
      <c r="H4951" s="173"/>
      <c r="I4951" s="173"/>
      <c r="J4951" s="173"/>
      <c r="K4951" s="174">
        <v>12000000</v>
      </c>
      <c r="L4951" s="86"/>
      <c r="M4951" s="71" t="s">
        <v>103</v>
      </c>
      <c r="N4951" s="176" t="s">
        <v>513</v>
      </c>
    </row>
    <row r="4952" spans="1:14" s="88" customFormat="1" ht="15" x14ac:dyDescent="0.25">
      <c r="A4952" s="82"/>
      <c r="B4952" s="90"/>
      <c r="C4952" s="172"/>
      <c r="D4952" s="173"/>
      <c r="E4952" s="173"/>
      <c r="F4952" s="173"/>
      <c r="G4952" s="173"/>
      <c r="H4952" s="173"/>
      <c r="I4952" s="173"/>
      <c r="J4952" s="173">
        <v>1000000</v>
      </c>
      <c r="K4952" s="174">
        <v>1000000</v>
      </c>
      <c r="L4952" s="86"/>
      <c r="M4952" s="71" t="s">
        <v>65</v>
      </c>
      <c r="N4952" s="176" t="s">
        <v>513</v>
      </c>
    </row>
    <row r="4953" spans="1:14" s="88" customFormat="1" ht="15" x14ac:dyDescent="0.25">
      <c r="A4953" s="82"/>
      <c r="B4953" s="90"/>
      <c r="C4953" s="172"/>
      <c r="D4953" s="173"/>
      <c r="E4953" s="173"/>
      <c r="F4953" s="173"/>
      <c r="G4953" s="173"/>
      <c r="H4953" s="173"/>
      <c r="I4953" s="173"/>
      <c r="J4953" s="173">
        <v>10000000</v>
      </c>
      <c r="K4953" s="174">
        <v>10000000</v>
      </c>
      <c r="L4953" s="86"/>
      <c r="M4953" s="71" t="s">
        <v>67</v>
      </c>
      <c r="N4953" s="176" t="s">
        <v>513</v>
      </c>
    </row>
    <row r="4954" spans="1:14" s="88" customFormat="1" ht="15" x14ac:dyDescent="0.25">
      <c r="A4954" s="82"/>
      <c r="B4954" s="90"/>
      <c r="C4954" s="172"/>
      <c r="D4954" s="173"/>
      <c r="E4954" s="173"/>
      <c r="F4954" s="173"/>
      <c r="G4954" s="173"/>
      <c r="H4954" s="173"/>
      <c r="I4954" s="173"/>
      <c r="J4954" s="173">
        <v>10000000</v>
      </c>
      <c r="K4954" s="174">
        <v>10000000</v>
      </c>
      <c r="L4954" s="86"/>
      <c r="M4954" s="71" t="s">
        <v>479</v>
      </c>
      <c r="N4954" s="176" t="s">
        <v>513</v>
      </c>
    </row>
    <row r="4955" spans="1:14" s="88" customFormat="1" ht="15" x14ac:dyDescent="0.25">
      <c r="A4955" s="82"/>
      <c r="B4955" s="90"/>
      <c r="C4955" s="172"/>
      <c r="D4955" s="173">
        <v>1000000</v>
      </c>
      <c r="E4955" s="173"/>
      <c r="F4955" s="173"/>
      <c r="G4955" s="173"/>
      <c r="H4955" s="173"/>
      <c r="I4955" s="173"/>
      <c r="J4955" s="173"/>
      <c r="K4955" s="174">
        <v>1000000</v>
      </c>
      <c r="L4955" s="86"/>
      <c r="M4955" s="71" t="s">
        <v>42</v>
      </c>
      <c r="N4955" s="176" t="s">
        <v>513</v>
      </c>
    </row>
    <row r="4956" spans="1:14" s="88" customFormat="1" ht="15" x14ac:dyDescent="0.25">
      <c r="A4956" s="82"/>
      <c r="B4956" s="90"/>
      <c r="C4956" s="172"/>
      <c r="D4956" s="173">
        <v>60000000</v>
      </c>
      <c r="E4956" s="173"/>
      <c r="F4956" s="173"/>
      <c r="G4956" s="173"/>
      <c r="H4956" s="173"/>
      <c r="I4956" s="173"/>
      <c r="J4956" s="173"/>
      <c r="K4956" s="174">
        <v>60000000</v>
      </c>
      <c r="L4956" s="86"/>
      <c r="M4956" s="71" t="s">
        <v>454</v>
      </c>
      <c r="N4956" s="176" t="s">
        <v>513</v>
      </c>
    </row>
    <row r="4957" spans="1:14" s="88" customFormat="1" ht="15" x14ac:dyDescent="0.25">
      <c r="A4957" s="82"/>
      <c r="B4957" s="90"/>
      <c r="C4957" s="172"/>
      <c r="D4957" s="173">
        <v>2120000</v>
      </c>
      <c r="E4957" s="173"/>
      <c r="F4957" s="173"/>
      <c r="G4957" s="173"/>
      <c r="H4957" s="173"/>
      <c r="I4957" s="173"/>
      <c r="J4957" s="173"/>
      <c r="K4957" s="174">
        <v>2120000</v>
      </c>
      <c r="L4957" s="86"/>
      <c r="M4957" s="71" t="s">
        <v>43</v>
      </c>
      <c r="N4957" s="176" t="s">
        <v>513</v>
      </c>
    </row>
    <row r="4958" spans="1:14" s="88" customFormat="1" ht="15" x14ac:dyDescent="0.25">
      <c r="A4958" s="82"/>
      <c r="B4958" s="90"/>
      <c r="C4958" s="172"/>
      <c r="D4958" s="173">
        <v>151500000</v>
      </c>
      <c r="E4958" s="173"/>
      <c r="F4958" s="173"/>
      <c r="G4958" s="173"/>
      <c r="H4958" s="173"/>
      <c r="I4958" s="173"/>
      <c r="J4958" s="173"/>
      <c r="K4958" s="174">
        <v>151500000</v>
      </c>
      <c r="L4958" s="86"/>
      <c r="M4958" s="71" t="s">
        <v>403</v>
      </c>
      <c r="N4958" s="176" t="s">
        <v>513</v>
      </c>
    </row>
    <row r="4959" spans="1:14" s="88" customFormat="1" ht="15" x14ac:dyDescent="0.25">
      <c r="A4959" s="82"/>
      <c r="B4959" s="90"/>
      <c r="C4959" s="172"/>
      <c r="D4959" s="173">
        <v>2000000</v>
      </c>
      <c r="E4959" s="173"/>
      <c r="F4959" s="173"/>
      <c r="G4959" s="173"/>
      <c r="H4959" s="173"/>
      <c r="I4959" s="173"/>
      <c r="J4959" s="173"/>
      <c r="K4959" s="174">
        <v>2000000</v>
      </c>
      <c r="L4959" s="86"/>
      <c r="M4959" s="71" t="s">
        <v>44</v>
      </c>
      <c r="N4959" s="176" t="s">
        <v>513</v>
      </c>
    </row>
    <row r="4960" spans="1:14" s="88" customFormat="1" ht="15" x14ac:dyDescent="0.25">
      <c r="A4960" s="82"/>
      <c r="B4960" s="90"/>
      <c r="C4960" s="172"/>
      <c r="D4960" s="173">
        <v>71000000</v>
      </c>
      <c r="E4960" s="173"/>
      <c r="F4960" s="173"/>
      <c r="G4960" s="173"/>
      <c r="H4960" s="173"/>
      <c r="I4960" s="173"/>
      <c r="J4960" s="173"/>
      <c r="K4960" s="174">
        <v>71000000</v>
      </c>
      <c r="L4960" s="86"/>
      <c r="M4960" s="71" t="s">
        <v>68</v>
      </c>
      <c r="N4960" s="176" t="s">
        <v>513</v>
      </c>
    </row>
    <row r="4961" spans="1:14" s="88" customFormat="1" ht="15" x14ac:dyDescent="0.25">
      <c r="A4961" s="82"/>
      <c r="B4961" s="90"/>
      <c r="C4961" s="172"/>
      <c r="D4961" s="173">
        <v>100000000</v>
      </c>
      <c r="E4961" s="173"/>
      <c r="F4961" s="173"/>
      <c r="G4961" s="173"/>
      <c r="H4961" s="173"/>
      <c r="I4961" s="173"/>
      <c r="J4961" s="173"/>
      <c r="K4961" s="174">
        <v>100000000</v>
      </c>
      <c r="L4961" s="86"/>
      <c r="M4961" s="71" t="s">
        <v>123</v>
      </c>
      <c r="N4961" s="176" t="s">
        <v>513</v>
      </c>
    </row>
    <row r="4962" spans="1:14" s="88" customFormat="1" ht="15" x14ac:dyDescent="0.25">
      <c r="A4962" s="82"/>
      <c r="B4962" s="90"/>
      <c r="C4962" s="172"/>
      <c r="D4962" s="173">
        <v>4000000</v>
      </c>
      <c r="E4962" s="173"/>
      <c r="F4962" s="173"/>
      <c r="G4962" s="173"/>
      <c r="H4962" s="173"/>
      <c r="I4962" s="173"/>
      <c r="J4962" s="173"/>
      <c r="K4962" s="174">
        <v>4000000</v>
      </c>
      <c r="L4962" s="86"/>
      <c r="M4962" s="71" t="s">
        <v>69</v>
      </c>
      <c r="N4962" s="176" t="s">
        <v>513</v>
      </c>
    </row>
    <row r="4963" spans="1:14" s="88" customFormat="1" ht="15" x14ac:dyDescent="0.25">
      <c r="A4963" s="82"/>
      <c r="B4963" s="90"/>
      <c r="C4963" s="172"/>
      <c r="D4963" s="173"/>
      <c r="E4963" s="173">
        <v>1843977</v>
      </c>
      <c r="F4963" s="173"/>
      <c r="G4963" s="173"/>
      <c r="H4963" s="173"/>
      <c r="I4963" s="173"/>
      <c r="J4963" s="173"/>
      <c r="K4963" s="174">
        <v>1843977</v>
      </c>
      <c r="L4963" s="86"/>
      <c r="M4963" s="71" t="s">
        <v>71</v>
      </c>
      <c r="N4963" s="176" t="s">
        <v>513</v>
      </c>
    </row>
    <row r="4964" spans="1:14" s="88" customFormat="1" ht="15" x14ac:dyDescent="0.25">
      <c r="A4964" s="82"/>
      <c r="B4964" s="90"/>
      <c r="C4964" s="172"/>
      <c r="D4964" s="173"/>
      <c r="E4964" s="173">
        <v>1000000</v>
      </c>
      <c r="F4964" s="173"/>
      <c r="G4964" s="173"/>
      <c r="H4964" s="173"/>
      <c r="I4964" s="173"/>
      <c r="J4964" s="173"/>
      <c r="K4964" s="174">
        <v>1000000</v>
      </c>
      <c r="L4964" s="86"/>
      <c r="M4964" s="71" t="s">
        <v>411</v>
      </c>
      <c r="N4964" s="176" t="s">
        <v>513</v>
      </c>
    </row>
    <row r="4965" spans="1:14" s="88" customFormat="1" ht="15" x14ac:dyDescent="0.25">
      <c r="A4965" s="82"/>
      <c r="B4965" s="90"/>
      <c r="C4965" s="172"/>
      <c r="D4965" s="173"/>
      <c r="E4965" s="173">
        <v>200000</v>
      </c>
      <c r="F4965" s="173"/>
      <c r="G4965" s="173"/>
      <c r="H4965" s="173"/>
      <c r="I4965" s="173"/>
      <c r="J4965" s="173"/>
      <c r="K4965" s="174">
        <v>200000</v>
      </c>
      <c r="L4965" s="86"/>
      <c r="M4965" s="71" t="s">
        <v>413</v>
      </c>
      <c r="N4965" s="176" t="s">
        <v>513</v>
      </c>
    </row>
    <row r="4966" spans="1:14" s="88" customFormat="1" ht="15" x14ac:dyDescent="0.25">
      <c r="A4966" s="82"/>
      <c r="B4966" s="90"/>
      <c r="C4966" s="172"/>
      <c r="D4966" s="173"/>
      <c r="E4966" s="173">
        <v>255000000</v>
      </c>
      <c r="F4966" s="173"/>
      <c r="G4966" s="173"/>
      <c r="H4966" s="173"/>
      <c r="I4966" s="173"/>
      <c r="J4966" s="173"/>
      <c r="K4966" s="174">
        <v>255000000</v>
      </c>
      <c r="L4966" s="86"/>
      <c r="M4966" s="71" t="s">
        <v>424</v>
      </c>
      <c r="N4966" s="176" t="s">
        <v>513</v>
      </c>
    </row>
    <row r="4967" spans="1:14" s="88" customFormat="1" ht="15" x14ac:dyDescent="0.25">
      <c r="A4967" s="82"/>
      <c r="B4967" s="90"/>
      <c r="C4967" s="172"/>
      <c r="D4967" s="173"/>
      <c r="E4967" s="173">
        <v>1766435</v>
      </c>
      <c r="F4967" s="173"/>
      <c r="G4967" s="173"/>
      <c r="H4967" s="173"/>
      <c r="I4967" s="173"/>
      <c r="J4967" s="173"/>
      <c r="K4967" s="174">
        <v>1766435</v>
      </c>
      <c r="L4967" s="86"/>
      <c r="M4967" s="71" t="s">
        <v>124</v>
      </c>
      <c r="N4967" s="176" t="s">
        <v>513</v>
      </c>
    </row>
    <row r="4968" spans="1:14" s="88" customFormat="1" ht="15" x14ac:dyDescent="0.25">
      <c r="A4968" s="82"/>
      <c r="B4968" s="90"/>
      <c r="C4968" s="172"/>
      <c r="D4968" s="173"/>
      <c r="E4968" s="173">
        <v>102700000</v>
      </c>
      <c r="F4968" s="173"/>
      <c r="G4968" s="173"/>
      <c r="H4968" s="173"/>
      <c r="I4968" s="173"/>
      <c r="J4968" s="173"/>
      <c r="K4968" s="174">
        <v>102700000</v>
      </c>
      <c r="L4968" s="86"/>
      <c r="M4968" s="71" t="s">
        <v>455</v>
      </c>
      <c r="N4968" s="176" t="s">
        <v>513</v>
      </c>
    </row>
    <row r="4969" spans="1:14" s="88" customFormat="1" ht="15" x14ac:dyDescent="0.25">
      <c r="A4969" s="82"/>
      <c r="B4969" s="90"/>
      <c r="C4969" s="172"/>
      <c r="D4969" s="173"/>
      <c r="E4969" s="173">
        <v>76015000</v>
      </c>
      <c r="F4969" s="173"/>
      <c r="G4969" s="173"/>
      <c r="H4969" s="173"/>
      <c r="I4969" s="173"/>
      <c r="J4969" s="173"/>
      <c r="K4969" s="174">
        <v>76015000</v>
      </c>
      <c r="L4969" s="86"/>
      <c r="M4969" s="71" t="s">
        <v>449</v>
      </c>
      <c r="N4969" s="176" t="s">
        <v>513</v>
      </c>
    </row>
    <row r="4970" spans="1:14" s="88" customFormat="1" ht="15" x14ac:dyDescent="0.25">
      <c r="A4970" s="82"/>
      <c r="B4970" s="90"/>
      <c r="C4970" s="172"/>
      <c r="D4970" s="173"/>
      <c r="E4970" s="173"/>
      <c r="F4970" s="173"/>
      <c r="G4970" s="173"/>
      <c r="H4970" s="173"/>
      <c r="I4970" s="173">
        <v>2010658</v>
      </c>
      <c r="J4970" s="173"/>
      <c r="K4970" s="174">
        <v>2010658</v>
      </c>
      <c r="L4970" s="86"/>
      <c r="M4970" s="71" t="s">
        <v>52</v>
      </c>
      <c r="N4970" s="176" t="s">
        <v>513</v>
      </c>
    </row>
    <row r="4971" spans="1:14" s="88" customFormat="1" ht="15" x14ac:dyDescent="0.25">
      <c r="A4971" s="82"/>
      <c r="B4971" s="90"/>
      <c r="C4971" s="172"/>
      <c r="D4971" s="173"/>
      <c r="E4971" s="173"/>
      <c r="F4971" s="173"/>
      <c r="G4971" s="173"/>
      <c r="H4971" s="173"/>
      <c r="I4971" s="173">
        <v>2000000</v>
      </c>
      <c r="J4971" s="173"/>
      <c r="K4971" s="174">
        <v>2000000</v>
      </c>
      <c r="L4971" s="86"/>
      <c r="M4971" s="71" t="s">
        <v>76</v>
      </c>
      <c r="N4971" s="176" t="s">
        <v>513</v>
      </c>
    </row>
    <row r="4972" spans="1:14" s="88" customFormat="1" ht="15" x14ac:dyDescent="0.25">
      <c r="A4972" s="82"/>
      <c r="B4972" s="90"/>
      <c r="C4972" s="172"/>
      <c r="D4972" s="173"/>
      <c r="E4972" s="173"/>
      <c r="F4972" s="173"/>
      <c r="G4972" s="173"/>
      <c r="H4972" s="173"/>
      <c r="I4972" s="173">
        <v>3034851</v>
      </c>
      <c r="J4972" s="173"/>
      <c r="K4972" s="174">
        <v>3034851</v>
      </c>
      <c r="L4972" s="86"/>
      <c r="M4972" s="71" t="s">
        <v>426</v>
      </c>
      <c r="N4972" s="176" t="s">
        <v>513</v>
      </c>
    </row>
    <row r="4973" spans="1:14" s="88" customFormat="1" ht="15" x14ac:dyDescent="0.25">
      <c r="A4973" s="82"/>
      <c r="B4973" s="90"/>
      <c r="C4973" s="172"/>
      <c r="D4973" s="173"/>
      <c r="E4973" s="173"/>
      <c r="F4973" s="173"/>
      <c r="G4973" s="173"/>
      <c r="H4973" s="173"/>
      <c r="I4973" s="173">
        <v>1100000</v>
      </c>
      <c r="J4973" s="173"/>
      <c r="K4973" s="174">
        <v>1100000</v>
      </c>
      <c r="L4973" s="86"/>
      <c r="M4973" s="71" t="s">
        <v>428</v>
      </c>
      <c r="N4973" s="176" t="s">
        <v>513</v>
      </c>
    </row>
    <row r="4974" spans="1:14" s="88" customFormat="1" ht="15" x14ac:dyDescent="0.25">
      <c r="A4974" s="82"/>
      <c r="B4974" s="90"/>
      <c r="C4974" s="172"/>
      <c r="D4974" s="173"/>
      <c r="E4974" s="173"/>
      <c r="F4974" s="173"/>
      <c r="G4974" s="173"/>
      <c r="H4974" s="173"/>
      <c r="I4974" s="173">
        <v>3000000</v>
      </c>
      <c r="J4974" s="173"/>
      <c r="K4974" s="174">
        <v>3000000</v>
      </c>
      <c r="L4974" s="86"/>
      <c r="M4974" s="71" t="s">
        <v>296</v>
      </c>
      <c r="N4974" s="176" t="s">
        <v>513</v>
      </c>
    </row>
    <row r="4975" spans="1:14" s="88" customFormat="1" ht="15" x14ac:dyDescent="0.25">
      <c r="A4975" s="82"/>
      <c r="B4975" s="90"/>
      <c r="C4975" s="172"/>
      <c r="D4975" s="173"/>
      <c r="E4975" s="173"/>
      <c r="F4975" s="173"/>
      <c r="G4975" s="173"/>
      <c r="H4975" s="173"/>
      <c r="I4975" s="173">
        <v>45200000</v>
      </c>
      <c r="J4975" s="173"/>
      <c r="K4975" s="174">
        <v>45200000</v>
      </c>
      <c r="L4975" s="86"/>
      <c r="M4975" s="71" t="s">
        <v>46</v>
      </c>
      <c r="N4975" s="176" t="s">
        <v>513</v>
      </c>
    </row>
    <row r="4976" spans="1:14" s="88" customFormat="1" ht="15" x14ac:dyDescent="0.25">
      <c r="A4976" s="82"/>
      <c r="B4976" s="90"/>
      <c r="C4976" s="172"/>
      <c r="D4976" s="173"/>
      <c r="E4976" s="173"/>
      <c r="F4976" s="173"/>
      <c r="G4976" s="173"/>
      <c r="H4976" s="173"/>
      <c r="I4976" s="173">
        <v>2000000</v>
      </c>
      <c r="J4976" s="173"/>
      <c r="K4976" s="174">
        <v>2000000</v>
      </c>
      <c r="L4976" s="86"/>
      <c r="M4976" s="71" t="s">
        <v>47</v>
      </c>
      <c r="N4976" s="176" t="s">
        <v>513</v>
      </c>
    </row>
    <row r="4977" spans="1:14" s="88" customFormat="1" ht="15" x14ac:dyDescent="0.25">
      <c r="A4977" s="82"/>
      <c r="B4977" s="90"/>
      <c r="C4977" s="172"/>
      <c r="D4977" s="173"/>
      <c r="E4977" s="173"/>
      <c r="F4977" s="173"/>
      <c r="G4977" s="173"/>
      <c r="H4977" s="173"/>
      <c r="I4977" s="173">
        <v>600000</v>
      </c>
      <c r="J4977" s="173"/>
      <c r="K4977" s="174">
        <v>600000</v>
      </c>
      <c r="L4977" s="86"/>
      <c r="M4977" s="71" t="s">
        <v>430</v>
      </c>
      <c r="N4977" s="176" t="s">
        <v>513</v>
      </c>
    </row>
    <row r="4978" spans="1:14" s="88" customFormat="1" ht="15" x14ac:dyDescent="0.25">
      <c r="A4978" s="82"/>
      <c r="B4978" s="90"/>
      <c r="C4978" s="172"/>
      <c r="D4978" s="173"/>
      <c r="E4978" s="173"/>
      <c r="F4978" s="173"/>
      <c r="G4978" s="173"/>
      <c r="H4978" s="173"/>
      <c r="I4978" s="173">
        <v>3000000</v>
      </c>
      <c r="J4978" s="173"/>
      <c r="K4978" s="174">
        <v>3000000</v>
      </c>
      <c r="L4978" s="86"/>
      <c r="M4978" s="71" t="s">
        <v>433</v>
      </c>
      <c r="N4978" s="176" t="s">
        <v>513</v>
      </c>
    </row>
    <row r="4979" spans="1:14" s="88" customFormat="1" ht="15" x14ac:dyDescent="0.25">
      <c r="A4979" s="82"/>
      <c r="B4979" s="90"/>
      <c r="C4979" s="172"/>
      <c r="D4979" s="173"/>
      <c r="E4979" s="173"/>
      <c r="F4979" s="173"/>
      <c r="G4979" s="173"/>
      <c r="H4979" s="173"/>
      <c r="I4979" s="173">
        <v>15000000</v>
      </c>
      <c r="J4979" s="173"/>
      <c r="K4979" s="174">
        <v>15000000</v>
      </c>
      <c r="L4979" s="86"/>
      <c r="M4979" s="71" t="s">
        <v>87</v>
      </c>
      <c r="N4979" s="176" t="s">
        <v>513</v>
      </c>
    </row>
    <row r="4980" spans="1:14" s="88" customFormat="1" ht="15" x14ac:dyDescent="0.25">
      <c r="A4980" s="82"/>
      <c r="B4980" s="90"/>
      <c r="C4980" s="172"/>
      <c r="D4980" s="173"/>
      <c r="E4980" s="173"/>
      <c r="F4980" s="173"/>
      <c r="G4980" s="173"/>
      <c r="H4980" s="173"/>
      <c r="I4980" s="173">
        <v>500000</v>
      </c>
      <c r="J4980" s="173"/>
      <c r="K4980" s="174">
        <v>500000</v>
      </c>
      <c r="L4980" s="86"/>
      <c r="M4980" s="71" t="s">
        <v>434</v>
      </c>
      <c r="N4980" s="176" t="s">
        <v>513</v>
      </c>
    </row>
    <row r="4981" spans="1:14" s="88" customFormat="1" ht="15" x14ac:dyDescent="0.25">
      <c r="A4981" s="82"/>
      <c r="B4981" s="90"/>
      <c r="C4981" s="172"/>
      <c r="D4981" s="173"/>
      <c r="E4981" s="173"/>
      <c r="F4981" s="173"/>
      <c r="G4981" s="173"/>
      <c r="H4981" s="173"/>
      <c r="I4981" s="173">
        <v>20241000</v>
      </c>
      <c r="J4981" s="173"/>
      <c r="K4981" s="174">
        <v>20241000</v>
      </c>
      <c r="L4981" s="86"/>
      <c r="M4981" s="71" t="s">
        <v>436</v>
      </c>
      <c r="N4981" s="176" t="s">
        <v>513</v>
      </c>
    </row>
    <row r="4982" spans="1:14" ht="15" x14ac:dyDescent="0.25">
      <c r="A4982" s="82"/>
      <c r="B4982" s="90"/>
      <c r="C4982" s="172"/>
      <c r="D4982" s="173"/>
      <c r="E4982" s="173"/>
      <c r="F4982" s="173"/>
      <c r="G4982" s="173"/>
      <c r="H4982" s="173"/>
      <c r="I4982" s="173">
        <v>5000000</v>
      </c>
      <c r="J4982" s="173"/>
      <c r="K4982" s="174">
        <v>5000000</v>
      </c>
      <c r="L4982" s="86"/>
      <c r="M4982" s="71" t="s">
        <v>438</v>
      </c>
      <c r="N4982" s="176" t="s">
        <v>513</v>
      </c>
    </row>
    <row r="4983" spans="1:14" x14ac:dyDescent="0.2">
      <c r="C4983" s="172"/>
      <c r="D4983" s="173"/>
      <c r="E4983" s="173"/>
      <c r="F4983" s="173"/>
      <c r="G4983" s="173"/>
      <c r="H4983" s="173"/>
      <c r="I4983" s="173">
        <v>10000000</v>
      </c>
      <c r="J4983" s="173"/>
      <c r="K4983" s="174">
        <v>10000000</v>
      </c>
      <c r="L4983" s="6"/>
      <c r="M4983" s="71" t="s">
        <v>439</v>
      </c>
      <c r="N4983" s="176" t="s">
        <v>513</v>
      </c>
    </row>
    <row r="4984" spans="1:14" x14ac:dyDescent="0.2">
      <c r="A4984" s="38"/>
      <c r="B4984" s="91"/>
      <c r="C4984" s="172"/>
      <c r="D4984" s="173"/>
      <c r="E4984" s="173"/>
      <c r="F4984" s="173"/>
      <c r="G4984" s="173"/>
      <c r="H4984" s="173"/>
      <c r="I4984" s="173">
        <v>56580558</v>
      </c>
      <c r="J4984" s="173"/>
      <c r="K4984" s="174">
        <v>56580558</v>
      </c>
      <c r="L4984" s="6"/>
      <c r="M4984" s="71" t="s">
        <v>442</v>
      </c>
      <c r="N4984" s="176" t="s">
        <v>513</v>
      </c>
    </row>
    <row r="4985" spans="1:14" x14ac:dyDescent="0.2">
      <c r="A4985" s="38"/>
      <c r="B4985" s="91"/>
      <c r="C4985" s="172"/>
      <c r="D4985" s="173"/>
      <c r="E4985" s="173"/>
      <c r="F4985" s="173"/>
      <c r="G4985" s="173"/>
      <c r="H4985" s="173"/>
      <c r="I4985" s="173">
        <v>25000000</v>
      </c>
      <c r="J4985" s="173"/>
      <c r="K4985" s="174">
        <v>25000000</v>
      </c>
      <c r="L4985" s="6"/>
      <c r="M4985" s="71" t="s">
        <v>125</v>
      </c>
      <c r="N4985" s="176" t="s">
        <v>513</v>
      </c>
    </row>
    <row r="4986" spans="1:14" x14ac:dyDescent="0.2">
      <c r="A4986" s="38"/>
      <c r="B4986" s="91"/>
      <c r="C4986" s="172"/>
      <c r="D4986" s="173"/>
      <c r="E4986" s="173"/>
      <c r="F4986" s="173"/>
      <c r="G4986" s="173"/>
      <c r="H4986" s="173"/>
      <c r="I4986" s="173">
        <v>1139700</v>
      </c>
      <c r="J4986" s="173"/>
      <c r="K4986" s="174">
        <v>1139700</v>
      </c>
      <c r="L4986" s="6"/>
      <c r="M4986" s="71" t="s">
        <v>32</v>
      </c>
      <c r="N4986" s="176" t="s">
        <v>513</v>
      </c>
    </row>
    <row r="4987" spans="1:14" x14ac:dyDescent="0.2">
      <c r="A4987" s="38"/>
      <c r="B4987" s="91"/>
      <c r="C4987" s="172"/>
      <c r="D4987" s="173"/>
      <c r="E4987" s="173"/>
      <c r="F4987" s="173"/>
      <c r="G4987" s="173"/>
      <c r="H4987" s="173"/>
      <c r="I4987" s="173">
        <v>7000000</v>
      </c>
      <c r="J4987" s="173"/>
      <c r="K4987" s="174">
        <v>7000000</v>
      </c>
      <c r="L4987" s="6"/>
      <c r="M4987" s="71" t="s">
        <v>33</v>
      </c>
      <c r="N4987" s="176" t="s">
        <v>513</v>
      </c>
    </row>
    <row r="4988" spans="1:14" x14ac:dyDescent="0.2">
      <c r="A4988" s="38"/>
      <c r="B4988" s="91"/>
      <c r="C4988" s="172"/>
      <c r="D4988" s="173"/>
      <c r="E4988" s="173"/>
      <c r="F4988" s="173"/>
      <c r="G4988" s="173">
        <v>1700862</v>
      </c>
      <c r="H4988" s="173"/>
      <c r="I4988" s="173"/>
      <c r="J4988" s="173"/>
      <c r="K4988" s="174">
        <v>1700862</v>
      </c>
      <c r="L4988" s="6"/>
      <c r="M4988" s="71" t="s">
        <v>468</v>
      </c>
      <c r="N4988" s="176" t="s">
        <v>513</v>
      </c>
    </row>
    <row r="4989" spans="1:14" ht="15" thickBot="1" x14ac:dyDescent="0.25">
      <c r="A4989" s="38"/>
      <c r="B4989" s="91"/>
      <c r="C4989" s="172"/>
      <c r="D4989" s="173"/>
      <c r="E4989" s="173"/>
      <c r="F4989" s="173"/>
      <c r="G4989" s="173"/>
      <c r="H4989" s="173"/>
      <c r="I4989" s="173">
        <v>250000</v>
      </c>
      <c r="J4989" s="173"/>
      <c r="K4989" s="174">
        <v>250000</v>
      </c>
      <c r="L4989" s="6"/>
      <c r="M4989" s="175" t="s">
        <v>502</v>
      </c>
      <c r="N4989" s="176" t="s">
        <v>513</v>
      </c>
    </row>
    <row r="4990" spans="1:14" ht="15" x14ac:dyDescent="0.2">
      <c r="A4990" s="286" t="s">
        <v>0</v>
      </c>
      <c r="B4990" s="287"/>
      <c r="C4990" s="287"/>
      <c r="D4990" s="287"/>
      <c r="E4990" s="287"/>
      <c r="F4990" s="287"/>
      <c r="G4990" s="287"/>
      <c r="H4990" s="287"/>
      <c r="I4990" s="287"/>
      <c r="J4990" s="287"/>
      <c r="K4990" s="287"/>
      <c r="L4990" s="287"/>
      <c r="M4990" s="287"/>
      <c r="N4990" s="288"/>
    </row>
    <row r="4991" spans="1:14" ht="15" x14ac:dyDescent="0.2">
      <c r="A4991" s="279" t="s">
        <v>1</v>
      </c>
      <c r="B4991" s="280"/>
      <c r="C4991" s="280"/>
      <c r="D4991" s="280"/>
      <c r="E4991" s="280"/>
      <c r="F4991" s="280"/>
      <c r="G4991" s="280"/>
      <c r="H4991" s="280"/>
      <c r="I4991" s="280"/>
      <c r="J4991" s="280"/>
      <c r="K4991" s="280"/>
      <c r="L4991" s="280"/>
      <c r="M4991" s="280"/>
      <c r="N4991" s="281"/>
    </row>
    <row r="4992" spans="1:14" ht="15" x14ac:dyDescent="0.2">
      <c r="A4992" s="279" t="s">
        <v>2</v>
      </c>
      <c r="B4992" s="280"/>
      <c r="C4992" s="280"/>
      <c r="D4992" s="280"/>
      <c r="E4992" s="280"/>
      <c r="F4992" s="280"/>
      <c r="G4992" s="280"/>
      <c r="H4992" s="280"/>
      <c r="I4992" s="280"/>
      <c r="J4992" s="280"/>
      <c r="K4992" s="280"/>
      <c r="L4992" s="280"/>
      <c r="M4992" s="280"/>
      <c r="N4992" s="281"/>
    </row>
    <row r="4993" spans="1:1017" ht="15" x14ac:dyDescent="0.2">
      <c r="A4993" s="279" t="s">
        <v>3</v>
      </c>
      <c r="B4993" s="280"/>
      <c r="C4993" s="280"/>
      <c r="D4993" s="280"/>
      <c r="E4993" s="280"/>
      <c r="F4993" s="280"/>
      <c r="G4993" s="280"/>
      <c r="H4993" s="280"/>
      <c r="I4993" s="280"/>
      <c r="J4993" s="280"/>
      <c r="K4993" s="280"/>
      <c r="L4993" s="280"/>
      <c r="M4993" s="280"/>
      <c r="N4993" s="281"/>
    </row>
    <row r="4994" spans="1:1017" ht="15" x14ac:dyDescent="0.2">
      <c r="A4994" s="279" t="s">
        <v>4</v>
      </c>
      <c r="B4994" s="280"/>
      <c r="C4994" s="280"/>
      <c r="D4994" s="280"/>
      <c r="E4994" s="280"/>
      <c r="F4994" s="280"/>
      <c r="G4994" s="280"/>
      <c r="H4994" s="280"/>
      <c r="I4994" s="280"/>
      <c r="J4994" s="280"/>
      <c r="K4994" s="280"/>
      <c r="L4994" s="280"/>
      <c r="M4994" s="280"/>
      <c r="N4994" s="281"/>
    </row>
    <row r="4995" spans="1:1017" ht="15.75" thickBot="1" x14ac:dyDescent="0.25">
      <c r="A4995" s="282">
        <v>2023</v>
      </c>
      <c r="B4995" s="283"/>
      <c r="C4995" s="283"/>
      <c r="D4995" s="283"/>
      <c r="E4995" s="283"/>
      <c r="F4995" s="283"/>
      <c r="G4995" s="283"/>
      <c r="H4995" s="283"/>
      <c r="I4995" s="283"/>
      <c r="J4995" s="283"/>
      <c r="K4995" s="283"/>
      <c r="L4995" s="283"/>
      <c r="M4995" s="283"/>
      <c r="N4995" s="284"/>
    </row>
    <row r="4996" spans="1:1017" ht="43.5" x14ac:dyDescent="0.25">
      <c r="A4996" s="212" t="s">
        <v>5</v>
      </c>
      <c r="B4996" s="212" t="s">
        <v>6</v>
      </c>
      <c r="C4996" s="285" t="s">
        <v>7</v>
      </c>
      <c r="D4996" s="285"/>
      <c r="E4996" s="285"/>
      <c r="F4996" s="285"/>
      <c r="G4996" s="285"/>
      <c r="H4996" s="285"/>
      <c r="I4996" s="285"/>
      <c r="J4996" s="285"/>
      <c r="K4996" s="213" t="s">
        <v>8</v>
      </c>
      <c r="L4996" s="214" t="s">
        <v>10</v>
      </c>
      <c r="M4996" s="215" t="s">
        <v>11</v>
      </c>
      <c r="N4996" s="216" t="s">
        <v>9</v>
      </c>
    </row>
    <row r="4997" spans="1:1017" ht="15" x14ac:dyDescent="0.25">
      <c r="A4997" s="5"/>
      <c r="B4997" s="5"/>
      <c r="C4997" s="2" t="s">
        <v>12</v>
      </c>
      <c r="D4997" s="2" t="s">
        <v>13</v>
      </c>
      <c r="E4997" s="2" t="s">
        <v>14</v>
      </c>
      <c r="F4997" s="2" t="s">
        <v>15</v>
      </c>
      <c r="G4997" s="2" t="s">
        <v>16</v>
      </c>
      <c r="H4997" s="2" t="s">
        <v>17</v>
      </c>
      <c r="I4997" s="2" t="s">
        <v>18</v>
      </c>
      <c r="J4997" s="2" t="s">
        <v>19</v>
      </c>
      <c r="K4997" s="4" t="s">
        <v>20</v>
      </c>
      <c r="L4997" s="6" t="s">
        <v>22</v>
      </c>
      <c r="M4997" s="5"/>
    </row>
    <row r="4998" spans="1:1017" x14ac:dyDescent="0.2">
      <c r="A4998" s="38"/>
      <c r="B4998" s="91"/>
      <c r="C4998" s="172"/>
      <c r="D4998" s="173"/>
      <c r="E4998" s="173"/>
      <c r="F4998" s="173"/>
      <c r="G4998" s="173"/>
      <c r="H4998" s="173">
        <v>17700000</v>
      </c>
      <c r="I4998" s="173"/>
      <c r="J4998" s="173"/>
      <c r="K4998" s="174">
        <v>17700000</v>
      </c>
      <c r="L4998" s="6"/>
      <c r="M4998" s="175" t="s">
        <v>510</v>
      </c>
      <c r="N4998" s="176" t="s">
        <v>513</v>
      </c>
    </row>
    <row r="4999" spans="1:1017" ht="15" x14ac:dyDescent="0.25">
      <c r="A4999" s="49" t="s">
        <v>271</v>
      </c>
      <c r="B4999" s="50" t="s">
        <v>273</v>
      </c>
      <c r="C4999" s="93">
        <f t="shared" ref="C4999:J4999" si="65">SUM(C4931:C4998)</f>
        <v>29700000</v>
      </c>
      <c r="D4999" s="93">
        <f t="shared" si="65"/>
        <v>391620000</v>
      </c>
      <c r="E4999" s="93">
        <f t="shared" si="65"/>
        <v>438525412</v>
      </c>
      <c r="F4999" s="93">
        <f t="shared" si="65"/>
        <v>80736745</v>
      </c>
      <c r="G4999" s="93">
        <f t="shared" si="65"/>
        <v>1700862</v>
      </c>
      <c r="H4999" s="93">
        <f t="shared" si="65"/>
        <v>155788813.44999999</v>
      </c>
      <c r="I4999" s="93">
        <f t="shared" si="65"/>
        <v>202656767</v>
      </c>
      <c r="J4999" s="93">
        <f t="shared" si="65"/>
        <v>21000000</v>
      </c>
      <c r="K4999" s="93">
        <f>SUM(C4999:J4999)</f>
        <v>1321728599.45</v>
      </c>
      <c r="L4999" s="22" t="s">
        <v>22</v>
      </c>
      <c r="M4999" s="56"/>
      <c r="N4999" s="15"/>
    </row>
    <row r="5000" spans="1:1017" s="88" customFormat="1" ht="26.25" x14ac:dyDescent="0.2">
      <c r="A5000" s="276" t="s">
        <v>274</v>
      </c>
      <c r="B5000" s="277"/>
      <c r="C5000" s="277"/>
      <c r="D5000" s="277"/>
      <c r="E5000" s="277"/>
      <c r="F5000" s="277"/>
      <c r="G5000" s="277"/>
      <c r="H5000" s="277"/>
      <c r="I5000" s="277"/>
      <c r="J5000" s="277"/>
      <c r="K5000" s="277"/>
      <c r="L5000" s="277"/>
      <c r="M5000" s="278"/>
      <c r="N5000" s="176" t="s">
        <v>513</v>
      </c>
      <c r="O5000" s="94"/>
      <c r="P5000" s="94"/>
      <c r="Q5000" s="94"/>
      <c r="R5000" s="94"/>
      <c r="S5000" s="94"/>
      <c r="T5000" s="94"/>
      <c r="U5000" s="94"/>
      <c r="V5000" s="94"/>
      <c r="W5000" s="94"/>
      <c r="X5000" s="94"/>
      <c r="Y5000" s="94"/>
      <c r="Z5000" s="94"/>
      <c r="AA5000" s="94"/>
      <c r="AB5000" s="94"/>
      <c r="AC5000" s="94"/>
      <c r="AD5000" s="94"/>
      <c r="AE5000" s="94"/>
      <c r="AF5000" s="94"/>
      <c r="AG5000" s="94"/>
      <c r="AH5000" s="94"/>
      <c r="AI5000" s="94"/>
      <c r="AJ5000" s="94"/>
      <c r="AK5000" s="94"/>
      <c r="AL5000" s="94"/>
      <c r="AM5000" s="94"/>
      <c r="AN5000" s="94"/>
      <c r="AO5000" s="94"/>
      <c r="AP5000" s="94"/>
      <c r="AQ5000" s="94"/>
      <c r="AR5000" s="94"/>
      <c r="AS5000" s="94"/>
      <c r="AT5000" s="94"/>
      <c r="AU5000" s="94"/>
      <c r="AV5000" s="94"/>
      <c r="AW5000" s="94"/>
      <c r="AX5000" s="94"/>
      <c r="AY5000" s="94"/>
      <c r="AZ5000" s="94"/>
      <c r="BA5000" s="94"/>
      <c r="BB5000" s="94"/>
      <c r="BC5000" s="94"/>
      <c r="BD5000" s="94"/>
      <c r="BE5000" s="94"/>
      <c r="BF5000" s="94"/>
      <c r="BG5000" s="94"/>
      <c r="BH5000" s="94"/>
      <c r="BI5000" s="94"/>
      <c r="BJ5000" s="94"/>
      <c r="BK5000" s="94"/>
      <c r="BL5000" s="94"/>
      <c r="BM5000" s="94"/>
      <c r="BN5000" s="94"/>
      <c r="BO5000" s="94"/>
      <c r="BP5000" s="94"/>
      <c r="BQ5000" s="94"/>
      <c r="BR5000" s="94"/>
      <c r="BS5000" s="94"/>
      <c r="BT5000" s="94"/>
      <c r="BU5000" s="94"/>
      <c r="BV5000" s="94"/>
      <c r="BW5000" s="94"/>
      <c r="BX5000" s="94"/>
      <c r="BY5000" s="94"/>
      <c r="BZ5000" s="94"/>
      <c r="CA5000" s="94"/>
      <c r="CB5000" s="94"/>
      <c r="CC5000" s="94"/>
      <c r="CD5000" s="94"/>
      <c r="CE5000" s="94"/>
      <c r="CF5000" s="94"/>
      <c r="CG5000" s="94"/>
      <c r="CH5000" s="94"/>
      <c r="CI5000" s="94"/>
      <c r="CJ5000" s="94"/>
      <c r="CK5000" s="94"/>
      <c r="CL5000" s="94"/>
      <c r="CM5000" s="94"/>
      <c r="CN5000" s="94"/>
      <c r="CO5000" s="94"/>
      <c r="CP5000" s="94"/>
      <c r="CQ5000" s="94"/>
      <c r="CR5000" s="94"/>
      <c r="CS5000" s="94"/>
      <c r="CT5000" s="94"/>
      <c r="CU5000" s="94"/>
      <c r="CV5000" s="94"/>
      <c r="CW5000" s="94"/>
      <c r="CX5000" s="94"/>
      <c r="CY5000" s="94"/>
      <c r="CZ5000" s="94"/>
      <c r="DA5000" s="94"/>
      <c r="DB5000" s="94"/>
      <c r="DC5000" s="94"/>
      <c r="DD5000" s="94"/>
      <c r="DE5000" s="94"/>
      <c r="DF5000" s="94"/>
      <c r="DG5000" s="94"/>
      <c r="DH5000" s="94"/>
      <c r="DI5000" s="94"/>
      <c r="DJ5000" s="94"/>
      <c r="DK5000" s="94"/>
      <c r="DL5000" s="94"/>
      <c r="DM5000" s="94"/>
      <c r="DN5000" s="94"/>
      <c r="DO5000" s="94"/>
      <c r="DP5000" s="94"/>
      <c r="DQ5000" s="94"/>
      <c r="DR5000" s="94"/>
      <c r="DS5000" s="94"/>
      <c r="DT5000" s="94"/>
      <c r="DU5000" s="94"/>
      <c r="DV5000" s="94"/>
      <c r="DW5000" s="94"/>
      <c r="DX5000" s="94"/>
      <c r="DY5000" s="94"/>
      <c r="DZ5000" s="94"/>
      <c r="EA5000" s="94"/>
      <c r="EB5000" s="94"/>
      <c r="EC5000" s="94"/>
      <c r="ED5000" s="94"/>
      <c r="EE5000" s="94"/>
      <c r="EF5000" s="94"/>
      <c r="EG5000" s="94"/>
      <c r="EH5000" s="94"/>
      <c r="EI5000" s="94"/>
      <c r="EJ5000" s="94"/>
      <c r="EK5000" s="94"/>
      <c r="EL5000" s="94"/>
      <c r="EM5000" s="94"/>
      <c r="EN5000" s="94"/>
      <c r="EO5000" s="94"/>
      <c r="EP5000" s="94"/>
      <c r="EQ5000" s="94"/>
      <c r="ER5000" s="94"/>
      <c r="ES5000" s="94"/>
      <c r="ET5000" s="94"/>
      <c r="EU5000" s="94"/>
      <c r="EV5000" s="94"/>
      <c r="EW5000" s="94"/>
      <c r="EX5000" s="94"/>
      <c r="EY5000" s="94"/>
      <c r="EZ5000" s="94"/>
      <c r="FA5000" s="94"/>
      <c r="FB5000" s="94"/>
      <c r="FC5000" s="94"/>
      <c r="FD5000" s="94"/>
      <c r="FE5000" s="94"/>
      <c r="FF5000" s="94"/>
      <c r="FG5000" s="94"/>
      <c r="FH5000" s="94"/>
      <c r="FI5000" s="94"/>
      <c r="FJ5000" s="94"/>
      <c r="FK5000" s="94"/>
      <c r="FL5000" s="94"/>
      <c r="FM5000" s="94"/>
      <c r="FN5000" s="94"/>
      <c r="FO5000" s="94"/>
      <c r="FP5000" s="94"/>
      <c r="FQ5000" s="94"/>
      <c r="FR5000" s="94"/>
      <c r="FS5000" s="94"/>
      <c r="FT5000" s="94"/>
      <c r="FU5000" s="94"/>
      <c r="FV5000" s="94"/>
      <c r="FW5000" s="94"/>
      <c r="FX5000" s="94"/>
      <c r="FY5000" s="94"/>
      <c r="FZ5000" s="94"/>
      <c r="GA5000" s="94"/>
      <c r="GB5000" s="94"/>
      <c r="GC5000" s="94"/>
      <c r="GD5000" s="94"/>
      <c r="GE5000" s="94"/>
      <c r="GF5000" s="94"/>
      <c r="GG5000" s="94"/>
      <c r="GH5000" s="94"/>
      <c r="GI5000" s="94"/>
      <c r="GJ5000" s="94"/>
      <c r="GK5000" s="94"/>
      <c r="GL5000" s="94"/>
      <c r="GM5000" s="94"/>
      <c r="GN5000" s="94"/>
      <c r="GO5000" s="94"/>
      <c r="GP5000" s="94"/>
      <c r="GQ5000" s="94"/>
      <c r="GR5000" s="94"/>
      <c r="GS5000" s="94"/>
      <c r="GT5000" s="94"/>
      <c r="GU5000" s="94"/>
      <c r="GV5000" s="94"/>
      <c r="GW5000" s="94"/>
      <c r="GX5000" s="94"/>
      <c r="GY5000" s="94"/>
      <c r="GZ5000" s="94"/>
      <c r="HA5000" s="94"/>
      <c r="HB5000" s="94"/>
      <c r="HC5000" s="94"/>
      <c r="HD5000" s="94"/>
      <c r="HE5000" s="94"/>
      <c r="HF5000" s="94"/>
      <c r="HG5000" s="94"/>
      <c r="HH5000" s="94"/>
      <c r="HI5000" s="94"/>
      <c r="HJ5000" s="94"/>
      <c r="HK5000" s="94"/>
      <c r="HL5000" s="94"/>
      <c r="HM5000" s="94"/>
      <c r="HN5000" s="94"/>
      <c r="HO5000" s="94"/>
      <c r="HP5000" s="94"/>
      <c r="HQ5000" s="94"/>
      <c r="HR5000" s="94"/>
      <c r="HS5000" s="94"/>
      <c r="HT5000" s="94"/>
      <c r="HU5000" s="94"/>
      <c r="HV5000" s="94"/>
      <c r="HW5000" s="94"/>
      <c r="HX5000" s="94"/>
      <c r="HY5000" s="94"/>
      <c r="HZ5000" s="94"/>
      <c r="IA5000" s="94"/>
      <c r="IB5000" s="94"/>
      <c r="IC5000" s="94"/>
      <c r="ID5000" s="94"/>
      <c r="IE5000" s="94"/>
      <c r="IF5000" s="94"/>
      <c r="IG5000" s="94"/>
      <c r="IH5000" s="94"/>
      <c r="II5000" s="94"/>
      <c r="IJ5000" s="94"/>
      <c r="IK5000" s="94"/>
      <c r="IL5000" s="94"/>
      <c r="IM5000" s="94"/>
      <c r="IN5000" s="94"/>
      <c r="IO5000" s="94"/>
      <c r="IP5000" s="94"/>
      <c r="IQ5000" s="94"/>
      <c r="IR5000" s="94"/>
      <c r="IS5000" s="94"/>
      <c r="IT5000" s="94"/>
      <c r="IU5000" s="94"/>
      <c r="IV5000" s="94"/>
      <c r="IW5000" s="94"/>
      <c r="IX5000" s="94"/>
      <c r="IY5000" s="94"/>
      <c r="IZ5000" s="94"/>
      <c r="JA5000" s="94"/>
      <c r="JB5000" s="94"/>
      <c r="JC5000" s="94"/>
      <c r="JD5000" s="94"/>
      <c r="JE5000" s="94"/>
      <c r="JF5000" s="94"/>
      <c r="JG5000" s="94"/>
      <c r="JH5000" s="94"/>
      <c r="JI5000" s="94"/>
      <c r="JJ5000" s="94"/>
      <c r="JK5000" s="94"/>
      <c r="JL5000" s="94"/>
      <c r="JM5000" s="94"/>
      <c r="JN5000" s="94"/>
      <c r="JO5000" s="94"/>
      <c r="JP5000" s="94"/>
      <c r="JQ5000" s="94"/>
      <c r="JR5000" s="94"/>
      <c r="JS5000" s="94"/>
      <c r="JT5000" s="94"/>
      <c r="JU5000" s="94"/>
      <c r="JV5000" s="94"/>
      <c r="JW5000" s="94"/>
      <c r="JX5000" s="94"/>
      <c r="JY5000" s="94"/>
      <c r="JZ5000" s="94"/>
      <c r="KA5000" s="94"/>
      <c r="KB5000" s="94"/>
      <c r="KC5000" s="94"/>
      <c r="KD5000" s="94"/>
      <c r="KE5000" s="94"/>
      <c r="KF5000" s="94"/>
      <c r="KG5000" s="94"/>
      <c r="KH5000" s="94"/>
      <c r="KI5000" s="94"/>
      <c r="KJ5000" s="94"/>
      <c r="KK5000" s="94"/>
      <c r="KL5000" s="94"/>
      <c r="KM5000" s="94"/>
      <c r="KN5000" s="94"/>
      <c r="KO5000" s="94"/>
      <c r="KP5000" s="94"/>
      <c r="KQ5000" s="94"/>
      <c r="KR5000" s="94"/>
      <c r="KS5000" s="94"/>
      <c r="KT5000" s="94"/>
      <c r="KU5000" s="94"/>
      <c r="KV5000" s="94"/>
      <c r="KW5000" s="94"/>
      <c r="KX5000" s="94"/>
      <c r="KY5000" s="94"/>
      <c r="KZ5000" s="94"/>
      <c r="LA5000" s="94"/>
      <c r="LB5000" s="94"/>
      <c r="LC5000" s="94"/>
      <c r="LD5000" s="94"/>
      <c r="LE5000" s="94"/>
      <c r="LF5000" s="94"/>
      <c r="LG5000" s="94"/>
      <c r="LH5000" s="94"/>
      <c r="LI5000" s="94"/>
      <c r="LJ5000" s="94"/>
      <c r="LK5000" s="94"/>
      <c r="LL5000" s="94"/>
      <c r="LM5000" s="94"/>
      <c r="LN5000" s="94"/>
      <c r="LO5000" s="94"/>
      <c r="LP5000" s="94"/>
      <c r="LQ5000" s="94"/>
      <c r="LR5000" s="94"/>
      <c r="LS5000" s="94"/>
      <c r="LT5000" s="94"/>
      <c r="LU5000" s="94"/>
      <c r="LV5000" s="94"/>
      <c r="LW5000" s="94"/>
      <c r="LX5000" s="94"/>
      <c r="LY5000" s="94"/>
      <c r="LZ5000" s="94"/>
      <c r="MA5000" s="94"/>
      <c r="MB5000" s="94"/>
      <c r="MC5000" s="94"/>
      <c r="MD5000" s="94"/>
      <c r="ME5000" s="94"/>
      <c r="MF5000" s="94"/>
      <c r="MG5000" s="94"/>
      <c r="MH5000" s="94"/>
      <c r="MI5000" s="94"/>
      <c r="MJ5000" s="94"/>
      <c r="MK5000" s="94"/>
      <c r="ML5000" s="94"/>
      <c r="MM5000" s="94"/>
      <c r="MN5000" s="94"/>
      <c r="MO5000" s="94"/>
      <c r="MP5000" s="94"/>
      <c r="MQ5000" s="94"/>
      <c r="MR5000" s="94"/>
      <c r="MS5000" s="94"/>
      <c r="MT5000" s="94"/>
      <c r="MU5000" s="94"/>
      <c r="MV5000" s="94"/>
      <c r="MW5000" s="94"/>
      <c r="MX5000" s="94"/>
      <c r="MY5000" s="94"/>
      <c r="MZ5000" s="94"/>
      <c r="NA5000" s="94"/>
      <c r="NB5000" s="94"/>
      <c r="NC5000" s="94"/>
      <c r="ND5000" s="94"/>
      <c r="NE5000" s="94"/>
      <c r="NF5000" s="94"/>
      <c r="NG5000" s="94"/>
      <c r="NH5000" s="94"/>
      <c r="NI5000" s="94"/>
      <c r="NJ5000" s="94"/>
      <c r="NK5000" s="94"/>
      <c r="NL5000" s="94"/>
      <c r="NM5000" s="94"/>
      <c r="NN5000" s="94"/>
      <c r="NO5000" s="94"/>
      <c r="NP5000" s="94"/>
      <c r="NQ5000" s="94"/>
      <c r="NR5000" s="94"/>
      <c r="NS5000" s="94"/>
      <c r="NT5000" s="94"/>
      <c r="NU5000" s="94"/>
      <c r="NV5000" s="94"/>
      <c r="NW5000" s="94"/>
      <c r="NX5000" s="94"/>
      <c r="NY5000" s="94"/>
      <c r="NZ5000" s="94"/>
      <c r="OA5000" s="94"/>
      <c r="OB5000" s="94"/>
      <c r="OC5000" s="94"/>
      <c r="OD5000" s="94"/>
      <c r="OE5000" s="94"/>
      <c r="OF5000" s="94"/>
      <c r="OG5000" s="94"/>
      <c r="OH5000" s="94"/>
      <c r="OI5000" s="94"/>
      <c r="OJ5000" s="94"/>
      <c r="OK5000" s="94"/>
      <c r="OL5000" s="94"/>
      <c r="OM5000" s="94"/>
      <c r="ON5000" s="94"/>
      <c r="OO5000" s="94"/>
      <c r="OP5000" s="94"/>
      <c r="OQ5000" s="94"/>
      <c r="OR5000" s="94"/>
      <c r="OS5000" s="94"/>
      <c r="OT5000" s="94"/>
      <c r="OU5000" s="94"/>
      <c r="OV5000" s="94"/>
      <c r="OW5000" s="94"/>
      <c r="OX5000" s="94"/>
      <c r="OY5000" s="94"/>
      <c r="OZ5000" s="94"/>
      <c r="PA5000" s="94"/>
      <c r="PB5000" s="94"/>
      <c r="PC5000" s="94"/>
      <c r="PD5000" s="94"/>
      <c r="PE5000" s="94"/>
      <c r="PF5000" s="94"/>
      <c r="PG5000" s="94"/>
      <c r="PH5000" s="94"/>
      <c r="PI5000" s="94"/>
      <c r="PJ5000" s="94"/>
      <c r="PK5000" s="94"/>
      <c r="PL5000" s="94"/>
      <c r="PM5000" s="94"/>
      <c r="PN5000" s="94"/>
      <c r="PO5000" s="94"/>
      <c r="PP5000" s="94"/>
      <c r="PQ5000" s="94"/>
      <c r="PR5000" s="94"/>
      <c r="PS5000" s="94"/>
      <c r="PT5000" s="94"/>
      <c r="PU5000" s="94"/>
      <c r="PV5000" s="94"/>
      <c r="PW5000" s="94"/>
      <c r="PX5000" s="94"/>
      <c r="PY5000" s="94"/>
      <c r="PZ5000" s="94"/>
      <c r="QA5000" s="94"/>
      <c r="QB5000" s="94"/>
      <c r="QC5000" s="94"/>
      <c r="QD5000" s="94"/>
      <c r="QE5000" s="94"/>
      <c r="QF5000" s="94"/>
      <c r="QG5000" s="94"/>
      <c r="QH5000" s="94"/>
      <c r="QI5000" s="94"/>
      <c r="QJ5000" s="94"/>
      <c r="QK5000" s="94"/>
      <c r="QL5000" s="94"/>
      <c r="QM5000" s="94"/>
      <c r="QN5000" s="94"/>
      <c r="QO5000" s="94"/>
      <c r="QP5000" s="94"/>
      <c r="QQ5000" s="94"/>
      <c r="QR5000" s="94"/>
      <c r="QS5000" s="94"/>
      <c r="QT5000" s="94"/>
      <c r="QU5000" s="94"/>
      <c r="QV5000" s="94"/>
      <c r="QW5000" s="94"/>
      <c r="QX5000" s="94"/>
      <c r="QY5000" s="94"/>
      <c r="QZ5000" s="94"/>
      <c r="RA5000" s="94"/>
      <c r="RB5000" s="94"/>
      <c r="RC5000" s="94"/>
      <c r="RD5000" s="94"/>
      <c r="RE5000" s="94"/>
      <c r="RF5000" s="94"/>
      <c r="RG5000" s="94"/>
      <c r="RH5000" s="94"/>
      <c r="RI5000" s="94"/>
      <c r="RJ5000" s="94"/>
      <c r="RK5000" s="94"/>
      <c r="RL5000" s="94"/>
      <c r="RM5000" s="94"/>
      <c r="RN5000" s="94"/>
      <c r="RO5000" s="94"/>
      <c r="RP5000" s="94"/>
      <c r="RQ5000" s="94"/>
      <c r="RR5000" s="94"/>
      <c r="RS5000" s="94"/>
      <c r="RT5000" s="94"/>
      <c r="RU5000" s="94"/>
      <c r="RV5000" s="94"/>
      <c r="RW5000" s="94"/>
      <c r="RX5000" s="94"/>
      <c r="RY5000" s="94"/>
      <c r="RZ5000" s="94"/>
      <c r="SA5000" s="94"/>
      <c r="SB5000" s="94"/>
      <c r="SC5000" s="94"/>
      <c r="SD5000" s="94"/>
      <c r="SE5000" s="94"/>
      <c r="SF5000" s="94"/>
      <c r="SG5000" s="94"/>
      <c r="SH5000" s="94"/>
      <c r="SI5000" s="94"/>
      <c r="SJ5000" s="94"/>
      <c r="SK5000" s="94"/>
      <c r="SL5000" s="94"/>
      <c r="SM5000" s="94"/>
      <c r="SN5000" s="94"/>
      <c r="SO5000" s="94"/>
      <c r="SP5000" s="94"/>
      <c r="SQ5000" s="94"/>
      <c r="SR5000" s="94"/>
      <c r="SS5000" s="94"/>
      <c r="ST5000" s="94"/>
      <c r="SU5000" s="94"/>
      <c r="SV5000" s="94"/>
      <c r="SW5000" s="94"/>
      <c r="SX5000" s="94"/>
      <c r="SY5000" s="94"/>
      <c r="SZ5000" s="94"/>
      <c r="TA5000" s="94"/>
      <c r="TB5000" s="94"/>
      <c r="TC5000" s="94"/>
      <c r="TD5000" s="94"/>
      <c r="TE5000" s="94"/>
      <c r="TF5000" s="94"/>
      <c r="TG5000" s="94"/>
      <c r="TH5000" s="94"/>
      <c r="TI5000" s="94"/>
      <c r="TJ5000" s="94"/>
      <c r="TK5000" s="94"/>
      <c r="TL5000" s="94"/>
      <c r="TM5000" s="94"/>
      <c r="TN5000" s="94"/>
      <c r="TO5000" s="94"/>
      <c r="TP5000" s="94"/>
      <c r="TQ5000" s="94"/>
      <c r="TR5000" s="94"/>
      <c r="TS5000" s="94"/>
      <c r="TT5000" s="94"/>
      <c r="TU5000" s="94"/>
      <c r="TV5000" s="94"/>
      <c r="TW5000" s="94"/>
      <c r="TX5000" s="94"/>
      <c r="TY5000" s="94"/>
      <c r="TZ5000" s="94"/>
      <c r="UA5000" s="94"/>
      <c r="UB5000" s="94"/>
      <c r="UC5000" s="94"/>
      <c r="UD5000" s="94"/>
      <c r="UE5000" s="94"/>
      <c r="UF5000" s="94"/>
      <c r="UG5000" s="94"/>
      <c r="UH5000" s="94"/>
      <c r="UI5000" s="94"/>
      <c r="UJ5000" s="94"/>
      <c r="UK5000" s="94"/>
      <c r="UL5000" s="94"/>
      <c r="UM5000" s="94"/>
      <c r="UN5000" s="94"/>
      <c r="UO5000" s="94"/>
      <c r="UP5000" s="94"/>
      <c r="UQ5000" s="94"/>
      <c r="UR5000" s="94"/>
      <c r="US5000" s="94"/>
      <c r="UT5000" s="94"/>
      <c r="UU5000" s="94"/>
      <c r="UV5000" s="94"/>
      <c r="UW5000" s="94"/>
      <c r="UX5000" s="94"/>
      <c r="UY5000" s="94"/>
      <c r="UZ5000" s="94"/>
      <c r="VA5000" s="94"/>
      <c r="VB5000" s="94"/>
      <c r="VC5000" s="94"/>
      <c r="VD5000" s="94"/>
      <c r="VE5000" s="94"/>
      <c r="VF5000" s="94"/>
      <c r="VG5000" s="94"/>
      <c r="VH5000" s="94"/>
      <c r="VI5000" s="94"/>
      <c r="VJ5000" s="94"/>
      <c r="VK5000" s="94"/>
      <c r="VL5000" s="94"/>
      <c r="VM5000" s="94"/>
      <c r="VN5000" s="94"/>
      <c r="VO5000" s="94"/>
      <c r="VP5000" s="94"/>
      <c r="VQ5000" s="94"/>
      <c r="VR5000" s="94"/>
      <c r="VS5000" s="94"/>
      <c r="VT5000" s="94"/>
      <c r="VU5000" s="94"/>
      <c r="VV5000" s="94"/>
      <c r="VW5000" s="94"/>
      <c r="VX5000" s="94"/>
      <c r="VY5000" s="94"/>
      <c r="VZ5000" s="94"/>
      <c r="WA5000" s="94"/>
      <c r="WB5000" s="94"/>
      <c r="WC5000" s="94"/>
      <c r="WD5000" s="94"/>
      <c r="WE5000" s="94"/>
      <c r="WF5000" s="94"/>
      <c r="WG5000" s="94"/>
      <c r="WH5000" s="94"/>
      <c r="WI5000" s="94"/>
      <c r="WJ5000" s="94"/>
      <c r="WK5000" s="94"/>
      <c r="WL5000" s="94"/>
      <c r="WM5000" s="94"/>
      <c r="WN5000" s="94"/>
      <c r="WO5000" s="94"/>
      <c r="WP5000" s="94"/>
      <c r="WQ5000" s="94"/>
      <c r="WR5000" s="94"/>
      <c r="WS5000" s="94"/>
      <c r="WT5000" s="94"/>
      <c r="WU5000" s="94"/>
      <c r="WV5000" s="94"/>
      <c r="WW5000" s="94"/>
      <c r="WX5000" s="94"/>
      <c r="WY5000" s="94"/>
      <c r="WZ5000" s="94"/>
      <c r="XA5000" s="94"/>
      <c r="XB5000" s="94"/>
      <c r="XC5000" s="94"/>
      <c r="XD5000" s="94"/>
      <c r="XE5000" s="94"/>
      <c r="XF5000" s="94"/>
      <c r="XG5000" s="94"/>
      <c r="XH5000" s="94"/>
      <c r="XI5000" s="94"/>
      <c r="XJ5000" s="94"/>
      <c r="XK5000" s="94"/>
      <c r="XL5000" s="94"/>
      <c r="XM5000" s="94"/>
      <c r="XN5000" s="94"/>
      <c r="XO5000" s="94"/>
      <c r="XP5000" s="94"/>
      <c r="XQ5000" s="94"/>
      <c r="XR5000" s="94"/>
      <c r="XS5000" s="94"/>
      <c r="XT5000" s="94"/>
      <c r="XU5000" s="94"/>
      <c r="XV5000" s="94"/>
      <c r="XW5000" s="94"/>
      <c r="XX5000" s="94"/>
      <c r="XY5000" s="94"/>
      <c r="XZ5000" s="94"/>
      <c r="YA5000" s="94"/>
      <c r="YB5000" s="94"/>
      <c r="YC5000" s="94"/>
      <c r="YD5000" s="94"/>
      <c r="YE5000" s="94"/>
      <c r="YF5000" s="94"/>
      <c r="YG5000" s="94"/>
      <c r="YH5000" s="94"/>
      <c r="YI5000" s="94"/>
      <c r="YJ5000" s="94"/>
      <c r="YK5000" s="94"/>
      <c r="YL5000" s="94"/>
      <c r="YM5000" s="94"/>
      <c r="YN5000" s="94"/>
      <c r="YO5000" s="94"/>
      <c r="YP5000" s="94"/>
      <c r="YQ5000" s="94"/>
      <c r="YR5000" s="94"/>
      <c r="YS5000" s="94"/>
      <c r="YT5000" s="94"/>
      <c r="YU5000" s="94"/>
      <c r="YV5000" s="94"/>
      <c r="YW5000" s="94"/>
      <c r="YX5000" s="94"/>
      <c r="YY5000" s="94"/>
      <c r="YZ5000" s="94"/>
      <c r="ZA5000" s="94"/>
      <c r="ZB5000" s="94"/>
      <c r="ZC5000" s="94"/>
      <c r="ZD5000" s="94"/>
      <c r="ZE5000" s="94"/>
      <c r="ZF5000" s="94"/>
      <c r="ZG5000" s="94"/>
      <c r="ZH5000" s="94"/>
      <c r="ZI5000" s="94"/>
      <c r="ZJ5000" s="94"/>
      <c r="ZK5000" s="94"/>
      <c r="ZL5000" s="94"/>
      <c r="ZM5000" s="94"/>
      <c r="ZN5000" s="94"/>
      <c r="ZO5000" s="94"/>
      <c r="ZP5000" s="94"/>
      <c r="ZQ5000" s="94"/>
      <c r="ZR5000" s="94"/>
      <c r="ZS5000" s="94"/>
      <c r="ZT5000" s="94"/>
      <c r="ZU5000" s="94"/>
      <c r="ZV5000" s="94"/>
      <c r="ZW5000" s="94"/>
      <c r="ZX5000" s="94"/>
      <c r="ZY5000" s="94"/>
      <c r="ZZ5000" s="94"/>
      <c r="AAA5000" s="94"/>
      <c r="AAB5000" s="94"/>
      <c r="AAC5000" s="94"/>
      <c r="AAD5000" s="94"/>
      <c r="AAE5000" s="94"/>
      <c r="AAF5000" s="94"/>
      <c r="AAG5000" s="94"/>
      <c r="AAH5000" s="94"/>
      <c r="AAI5000" s="94"/>
      <c r="AAJ5000" s="94"/>
      <c r="AAK5000" s="94"/>
      <c r="AAL5000" s="94"/>
      <c r="AAM5000" s="94"/>
      <c r="AAN5000" s="94"/>
      <c r="AAO5000" s="94"/>
      <c r="AAP5000" s="94"/>
      <c r="AAQ5000" s="94"/>
      <c r="AAR5000" s="94"/>
      <c r="AAS5000" s="94"/>
      <c r="AAT5000" s="94"/>
      <c r="AAU5000" s="94"/>
      <c r="AAV5000" s="94"/>
      <c r="AAW5000" s="94"/>
      <c r="AAX5000" s="94"/>
      <c r="AAY5000" s="94"/>
      <c r="AAZ5000" s="94"/>
      <c r="ABA5000" s="94"/>
      <c r="ABB5000" s="94"/>
      <c r="ABC5000" s="94"/>
      <c r="ABD5000" s="94"/>
      <c r="ABE5000" s="94"/>
      <c r="ABF5000" s="94"/>
      <c r="ABG5000" s="94"/>
      <c r="ABH5000" s="94"/>
      <c r="ABI5000" s="94"/>
      <c r="ABJ5000" s="94"/>
      <c r="ABK5000" s="94"/>
      <c r="ABL5000" s="94"/>
      <c r="ABM5000" s="94"/>
      <c r="ABN5000" s="94"/>
      <c r="ABO5000" s="94"/>
      <c r="ABP5000" s="94"/>
      <c r="ABQ5000" s="94"/>
      <c r="ABR5000" s="94"/>
      <c r="ABS5000" s="94"/>
      <c r="ABT5000" s="94"/>
      <c r="ABU5000" s="94"/>
      <c r="ABV5000" s="94"/>
      <c r="ABW5000" s="94"/>
      <c r="ABX5000" s="94"/>
      <c r="ABY5000" s="94"/>
      <c r="ABZ5000" s="94"/>
      <c r="ACA5000" s="94"/>
      <c r="ACB5000" s="94"/>
      <c r="ACC5000" s="94"/>
      <c r="ACD5000" s="94"/>
      <c r="ACE5000" s="94"/>
      <c r="ACF5000" s="94"/>
      <c r="ACG5000" s="94"/>
      <c r="ACH5000" s="94"/>
      <c r="ACI5000" s="94"/>
      <c r="ACJ5000" s="94"/>
      <c r="ACK5000" s="94"/>
      <c r="ACL5000" s="94"/>
      <c r="ACM5000" s="94"/>
      <c r="ACN5000" s="94"/>
      <c r="ACO5000" s="94"/>
      <c r="ACP5000" s="94"/>
      <c r="ACQ5000" s="94"/>
      <c r="ACR5000" s="94"/>
      <c r="ACS5000" s="94"/>
      <c r="ACT5000" s="94"/>
      <c r="ACU5000" s="94"/>
      <c r="ACV5000" s="94"/>
      <c r="ACW5000" s="94"/>
      <c r="ACX5000" s="94"/>
      <c r="ACY5000" s="94"/>
      <c r="ACZ5000" s="94"/>
      <c r="ADA5000" s="94"/>
      <c r="ADB5000" s="94"/>
      <c r="ADC5000" s="94"/>
      <c r="ADD5000" s="94"/>
      <c r="ADE5000" s="94"/>
      <c r="ADF5000" s="94"/>
      <c r="ADG5000" s="94"/>
      <c r="ADH5000" s="94"/>
      <c r="ADI5000" s="94"/>
      <c r="ADJ5000" s="94"/>
      <c r="ADK5000" s="94"/>
      <c r="ADL5000" s="94"/>
      <c r="ADM5000" s="94"/>
      <c r="ADN5000" s="94"/>
      <c r="ADO5000" s="94"/>
      <c r="ADP5000" s="94"/>
      <c r="ADQ5000" s="94"/>
      <c r="ADR5000" s="94"/>
      <c r="ADS5000" s="94"/>
      <c r="ADT5000" s="94"/>
      <c r="ADU5000" s="94"/>
      <c r="ADV5000" s="94"/>
      <c r="ADW5000" s="94"/>
      <c r="ADX5000" s="94"/>
      <c r="ADY5000" s="94"/>
      <c r="ADZ5000" s="94"/>
      <c r="AEA5000" s="94"/>
      <c r="AEB5000" s="94"/>
      <c r="AEC5000" s="94"/>
      <c r="AED5000" s="94"/>
      <c r="AEE5000" s="94"/>
      <c r="AEF5000" s="94"/>
      <c r="AEG5000" s="94"/>
      <c r="AEH5000" s="94"/>
      <c r="AEI5000" s="94"/>
      <c r="AEJ5000" s="94"/>
      <c r="AEK5000" s="94"/>
      <c r="AEL5000" s="94"/>
      <c r="AEM5000" s="94"/>
      <c r="AEN5000" s="94"/>
      <c r="AEO5000" s="94"/>
      <c r="AEP5000" s="94"/>
      <c r="AEQ5000" s="94"/>
      <c r="AER5000" s="94"/>
      <c r="AES5000" s="94"/>
      <c r="AET5000" s="94"/>
      <c r="AEU5000" s="94"/>
      <c r="AEV5000" s="94"/>
      <c r="AEW5000" s="94"/>
      <c r="AEX5000" s="94"/>
      <c r="AEY5000" s="94"/>
      <c r="AEZ5000" s="94"/>
      <c r="AFA5000" s="94"/>
      <c r="AFB5000" s="94"/>
      <c r="AFC5000" s="94"/>
      <c r="AFD5000" s="94"/>
      <c r="AFE5000" s="94"/>
      <c r="AFF5000" s="94"/>
      <c r="AFG5000" s="94"/>
      <c r="AFH5000" s="94"/>
      <c r="AFI5000" s="94"/>
      <c r="AFJ5000" s="94"/>
      <c r="AFK5000" s="94"/>
      <c r="AFL5000" s="94"/>
      <c r="AFM5000" s="94"/>
      <c r="AFN5000" s="94"/>
      <c r="AFO5000" s="94"/>
      <c r="AFP5000" s="94"/>
      <c r="AFQ5000" s="94"/>
      <c r="AFR5000" s="94"/>
      <c r="AFS5000" s="94"/>
      <c r="AFT5000" s="94"/>
      <c r="AFU5000" s="94"/>
      <c r="AFV5000" s="94"/>
      <c r="AFW5000" s="94"/>
      <c r="AFX5000" s="94"/>
      <c r="AFY5000" s="94"/>
      <c r="AFZ5000" s="94"/>
      <c r="AGA5000" s="94"/>
      <c r="AGB5000" s="94"/>
      <c r="AGC5000" s="94"/>
      <c r="AGD5000" s="94"/>
      <c r="AGE5000" s="94"/>
      <c r="AGF5000" s="94"/>
      <c r="AGG5000" s="94"/>
      <c r="AGH5000" s="94"/>
      <c r="AGI5000" s="94"/>
      <c r="AGJ5000" s="94"/>
      <c r="AGK5000" s="94"/>
      <c r="AGL5000" s="94"/>
      <c r="AGM5000" s="94"/>
      <c r="AGN5000" s="94"/>
      <c r="AGO5000" s="94"/>
      <c r="AGP5000" s="94"/>
      <c r="AGQ5000" s="94"/>
      <c r="AGR5000" s="94"/>
      <c r="AGS5000" s="94"/>
      <c r="AGT5000" s="94"/>
      <c r="AGU5000" s="94"/>
      <c r="AGV5000" s="94"/>
      <c r="AGW5000" s="94"/>
      <c r="AGX5000" s="94"/>
      <c r="AGY5000" s="94"/>
      <c r="AGZ5000" s="94"/>
      <c r="AHA5000" s="94"/>
      <c r="AHB5000" s="94"/>
      <c r="AHC5000" s="94"/>
      <c r="AHD5000" s="94"/>
      <c r="AHE5000" s="94"/>
      <c r="AHF5000" s="94"/>
      <c r="AHG5000" s="94"/>
      <c r="AHH5000" s="94"/>
      <c r="AHI5000" s="94"/>
      <c r="AHJ5000" s="94"/>
      <c r="AHK5000" s="94"/>
      <c r="AHL5000" s="94"/>
      <c r="AHM5000" s="94"/>
      <c r="AHN5000" s="94"/>
      <c r="AHO5000" s="94"/>
      <c r="AHP5000" s="94"/>
      <c r="AHQ5000" s="94"/>
      <c r="AHR5000" s="94"/>
      <c r="AHS5000" s="94"/>
      <c r="AHT5000" s="94"/>
      <c r="AHU5000" s="94"/>
      <c r="AHV5000" s="94"/>
      <c r="AHW5000" s="94"/>
      <c r="AHX5000" s="94"/>
      <c r="AHY5000" s="94"/>
      <c r="AHZ5000" s="94"/>
      <c r="AIA5000" s="94"/>
      <c r="AIB5000" s="94"/>
      <c r="AIC5000" s="94"/>
      <c r="AID5000" s="94"/>
      <c r="AIE5000" s="94"/>
      <c r="AIF5000" s="94"/>
      <c r="AIG5000" s="94"/>
      <c r="AIH5000" s="94"/>
      <c r="AII5000" s="94"/>
      <c r="AIJ5000" s="94"/>
      <c r="AIK5000" s="94"/>
      <c r="AIL5000" s="94"/>
      <c r="AIM5000" s="94"/>
      <c r="AIN5000" s="94"/>
      <c r="AIO5000" s="94"/>
      <c r="AIP5000" s="94"/>
      <c r="AIQ5000" s="94"/>
      <c r="AIR5000" s="94"/>
      <c r="AIS5000" s="94"/>
      <c r="AIT5000" s="94"/>
      <c r="AIU5000" s="94"/>
      <c r="AIV5000" s="94"/>
      <c r="AIW5000" s="94"/>
      <c r="AIX5000" s="94"/>
      <c r="AIY5000" s="94"/>
      <c r="AIZ5000" s="94"/>
      <c r="AJA5000" s="94"/>
      <c r="AJB5000" s="94"/>
      <c r="AJC5000" s="94"/>
      <c r="AJD5000" s="94"/>
      <c r="AJE5000" s="94"/>
      <c r="AJF5000" s="94"/>
      <c r="AJG5000" s="94"/>
      <c r="AJH5000" s="94"/>
      <c r="AJI5000" s="94"/>
      <c r="AJJ5000" s="94"/>
      <c r="AJK5000" s="94"/>
      <c r="AJL5000" s="94"/>
      <c r="AJM5000" s="94"/>
      <c r="AJN5000" s="94"/>
      <c r="AJO5000" s="94"/>
      <c r="AJP5000" s="94"/>
      <c r="AJQ5000" s="94"/>
      <c r="AJR5000" s="94"/>
      <c r="AJS5000" s="94"/>
      <c r="AJT5000" s="94"/>
      <c r="AJU5000" s="94"/>
      <c r="AJV5000" s="94"/>
      <c r="AJW5000" s="94"/>
      <c r="AJX5000" s="94"/>
      <c r="AJY5000" s="94"/>
      <c r="AJZ5000" s="94"/>
      <c r="AKA5000" s="94"/>
      <c r="AKB5000" s="94"/>
      <c r="AKC5000" s="94"/>
      <c r="AKD5000" s="94"/>
      <c r="AKE5000" s="94"/>
      <c r="AKF5000" s="94"/>
      <c r="AKG5000" s="94"/>
      <c r="AKH5000" s="94"/>
      <c r="AKI5000" s="94"/>
      <c r="AKJ5000" s="94"/>
      <c r="AKK5000" s="94"/>
      <c r="AKL5000" s="94"/>
      <c r="AKM5000" s="94"/>
      <c r="AKN5000" s="94"/>
      <c r="AKO5000" s="94"/>
      <c r="AKP5000" s="94"/>
      <c r="AKQ5000" s="94"/>
      <c r="AKR5000" s="94"/>
      <c r="AKS5000" s="94"/>
      <c r="AKT5000" s="94"/>
      <c r="AKU5000" s="94"/>
      <c r="AKV5000" s="94"/>
      <c r="AKW5000" s="94"/>
      <c r="AKX5000" s="94"/>
      <c r="AKY5000" s="94"/>
      <c r="AKZ5000" s="94"/>
      <c r="ALA5000" s="94"/>
      <c r="ALB5000" s="94"/>
      <c r="ALC5000" s="94"/>
      <c r="ALD5000" s="94"/>
      <c r="ALE5000" s="94"/>
      <c r="ALF5000" s="94"/>
      <c r="ALG5000" s="94"/>
      <c r="ALH5000" s="94"/>
      <c r="ALI5000" s="94"/>
      <c r="ALJ5000" s="94"/>
      <c r="ALK5000" s="94"/>
      <c r="ALL5000" s="94"/>
      <c r="ALM5000" s="94"/>
      <c r="ALN5000" s="94"/>
      <c r="ALO5000" s="94"/>
      <c r="ALP5000" s="94"/>
      <c r="ALQ5000" s="94"/>
      <c r="ALR5000" s="94"/>
      <c r="ALS5000" s="94"/>
      <c r="ALT5000" s="94"/>
      <c r="ALU5000" s="94"/>
      <c r="ALV5000" s="94"/>
      <c r="ALW5000" s="94"/>
      <c r="ALX5000" s="94"/>
      <c r="ALY5000" s="94"/>
      <c r="ALZ5000" s="94"/>
      <c r="AMA5000" s="94"/>
      <c r="AMB5000" s="94"/>
      <c r="AMC5000" s="94"/>
    </row>
    <row r="5001" spans="1:1017" ht="15" x14ac:dyDescent="0.25">
      <c r="A5001" s="7" t="s">
        <v>275</v>
      </c>
      <c r="B5001" s="8" t="s">
        <v>276</v>
      </c>
      <c r="C5001" s="169"/>
      <c r="D5001" s="170"/>
      <c r="E5001" s="170"/>
      <c r="F5001" s="170"/>
      <c r="G5001" s="170"/>
      <c r="H5001" s="170"/>
      <c r="I5001" s="170"/>
      <c r="J5001" s="170">
        <v>8773000</v>
      </c>
      <c r="K5001" s="171">
        <v>8773000</v>
      </c>
      <c r="L5001" s="6"/>
      <c r="M5001" s="70" t="s">
        <v>447</v>
      </c>
      <c r="N5001" s="176" t="s">
        <v>513</v>
      </c>
    </row>
    <row r="5002" spans="1:1017" ht="15" x14ac:dyDescent="0.25">
      <c r="A5002" s="7"/>
      <c r="B5002" s="8"/>
      <c r="C5002" s="172"/>
      <c r="D5002" s="173"/>
      <c r="E5002" s="173"/>
      <c r="F5002" s="173"/>
      <c r="G5002" s="173"/>
      <c r="H5002" s="173"/>
      <c r="I5002" s="173"/>
      <c r="J5002" s="173">
        <v>800000000</v>
      </c>
      <c r="K5002" s="174">
        <v>800000000</v>
      </c>
      <c r="L5002" s="6"/>
      <c r="M5002" s="71" t="s">
        <v>479</v>
      </c>
      <c r="N5002" s="15"/>
    </row>
    <row r="5003" spans="1:1017" ht="15" x14ac:dyDescent="0.25">
      <c r="A5003" s="7"/>
      <c r="B5003" s="8"/>
      <c r="C5003" s="172"/>
      <c r="D5003" s="173">
        <v>298734000</v>
      </c>
      <c r="E5003" s="173"/>
      <c r="F5003" s="173"/>
      <c r="G5003" s="173"/>
      <c r="H5003" s="173"/>
      <c r="I5003" s="173"/>
      <c r="J5003" s="173"/>
      <c r="K5003" s="174">
        <v>298734000</v>
      </c>
      <c r="L5003" s="6"/>
      <c r="M5003" s="71" t="s">
        <v>123</v>
      </c>
      <c r="N5003" s="176" t="s">
        <v>513</v>
      </c>
    </row>
    <row r="5004" spans="1:1017" ht="15" x14ac:dyDescent="0.25">
      <c r="A5004" s="7"/>
      <c r="B5004" s="8"/>
      <c r="C5004" s="172"/>
      <c r="D5004" s="173"/>
      <c r="E5004" s="173">
        <v>150000000</v>
      </c>
      <c r="F5004" s="173"/>
      <c r="G5004" s="173"/>
      <c r="H5004" s="173"/>
      <c r="I5004" s="173"/>
      <c r="J5004" s="173"/>
      <c r="K5004" s="174">
        <v>150000000</v>
      </c>
      <c r="L5004" s="6"/>
      <c r="M5004" s="71" t="s">
        <v>455</v>
      </c>
      <c r="N5004" s="176" t="s">
        <v>513</v>
      </c>
    </row>
    <row r="5005" spans="1:1017" ht="15" x14ac:dyDescent="0.25">
      <c r="A5005" s="7"/>
      <c r="B5005" s="8"/>
      <c r="C5005" s="172"/>
      <c r="D5005" s="173"/>
      <c r="E5005" s="173">
        <v>833835129.00176692</v>
      </c>
      <c r="F5005" s="173"/>
      <c r="G5005" s="173"/>
      <c r="H5005" s="173"/>
      <c r="I5005" s="173"/>
      <c r="J5005" s="173"/>
      <c r="K5005" s="174">
        <v>833835129.00176692</v>
      </c>
      <c r="L5005" s="6"/>
      <c r="M5005" s="71" t="s">
        <v>449</v>
      </c>
      <c r="N5005" s="15"/>
    </row>
    <row r="5006" spans="1:1017" ht="15" x14ac:dyDescent="0.25">
      <c r="A5006" s="7"/>
      <c r="B5006" s="8"/>
      <c r="C5006" s="172"/>
      <c r="D5006" s="173"/>
      <c r="E5006" s="173">
        <v>735200000</v>
      </c>
      <c r="F5006" s="173"/>
      <c r="G5006" s="173"/>
      <c r="H5006" s="173"/>
      <c r="I5006" s="173"/>
      <c r="J5006" s="173"/>
      <c r="K5006" s="174">
        <v>735200000</v>
      </c>
      <c r="L5006" s="6"/>
      <c r="M5006" s="71" t="s">
        <v>461</v>
      </c>
      <c r="N5006" s="176" t="s">
        <v>513</v>
      </c>
    </row>
    <row r="5007" spans="1:1017" ht="15" x14ac:dyDescent="0.25">
      <c r="A5007" s="7"/>
      <c r="B5007" s="8"/>
      <c r="C5007" s="172"/>
      <c r="D5007" s="173"/>
      <c r="E5007" s="173"/>
      <c r="F5007" s="173"/>
      <c r="G5007" s="173"/>
      <c r="H5007" s="173"/>
      <c r="I5007" s="173">
        <v>35000000</v>
      </c>
      <c r="J5007" s="173"/>
      <c r="K5007" s="174">
        <v>35000000</v>
      </c>
      <c r="L5007" s="6"/>
      <c r="M5007" s="71" t="s">
        <v>86</v>
      </c>
      <c r="N5007" s="176" t="s">
        <v>513</v>
      </c>
    </row>
    <row r="5008" spans="1:1017" ht="15" x14ac:dyDescent="0.25">
      <c r="A5008" s="7"/>
      <c r="B5008" s="8"/>
      <c r="C5008" s="172"/>
      <c r="D5008" s="173"/>
      <c r="E5008" s="173"/>
      <c r="F5008" s="173"/>
      <c r="G5008" s="173"/>
      <c r="H5008" s="173"/>
      <c r="I5008" s="173">
        <v>211651123.30000001</v>
      </c>
      <c r="J5008" s="173"/>
      <c r="K5008" s="174">
        <v>211651123.30000001</v>
      </c>
      <c r="L5008" s="6"/>
      <c r="M5008" s="71" t="s">
        <v>33</v>
      </c>
      <c r="N5008" s="15"/>
    </row>
    <row r="5009" spans="1:14" ht="15" x14ac:dyDescent="0.25">
      <c r="A5009" s="7"/>
      <c r="B5009" s="8"/>
      <c r="C5009" s="172"/>
      <c r="D5009" s="173"/>
      <c r="E5009" s="173"/>
      <c r="F5009" s="173"/>
      <c r="G5009" s="173">
        <v>550000000</v>
      </c>
      <c r="H5009" s="173"/>
      <c r="I5009" s="173"/>
      <c r="J5009" s="173"/>
      <c r="K5009" s="174">
        <v>550000000</v>
      </c>
      <c r="L5009" s="6"/>
      <c r="M5009" s="71" t="s">
        <v>490</v>
      </c>
      <c r="N5009" s="176" t="s">
        <v>513</v>
      </c>
    </row>
    <row r="5010" spans="1:14" ht="15" x14ac:dyDescent="0.25">
      <c r="A5010" s="7"/>
      <c r="B5010" s="8"/>
      <c r="C5010" s="172"/>
      <c r="D5010" s="173"/>
      <c r="E5010" s="173"/>
      <c r="F5010" s="173"/>
      <c r="G5010" s="173">
        <v>796023114.15999997</v>
      </c>
      <c r="H5010" s="173"/>
      <c r="I5010" s="173"/>
      <c r="J5010" s="173"/>
      <c r="K5010" s="174">
        <v>796023114.15999997</v>
      </c>
      <c r="L5010" s="6"/>
      <c r="M5010" s="71" t="s">
        <v>514</v>
      </c>
      <c r="N5010" s="176" t="s">
        <v>513</v>
      </c>
    </row>
    <row r="5011" spans="1:14" ht="15" x14ac:dyDescent="0.25">
      <c r="A5011" s="7"/>
      <c r="B5011" s="8"/>
      <c r="C5011" s="172"/>
      <c r="D5011" s="173"/>
      <c r="E5011" s="173"/>
      <c r="F5011" s="173"/>
      <c r="G5011" s="173">
        <v>9379012291.6599998</v>
      </c>
      <c r="H5011" s="173"/>
      <c r="I5011" s="173"/>
      <c r="J5011" s="173"/>
      <c r="K5011" s="174">
        <v>9379012291.6599998</v>
      </c>
      <c r="L5011" s="6"/>
      <c r="M5011" s="71" t="s">
        <v>468</v>
      </c>
      <c r="N5011" s="15"/>
    </row>
    <row r="5012" spans="1:14" ht="15" x14ac:dyDescent="0.25">
      <c r="A5012" s="7"/>
      <c r="B5012" s="8"/>
      <c r="C5012" s="172"/>
      <c r="D5012" s="173"/>
      <c r="E5012" s="173"/>
      <c r="F5012" s="173"/>
      <c r="G5012" s="173">
        <v>138666666.66999999</v>
      </c>
      <c r="H5012" s="173"/>
      <c r="I5012" s="173"/>
      <c r="J5012" s="173"/>
      <c r="K5012" s="174">
        <v>138666666.66999999</v>
      </c>
      <c r="L5012" s="6"/>
      <c r="M5012" s="71" t="s">
        <v>493</v>
      </c>
      <c r="N5012" s="176" t="s">
        <v>513</v>
      </c>
    </row>
    <row r="5013" spans="1:14" ht="15" x14ac:dyDescent="0.25">
      <c r="A5013" s="7"/>
      <c r="B5013" s="8"/>
      <c r="C5013" s="172"/>
      <c r="D5013" s="173"/>
      <c r="E5013" s="173"/>
      <c r="F5013" s="173"/>
      <c r="G5013" s="173">
        <v>605500000</v>
      </c>
      <c r="H5013" s="173"/>
      <c r="I5013" s="173"/>
      <c r="J5013" s="173"/>
      <c r="K5013" s="174">
        <v>605500000</v>
      </c>
      <c r="L5013" s="6"/>
      <c r="M5013" s="71" t="s">
        <v>494</v>
      </c>
      <c r="N5013" s="176" t="s">
        <v>513</v>
      </c>
    </row>
    <row r="5014" spans="1:14" ht="15" x14ac:dyDescent="0.25">
      <c r="A5014" s="7"/>
      <c r="B5014" s="8"/>
      <c r="C5014" s="172"/>
      <c r="D5014" s="173"/>
      <c r="E5014" s="173"/>
      <c r="F5014" s="173"/>
      <c r="G5014" s="173">
        <v>551524400</v>
      </c>
      <c r="H5014" s="173"/>
      <c r="I5014" s="173"/>
      <c r="J5014" s="173"/>
      <c r="K5014" s="174">
        <v>551524400</v>
      </c>
      <c r="L5014" s="6"/>
      <c r="M5014" s="71" t="s">
        <v>495</v>
      </c>
      <c r="N5014" s="15"/>
    </row>
    <row r="5015" spans="1:14" ht="15" x14ac:dyDescent="0.25">
      <c r="A5015" s="7"/>
      <c r="B5015" s="8"/>
      <c r="C5015" s="172"/>
      <c r="D5015" s="173"/>
      <c r="E5015" s="173"/>
      <c r="F5015" s="173"/>
      <c r="G5015" s="173">
        <v>980000000</v>
      </c>
      <c r="H5015" s="173"/>
      <c r="I5015" s="173"/>
      <c r="J5015" s="173"/>
      <c r="K5015" s="174">
        <v>980000000</v>
      </c>
      <c r="L5015" s="6"/>
      <c r="M5015" s="71" t="s">
        <v>496</v>
      </c>
      <c r="N5015" s="176" t="s">
        <v>513</v>
      </c>
    </row>
    <row r="5016" spans="1:14" ht="29.25" x14ac:dyDescent="0.25">
      <c r="A5016" s="7"/>
      <c r="B5016" s="8"/>
      <c r="C5016" s="172"/>
      <c r="D5016" s="173"/>
      <c r="E5016" s="173"/>
      <c r="F5016" s="173"/>
      <c r="G5016" s="173">
        <v>400000000</v>
      </c>
      <c r="H5016" s="173"/>
      <c r="I5016" s="173"/>
      <c r="J5016" s="173"/>
      <c r="K5016" s="174">
        <v>400000000</v>
      </c>
      <c r="L5016" s="6"/>
      <c r="M5016" s="71" t="s">
        <v>497</v>
      </c>
      <c r="N5016" s="176" t="s">
        <v>513</v>
      </c>
    </row>
    <row r="5017" spans="1:14" ht="15" x14ac:dyDescent="0.25">
      <c r="A5017" s="7"/>
      <c r="B5017" s="8"/>
      <c r="C5017" s="172"/>
      <c r="D5017" s="173"/>
      <c r="E5017" s="173"/>
      <c r="F5017" s="173"/>
      <c r="G5017" s="173">
        <v>68800000</v>
      </c>
      <c r="H5017" s="173"/>
      <c r="I5017" s="173"/>
      <c r="J5017" s="173"/>
      <c r="K5017" s="174">
        <v>68800000</v>
      </c>
      <c r="L5017" s="6"/>
      <c r="M5017" s="175" t="s">
        <v>503</v>
      </c>
      <c r="N5017" s="15"/>
    </row>
    <row r="5018" spans="1:14" ht="15" x14ac:dyDescent="0.25">
      <c r="A5018" s="7"/>
      <c r="B5018" s="8"/>
      <c r="C5018" s="172"/>
      <c r="D5018" s="173"/>
      <c r="E5018" s="173"/>
      <c r="F5018" s="173"/>
      <c r="G5018" s="173">
        <v>73333333.329999998</v>
      </c>
      <c r="H5018" s="173"/>
      <c r="I5018" s="173"/>
      <c r="J5018" s="173"/>
      <c r="K5018" s="174">
        <v>73333333.329999998</v>
      </c>
      <c r="L5018" s="6"/>
      <c r="M5018" s="71" t="s">
        <v>498</v>
      </c>
      <c r="N5018" s="176" t="s">
        <v>513</v>
      </c>
    </row>
    <row r="5019" spans="1:14" ht="15" x14ac:dyDescent="0.25">
      <c r="A5019" s="7"/>
      <c r="B5019" s="8"/>
      <c r="C5019" s="172"/>
      <c r="D5019" s="173"/>
      <c r="E5019" s="173"/>
      <c r="F5019" s="173"/>
      <c r="G5019" s="173">
        <v>333750000</v>
      </c>
      <c r="H5019" s="173"/>
      <c r="I5019" s="173"/>
      <c r="J5019" s="173"/>
      <c r="K5019" s="174">
        <v>333750000</v>
      </c>
      <c r="L5019" s="6"/>
      <c r="M5019" s="71" t="s">
        <v>500</v>
      </c>
      <c r="N5019" s="176" t="s">
        <v>513</v>
      </c>
    </row>
    <row r="5020" spans="1:14" ht="15" x14ac:dyDescent="0.25">
      <c r="A5020" s="7"/>
      <c r="B5020" s="8"/>
      <c r="C5020" s="172"/>
      <c r="D5020" s="173"/>
      <c r="E5020" s="173"/>
      <c r="F5020" s="173"/>
      <c r="G5020" s="173">
        <v>25000000</v>
      </c>
      <c r="H5020" s="173"/>
      <c r="I5020" s="173"/>
      <c r="J5020" s="173"/>
      <c r="K5020" s="174">
        <v>25000000</v>
      </c>
      <c r="L5020" s="6"/>
      <c r="M5020" s="175" t="s">
        <v>515</v>
      </c>
      <c r="N5020" s="15"/>
    </row>
    <row r="5021" spans="1:14" ht="15" x14ac:dyDescent="0.25">
      <c r="A5021" s="7"/>
      <c r="B5021" s="8"/>
      <c r="C5021" s="172"/>
      <c r="D5021" s="173"/>
      <c r="E5021" s="173"/>
      <c r="F5021" s="173"/>
      <c r="G5021" s="173">
        <v>175000000</v>
      </c>
      <c r="H5021" s="173"/>
      <c r="I5021" s="173"/>
      <c r="J5021" s="173"/>
      <c r="K5021" s="174">
        <v>175000000</v>
      </c>
      <c r="L5021" s="6"/>
      <c r="M5021" s="175" t="s">
        <v>516</v>
      </c>
      <c r="N5021" s="176" t="s">
        <v>513</v>
      </c>
    </row>
    <row r="5022" spans="1:14" ht="15" x14ac:dyDescent="0.25">
      <c r="A5022" s="16" t="s">
        <v>275</v>
      </c>
      <c r="B5022" s="58" t="s">
        <v>276</v>
      </c>
      <c r="C5022" s="13">
        <f t="shared" ref="C5022:J5022" si="66">SUM(C5001:C5021)</f>
        <v>0</v>
      </c>
      <c r="D5022" s="13">
        <f t="shared" si="66"/>
        <v>298734000</v>
      </c>
      <c r="E5022" s="13">
        <f t="shared" si="66"/>
        <v>1719035129.0017669</v>
      </c>
      <c r="F5022" s="13">
        <f t="shared" si="66"/>
        <v>0</v>
      </c>
      <c r="G5022" s="13">
        <f t="shared" si="66"/>
        <v>14076609805.82</v>
      </c>
      <c r="H5022" s="13">
        <f t="shared" si="66"/>
        <v>0</v>
      </c>
      <c r="I5022" s="13">
        <f t="shared" si="66"/>
        <v>246651123.30000001</v>
      </c>
      <c r="J5022" s="13">
        <f t="shared" si="66"/>
        <v>808773000</v>
      </c>
      <c r="K5022" s="13">
        <f>SUM(C5022:J5022)</f>
        <v>17149803058.121765</v>
      </c>
      <c r="L5022" s="13" t="s">
        <v>22</v>
      </c>
      <c r="M5022" s="56"/>
      <c r="N5022" s="19"/>
    </row>
    <row r="5023" spans="1:14" ht="15" x14ac:dyDescent="0.25">
      <c r="A5023" s="7" t="s">
        <v>277</v>
      </c>
      <c r="B5023" s="8" t="s">
        <v>278</v>
      </c>
      <c r="C5023" s="169"/>
      <c r="D5023" s="170"/>
      <c r="E5023" s="170"/>
      <c r="F5023" s="170"/>
      <c r="G5023" s="170">
        <v>188000000</v>
      </c>
      <c r="H5023" s="170"/>
      <c r="I5023" s="170"/>
      <c r="J5023" s="170"/>
      <c r="K5023" s="171">
        <v>188000000</v>
      </c>
      <c r="L5023" s="6"/>
      <c r="M5023" s="70" t="s">
        <v>468</v>
      </c>
      <c r="N5023" s="176" t="s">
        <v>513</v>
      </c>
    </row>
    <row r="5024" spans="1:14" x14ac:dyDescent="0.2">
      <c r="A5024" s="46" t="s">
        <v>279</v>
      </c>
      <c r="B5024" s="46" t="s">
        <v>280</v>
      </c>
      <c r="C5024" s="13">
        <f t="shared" ref="C5024:J5024" si="67">SUM(C5023:C5023)</f>
        <v>0</v>
      </c>
      <c r="D5024" s="13">
        <f t="shared" si="67"/>
        <v>0</v>
      </c>
      <c r="E5024" s="13">
        <f t="shared" si="67"/>
        <v>0</v>
      </c>
      <c r="F5024" s="13">
        <f t="shared" si="67"/>
        <v>0</v>
      </c>
      <c r="G5024" s="13">
        <f t="shared" si="67"/>
        <v>188000000</v>
      </c>
      <c r="H5024" s="13">
        <f t="shared" si="67"/>
        <v>0</v>
      </c>
      <c r="I5024" s="13">
        <f t="shared" si="67"/>
        <v>0</v>
      </c>
      <c r="J5024" s="13">
        <f t="shared" si="67"/>
        <v>0</v>
      </c>
      <c r="K5024" s="13">
        <f>SUM(C5024:J5024)</f>
        <v>188000000</v>
      </c>
      <c r="L5024" s="13" t="s">
        <v>22</v>
      </c>
      <c r="M5024" s="56"/>
      <c r="N5024" s="19"/>
    </row>
    <row r="5025" spans="1:14" ht="15" x14ac:dyDescent="0.25">
      <c r="A5025" s="7" t="s">
        <v>281</v>
      </c>
      <c r="B5025" s="8" t="s">
        <v>282</v>
      </c>
      <c r="C5025" s="169"/>
      <c r="D5025" s="170"/>
      <c r="E5025" s="170"/>
      <c r="F5025" s="170"/>
      <c r="G5025" s="170"/>
      <c r="H5025" s="170">
        <v>1720741</v>
      </c>
      <c r="I5025" s="170"/>
      <c r="J5025" s="170"/>
      <c r="K5025" s="171">
        <v>1720741</v>
      </c>
      <c r="L5025" s="6"/>
      <c r="M5025" s="70" t="s">
        <v>472</v>
      </c>
      <c r="N5025" s="176" t="s">
        <v>513</v>
      </c>
    </row>
    <row r="5026" spans="1:14" ht="15" x14ac:dyDescent="0.25">
      <c r="A5026" s="7"/>
      <c r="B5026" s="8"/>
      <c r="C5026" s="172"/>
      <c r="D5026" s="173"/>
      <c r="E5026" s="173"/>
      <c r="F5026" s="173"/>
      <c r="G5026" s="173"/>
      <c r="H5026" s="173">
        <v>394103.31</v>
      </c>
      <c r="I5026" s="173"/>
      <c r="J5026" s="173"/>
      <c r="K5026" s="174">
        <v>394103.31</v>
      </c>
      <c r="L5026" s="6"/>
      <c r="M5026" s="71" t="s">
        <v>39</v>
      </c>
      <c r="N5026" s="176" t="s">
        <v>513</v>
      </c>
    </row>
    <row r="5027" spans="1:14" ht="15" x14ac:dyDescent="0.25">
      <c r="A5027" s="7"/>
      <c r="B5027" s="8"/>
      <c r="C5027" s="172"/>
      <c r="D5027" s="173"/>
      <c r="E5027" s="173"/>
      <c r="F5027" s="173"/>
      <c r="G5027" s="173"/>
      <c r="H5027" s="173">
        <v>20000000</v>
      </c>
      <c r="I5027" s="173"/>
      <c r="J5027" s="173"/>
      <c r="K5027" s="174">
        <v>20000000</v>
      </c>
      <c r="L5027" s="6"/>
      <c r="M5027" s="71" t="s">
        <v>40</v>
      </c>
      <c r="N5027" s="176" t="s">
        <v>513</v>
      </c>
    </row>
    <row r="5028" spans="1:14" ht="15" x14ac:dyDescent="0.25">
      <c r="A5028" s="7"/>
      <c r="B5028" s="8"/>
      <c r="C5028" s="172"/>
      <c r="D5028" s="173"/>
      <c r="E5028" s="173"/>
      <c r="F5028" s="173"/>
      <c r="G5028" s="173"/>
      <c r="H5028" s="173">
        <v>15000000</v>
      </c>
      <c r="I5028" s="173"/>
      <c r="J5028" s="173"/>
      <c r="K5028" s="174">
        <v>15000000</v>
      </c>
      <c r="L5028" s="6"/>
      <c r="M5028" s="71" t="s">
        <v>294</v>
      </c>
      <c r="N5028" s="176" t="s">
        <v>513</v>
      </c>
    </row>
    <row r="5029" spans="1:14" ht="15" x14ac:dyDescent="0.25">
      <c r="A5029" s="7"/>
      <c r="B5029" s="8"/>
      <c r="C5029" s="172"/>
      <c r="D5029" s="173"/>
      <c r="E5029" s="173"/>
      <c r="F5029" s="173"/>
      <c r="G5029" s="173"/>
      <c r="H5029" s="173">
        <v>15000000</v>
      </c>
      <c r="I5029" s="173"/>
      <c r="J5029" s="173"/>
      <c r="K5029" s="174">
        <v>15000000</v>
      </c>
      <c r="L5029" s="6"/>
      <c r="M5029" s="71" t="s">
        <v>95</v>
      </c>
      <c r="N5029" s="176" t="s">
        <v>513</v>
      </c>
    </row>
    <row r="5030" spans="1:14" ht="15" x14ac:dyDescent="0.25">
      <c r="A5030" s="7"/>
      <c r="B5030" s="8"/>
      <c r="C5030" s="172">
        <v>1000000</v>
      </c>
      <c r="D5030" s="173"/>
      <c r="E5030" s="173"/>
      <c r="F5030" s="173"/>
      <c r="G5030" s="173"/>
      <c r="H5030" s="173"/>
      <c r="I5030" s="173"/>
      <c r="J5030" s="173"/>
      <c r="K5030" s="174">
        <v>1000000</v>
      </c>
      <c r="L5030" s="6"/>
      <c r="M5030" s="71" t="s">
        <v>26</v>
      </c>
      <c r="N5030" s="176" t="s">
        <v>513</v>
      </c>
    </row>
    <row r="5031" spans="1:14" x14ac:dyDescent="0.2">
      <c r="A5031" s="38"/>
      <c r="B5031" s="5"/>
      <c r="C5031" s="172"/>
      <c r="D5031" s="173"/>
      <c r="E5031" s="173"/>
      <c r="F5031" s="173"/>
      <c r="G5031" s="173"/>
      <c r="H5031" s="173"/>
      <c r="I5031" s="173"/>
      <c r="J5031" s="173">
        <v>1000000</v>
      </c>
      <c r="K5031" s="174">
        <v>1000000</v>
      </c>
      <c r="L5031" s="6"/>
      <c r="M5031" s="71" t="s">
        <v>67</v>
      </c>
      <c r="N5031" s="176" t="s">
        <v>513</v>
      </c>
    </row>
    <row r="5032" spans="1:14" x14ac:dyDescent="0.2">
      <c r="A5032" s="38"/>
      <c r="B5032" s="5"/>
      <c r="C5032" s="172"/>
      <c r="D5032" s="173">
        <v>54390036.640000001</v>
      </c>
      <c r="E5032" s="173"/>
      <c r="F5032" s="173"/>
      <c r="G5032" s="173"/>
      <c r="H5032" s="173"/>
      <c r="I5032" s="173"/>
      <c r="J5032" s="173"/>
      <c r="K5032" s="174">
        <v>54390036.640000001</v>
      </c>
      <c r="L5032" s="6"/>
      <c r="M5032" s="71" t="s">
        <v>123</v>
      </c>
      <c r="N5032" s="176" t="s">
        <v>513</v>
      </c>
    </row>
    <row r="5033" spans="1:14" x14ac:dyDescent="0.2">
      <c r="A5033" s="38"/>
      <c r="B5033" s="5"/>
      <c r="C5033" s="172"/>
      <c r="D5033" s="173"/>
      <c r="E5033" s="173">
        <v>3000000</v>
      </c>
      <c r="F5033" s="173"/>
      <c r="G5033" s="173"/>
      <c r="H5033" s="173"/>
      <c r="I5033" s="173"/>
      <c r="J5033" s="173"/>
      <c r="K5033" s="174">
        <v>3000000</v>
      </c>
      <c r="L5033" s="6"/>
      <c r="M5033" s="71" t="s">
        <v>295</v>
      </c>
      <c r="N5033" s="176" t="s">
        <v>513</v>
      </c>
    </row>
    <row r="5034" spans="1:14" x14ac:dyDescent="0.2">
      <c r="A5034" s="38"/>
      <c r="B5034" s="5"/>
      <c r="C5034" s="172"/>
      <c r="D5034" s="173"/>
      <c r="E5034" s="173">
        <v>25000000</v>
      </c>
      <c r="F5034" s="173"/>
      <c r="G5034" s="173"/>
      <c r="H5034" s="173"/>
      <c r="I5034" s="173"/>
      <c r="J5034" s="173"/>
      <c r="K5034" s="174">
        <v>25000000</v>
      </c>
      <c r="L5034" s="6"/>
      <c r="M5034" s="71" t="s">
        <v>455</v>
      </c>
      <c r="N5034" s="176" t="s">
        <v>513</v>
      </c>
    </row>
    <row r="5035" spans="1:14" x14ac:dyDescent="0.2">
      <c r="A5035" s="38"/>
      <c r="B5035" s="5"/>
      <c r="C5035" s="172"/>
      <c r="D5035" s="173"/>
      <c r="E5035" s="173">
        <v>15000000</v>
      </c>
      <c r="F5035" s="173"/>
      <c r="G5035" s="173"/>
      <c r="H5035" s="173"/>
      <c r="I5035" s="173"/>
      <c r="J5035" s="173"/>
      <c r="K5035" s="174">
        <v>15000000</v>
      </c>
      <c r="L5035" s="6"/>
      <c r="M5035" s="71" t="s">
        <v>449</v>
      </c>
      <c r="N5035" s="176" t="s">
        <v>513</v>
      </c>
    </row>
    <row r="5036" spans="1:14" x14ac:dyDescent="0.2">
      <c r="A5036" s="38"/>
      <c r="B5036" s="5"/>
      <c r="C5036" s="172"/>
      <c r="D5036" s="173"/>
      <c r="E5036" s="173"/>
      <c r="F5036" s="173"/>
      <c r="G5036" s="173">
        <v>91739217.25</v>
      </c>
      <c r="H5036" s="173"/>
      <c r="I5036" s="173"/>
      <c r="J5036" s="173"/>
      <c r="K5036" s="174">
        <v>91739217.25</v>
      </c>
      <c r="L5036" s="6"/>
      <c r="M5036" s="71" t="s">
        <v>468</v>
      </c>
      <c r="N5036" s="176" t="s">
        <v>513</v>
      </c>
    </row>
    <row r="5037" spans="1:14" ht="15" x14ac:dyDescent="0.25">
      <c r="A5037" s="16" t="s">
        <v>281</v>
      </c>
      <c r="B5037" s="11" t="s">
        <v>283</v>
      </c>
      <c r="C5037" s="13">
        <f t="shared" ref="C5037:J5037" si="68">SUM(C5025:C5036)</f>
        <v>1000000</v>
      </c>
      <c r="D5037" s="13">
        <f t="shared" si="68"/>
        <v>54390036.640000001</v>
      </c>
      <c r="E5037" s="13">
        <f t="shared" si="68"/>
        <v>43000000</v>
      </c>
      <c r="F5037" s="13">
        <f t="shared" si="68"/>
        <v>0</v>
      </c>
      <c r="G5037" s="13">
        <f t="shared" si="68"/>
        <v>91739217.25</v>
      </c>
      <c r="H5037" s="13">
        <f t="shared" si="68"/>
        <v>52114844.310000002</v>
      </c>
      <c r="I5037" s="13">
        <f t="shared" si="68"/>
        <v>0</v>
      </c>
      <c r="J5037" s="13">
        <f t="shared" si="68"/>
        <v>1000000</v>
      </c>
      <c r="K5037" s="13">
        <f>SUM(C5037:J5037)</f>
        <v>243244098.19999999</v>
      </c>
      <c r="L5037" s="13" t="s">
        <v>22</v>
      </c>
      <c r="M5037" s="56"/>
      <c r="N5037" s="19"/>
    </row>
    <row r="5038" spans="1:14" x14ac:dyDescent="0.2">
      <c r="A5038" s="38">
        <v>5990300</v>
      </c>
      <c r="B5038" s="5" t="s">
        <v>284</v>
      </c>
      <c r="C5038" s="169"/>
      <c r="D5038" s="170"/>
      <c r="E5038" s="170"/>
      <c r="F5038" s="170">
        <v>2310000</v>
      </c>
      <c r="G5038" s="170"/>
      <c r="H5038" s="170"/>
      <c r="I5038" s="170"/>
      <c r="J5038" s="170"/>
      <c r="K5038" s="171">
        <v>2310000</v>
      </c>
      <c r="L5038" s="59"/>
      <c r="M5038" s="70" t="s">
        <v>297</v>
      </c>
      <c r="N5038" s="176" t="s">
        <v>513</v>
      </c>
    </row>
    <row r="5039" spans="1:14" x14ac:dyDescent="0.2">
      <c r="A5039" s="38"/>
      <c r="B5039" s="5"/>
      <c r="C5039" s="172"/>
      <c r="D5039" s="173"/>
      <c r="E5039" s="173"/>
      <c r="F5039" s="173">
        <v>100000</v>
      </c>
      <c r="G5039" s="173"/>
      <c r="H5039" s="173"/>
      <c r="I5039" s="173"/>
      <c r="J5039" s="173"/>
      <c r="K5039" s="174">
        <v>100000</v>
      </c>
      <c r="L5039" s="59"/>
      <c r="M5039" s="71" t="s">
        <v>300</v>
      </c>
      <c r="N5039" s="176" t="s">
        <v>513</v>
      </c>
    </row>
    <row r="5040" spans="1:14" x14ac:dyDescent="0.2">
      <c r="A5040" s="38"/>
      <c r="B5040" s="5"/>
      <c r="C5040" s="172"/>
      <c r="D5040" s="173"/>
      <c r="E5040" s="173"/>
      <c r="F5040" s="173">
        <v>600000</v>
      </c>
      <c r="G5040" s="173"/>
      <c r="H5040" s="173"/>
      <c r="I5040" s="173"/>
      <c r="J5040" s="173"/>
      <c r="K5040" s="174">
        <v>600000</v>
      </c>
      <c r="L5040" s="59"/>
      <c r="M5040" s="71" t="s">
        <v>302</v>
      </c>
      <c r="N5040" s="176" t="s">
        <v>513</v>
      </c>
    </row>
    <row r="5041" spans="1:14" x14ac:dyDescent="0.2">
      <c r="A5041" s="38"/>
      <c r="B5041" s="5"/>
      <c r="C5041" s="172"/>
      <c r="D5041" s="173"/>
      <c r="E5041" s="173"/>
      <c r="F5041" s="173">
        <v>1500000</v>
      </c>
      <c r="G5041" s="173"/>
      <c r="H5041" s="173"/>
      <c r="I5041" s="173"/>
      <c r="J5041" s="173"/>
      <c r="K5041" s="174">
        <v>1500000</v>
      </c>
      <c r="L5041" s="59"/>
      <c r="M5041" s="71" t="s">
        <v>310</v>
      </c>
      <c r="N5041" s="176" t="s">
        <v>513</v>
      </c>
    </row>
    <row r="5042" spans="1:14" x14ac:dyDescent="0.2">
      <c r="A5042" s="38"/>
      <c r="B5042" s="5"/>
      <c r="C5042" s="172"/>
      <c r="D5042" s="173"/>
      <c r="E5042" s="173"/>
      <c r="F5042" s="173">
        <v>1000000</v>
      </c>
      <c r="G5042" s="173"/>
      <c r="H5042" s="173"/>
      <c r="I5042" s="173"/>
      <c r="J5042" s="173"/>
      <c r="K5042" s="174">
        <v>1000000</v>
      </c>
      <c r="L5042" s="59"/>
      <c r="M5042" s="71" t="s">
        <v>25</v>
      </c>
      <c r="N5042" s="176" t="s">
        <v>513</v>
      </c>
    </row>
    <row r="5043" spans="1:14" x14ac:dyDescent="0.2">
      <c r="A5043" s="38"/>
      <c r="B5043" s="5"/>
      <c r="C5043" s="172"/>
      <c r="D5043" s="173"/>
      <c r="E5043" s="173"/>
      <c r="F5043" s="173">
        <v>1000000</v>
      </c>
      <c r="G5043" s="173"/>
      <c r="H5043" s="173"/>
      <c r="I5043" s="173"/>
      <c r="J5043" s="173"/>
      <c r="K5043" s="174">
        <v>1000000</v>
      </c>
      <c r="L5043" s="59"/>
      <c r="M5043" s="71" t="s">
        <v>36</v>
      </c>
      <c r="N5043" s="176" t="s">
        <v>513</v>
      </c>
    </row>
    <row r="5044" spans="1:14" x14ac:dyDescent="0.2">
      <c r="A5044" s="38"/>
      <c r="B5044" s="5"/>
      <c r="C5044" s="172"/>
      <c r="D5044" s="173"/>
      <c r="E5044" s="173"/>
      <c r="F5044" s="173">
        <v>3277100</v>
      </c>
      <c r="G5044" s="173"/>
      <c r="H5044" s="173"/>
      <c r="I5044" s="173"/>
      <c r="J5044" s="173"/>
      <c r="K5044" s="174">
        <v>3277100</v>
      </c>
      <c r="L5044" s="59"/>
      <c r="M5044" s="71" t="s">
        <v>465</v>
      </c>
      <c r="N5044" s="176" t="s">
        <v>513</v>
      </c>
    </row>
    <row r="5045" spans="1:14" x14ac:dyDescent="0.2">
      <c r="A5045" s="38"/>
      <c r="B5045" s="5"/>
      <c r="C5045" s="172"/>
      <c r="D5045" s="173"/>
      <c r="E5045" s="173"/>
      <c r="F5045" s="173">
        <v>1000000</v>
      </c>
      <c r="G5045" s="173"/>
      <c r="H5045" s="173"/>
      <c r="I5045" s="173"/>
      <c r="J5045" s="173"/>
      <c r="K5045" s="174">
        <v>1000000</v>
      </c>
      <c r="L5045" s="59"/>
      <c r="M5045" s="71" t="s">
        <v>347</v>
      </c>
      <c r="N5045" s="176" t="s">
        <v>513</v>
      </c>
    </row>
    <row r="5046" spans="1:14" x14ac:dyDescent="0.2">
      <c r="A5046" s="38"/>
      <c r="B5046" s="5"/>
      <c r="C5046" s="172"/>
      <c r="D5046" s="173"/>
      <c r="E5046" s="173"/>
      <c r="F5046" s="173">
        <v>2000000</v>
      </c>
      <c r="G5046" s="173"/>
      <c r="H5046" s="173"/>
      <c r="I5046" s="173"/>
      <c r="J5046" s="173"/>
      <c r="K5046" s="174">
        <v>2000000</v>
      </c>
      <c r="L5046" s="59"/>
      <c r="M5046" s="71" t="s">
        <v>348</v>
      </c>
      <c r="N5046" s="176" t="s">
        <v>513</v>
      </c>
    </row>
    <row r="5047" spans="1:14" x14ac:dyDescent="0.2">
      <c r="A5047" s="38"/>
      <c r="B5047" s="5"/>
      <c r="C5047" s="172"/>
      <c r="D5047" s="173"/>
      <c r="E5047" s="173"/>
      <c r="F5047" s="173"/>
      <c r="G5047" s="173"/>
      <c r="H5047" s="173">
        <v>5000000</v>
      </c>
      <c r="I5047" s="173"/>
      <c r="J5047" s="173"/>
      <c r="K5047" s="174">
        <v>5000000</v>
      </c>
      <c r="L5047" s="59"/>
      <c r="M5047" s="71" t="s">
        <v>37</v>
      </c>
      <c r="N5047" s="176" t="s">
        <v>513</v>
      </c>
    </row>
    <row r="5048" spans="1:14" x14ac:dyDescent="0.2">
      <c r="A5048" s="38"/>
      <c r="B5048" s="5"/>
      <c r="C5048" s="172"/>
      <c r="D5048" s="173"/>
      <c r="E5048" s="173"/>
      <c r="F5048" s="173"/>
      <c r="G5048" s="173"/>
      <c r="H5048" s="173">
        <v>32000000</v>
      </c>
      <c r="I5048" s="173"/>
      <c r="J5048" s="173"/>
      <c r="K5048" s="174">
        <v>32000000</v>
      </c>
      <c r="L5048" s="59"/>
      <c r="M5048" s="71" t="s">
        <v>350</v>
      </c>
      <c r="N5048" s="176" t="s">
        <v>513</v>
      </c>
    </row>
    <row r="5049" spans="1:14" x14ac:dyDescent="0.2">
      <c r="A5049" s="38"/>
      <c r="B5049" s="5"/>
      <c r="C5049" s="172"/>
      <c r="D5049" s="173"/>
      <c r="E5049" s="173"/>
      <c r="F5049" s="173"/>
      <c r="G5049" s="173"/>
      <c r="H5049" s="173">
        <v>744000</v>
      </c>
      <c r="I5049" s="173"/>
      <c r="J5049" s="173"/>
      <c r="K5049" s="174">
        <v>744000</v>
      </c>
      <c r="L5049" s="59"/>
      <c r="M5049" s="71" t="s">
        <v>60</v>
      </c>
      <c r="N5049" s="176" t="s">
        <v>513</v>
      </c>
    </row>
    <row r="5050" spans="1:14" x14ac:dyDescent="0.2">
      <c r="A5050" s="38"/>
      <c r="B5050" s="5"/>
      <c r="C5050" s="172"/>
      <c r="D5050" s="173"/>
      <c r="E5050" s="173"/>
      <c r="F5050" s="173"/>
      <c r="G5050" s="173"/>
      <c r="H5050" s="173">
        <v>1500000</v>
      </c>
      <c r="I5050" s="173"/>
      <c r="J5050" s="173"/>
      <c r="K5050" s="174">
        <v>1500000</v>
      </c>
      <c r="L5050" s="59"/>
      <c r="M5050" s="71" t="s">
        <v>355</v>
      </c>
      <c r="N5050" s="176" t="s">
        <v>513</v>
      </c>
    </row>
    <row r="5051" spans="1:14" x14ac:dyDescent="0.2">
      <c r="A5051" s="38"/>
      <c r="B5051" s="5"/>
      <c r="C5051" s="172"/>
      <c r="D5051" s="173"/>
      <c r="E5051" s="173"/>
      <c r="F5051" s="173"/>
      <c r="G5051" s="173"/>
      <c r="H5051" s="173">
        <v>614000</v>
      </c>
      <c r="I5051" s="173"/>
      <c r="J5051" s="173"/>
      <c r="K5051" s="174">
        <v>614000</v>
      </c>
      <c r="L5051" s="59"/>
      <c r="M5051" s="71" t="s">
        <v>377</v>
      </c>
      <c r="N5051" s="176" t="s">
        <v>513</v>
      </c>
    </row>
    <row r="5052" spans="1:14" x14ac:dyDescent="0.2">
      <c r="A5052" s="38"/>
      <c r="B5052" s="5"/>
      <c r="C5052" s="172"/>
      <c r="D5052" s="173"/>
      <c r="E5052" s="173"/>
      <c r="F5052" s="173"/>
      <c r="G5052" s="173"/>
      <c r="H5052" s="173">
        <v>38025480</v>
      </c>
      <c r="I5052" s="173"/>
      <c r="J5052" s="173"/>
      <c r="K5052" s="174">
        <v>38025480</v>
      </c>
      <c r="L5052" s="59"/>
      <c r="M5052" s="71" t="s">
        <v>39</v>
      </c>
      <c r="N5052" s="176" t="s">
        <v>513</v>
      </c>
    </row>
    <row r="5053" spans="1:14" x14ac:dyDescent="0.2">
      <c r="A5053" s="38"/>
      <c r="B5053" s="5"/>
      <c r="C5053" s="172"/>
      <c r="D5053" s="173"/>
      <c r="E5053" s="173"/>
      <c r="F5053" s="173"/>
      <c r="G5053" s="173"/>
      <c r="H5053" s="173">
        <v>11500000</v>
      </c>
      <c r="I5053" s="173"/>
      <c r="J5053" s="173"/>
      <c r="K5053" s="174">
        <v>11500000</v>
      </c>
      <c r="L5053" s="59"/>
      <c r="M5053" s="71" t="s">
        <v>40</v>
      </c>
      <c r="N5053" s="176" t="s">
        <v>513</v>
      </c>
    </row>
    <row r="5054" spans="1:14" x14ac:dyDescent="0.2">
      <c r="A5054" s="38"/>
      <c r="B5054" s="5"/>
      <c r="C5054" s="172"/>
      <c r="D5054" s="173"/>
      <c r="E5054" s="173"/>
      <c r="F5054" s="173"/>
      <c r="G5054" s="173"/>
      <c r="H5054" s="173">
        <v>118000000</v>
      </c>
      <c r="I5054" s="173"/>
      <c r="J5054" s="173"/>
      <c r="K5054" s="174">
        <v>118000000</v>
      </c>
      <c r="L5054" s="59"/>
      <c r="M5054" s="71" t="s">
        <v>95</v>
      </c>
      <c r="N5054" s="176" t="s">
        <v>513</v>
      </c>
    </row>
    <row r="5055" spans="1:14" x14ac:dyDescent="0.2">
      <c r="A5055" s="38"/>
      <c r="B5055" s="5"/>
      <c r="C5055" s="172">
        <v>9750000</v>
      </c>
      <c r="D5055" s="173"/>
      <c r="E5055" s="173"/>
      <c r="F5055" s="173"/>
      <c r="G5055" s="173"/>
      <c r="H5055" s="173"/>
      <c r="I5055" s="173"/>
      <c r="J5055" s="173"/>
      <c r="K5055" s="174">
        <v>9750000</v>
      </c>
      <c r="L5055" s="59"/>
      <c r="M5055" s="71" t="s">
        <v>62</v>
      </c>
      <c r="N5055" s="176" t="s">
        <v>513</v>
      </c>
    </row>
    <row r="5056" spans="1:14" x14ac:dyDescent="0.2">
      <c r="A5056" s="38"/>
      <c r="B5056" s="5"/>
      <c r="C5056" s="172">
        <v>800000</v>
      </c>
      <c r="D5056" s="173"/>
      <c r="E5056" s="173"/>
      <c r="F5056" s="173"/>
      <c r="G5056" s="173"/>
      <c r="H5056" s="173"/>
      <c r="I5056" s="173"/>
      <c r="J5056" s="173"/>
      <c r="K5056" s="174">
        <v>800000</v>
      </c>
      <c r="L5056" s="59"/>
      <c r="M5056" s="71" t="s">
        <v>41</v>
      </c>
      <c r="N5056" s="176" t="s">
        <v>513</v>
      </c>
    </row>
    <row r="5057" spans="1:14" x14ac:dyDescent="0.2">
      <c r="A5057" s="38"/>
      <c r="B5057" s="5"/>
      <c r="C5057" s="172">
        <v>7500000</v>
      </c>
      <c r="D5057" s="173"/>
      <c r="E5057" s="173"/>
      <c r="F5057" s="173"/>
      <c r="G5057" s="173"/>
      <c r="H5057" s="173"/>
      <c r="I5057" s="173"/>
      <c r="J5057" s="173"/>
      <c r="K5057" s="174">
        <v>7500000</v>
      </c>
      <c r="L5057" s="59"/>
      <c r="M5057" s="71" t="s">
        <v>96</v>
      </c>
      <c r="N5057" s="176" t="s">
        <v>513</v>
      </c>
    </row>
    <row r="5058" spans="1:14" x14ac:dyDescent="0.2">
      <c r="A5058" s="38"/>
      <c r="B5058" s="5"/>
      <c r="C5058" s="172">
        <v>940000</v>
      </c>
      <c r="D5058" s="173"/>
      <c r="E5058" s="173"/>
      <c r="F5058" s="173"/>
      <c r="G5058" s="173"/>
      <c r="H5058" s="173"/>
      <c r="I5058" s="173"/>
      <c r="J5058" s="173"/>
      <c r="K5058" s="174">
        <v>940000</v>
      </c>
      <c r="L5058" s="59"/>
      <c r="M5058" s="71" t="s">
        <v>64</v>
      </c>
      <c r="N5058" s="176" t="s">
        <v>513</v>
      </c>
    </row>
    <row r="5059" spans="1:14" x14ac:dyDescent="0.2">
      <c r="A5059" s="38"/>
      <c r="B5059" s="5"/>
      <c r="C5059" s="172">
        <v>15000000</v>
      </c>
      <c r="D5059" s="173"/>
      <c r="E5059" s="173"/>
      <c r="F5059" s="173"/>
      <c r="G5059" s="173"/>
      <c r="H5059" s="173"/>
      <c r="I5059" s="173"/>
      <c r="J5059" s="173"/>
      <c r="K5059" s="174">
        <v>15000000</v>
      </c>
      <c r="L5059" s="59"/>
      <c r="M5059" s="71" t="s">
        <v>26</v>
      </c>
      <c r="N5059" s="176" t="s">
        <v>513</v>
      </c>
    </row>
    <row r="5060" spans="1:14" x14ac:dyDescent="0.2">
      <c r="A5060" s="38"/>
      <c r="B5060" s="5"/>
      <c r="C5060" s="172">
        <v>11800000</v>
      </c>
      <c r="D5060" s="173"/>
      <c r="E5060" s="173"/>
      <c r="F5060" s="173"/>
      <c r="G5060" s="173"/>
      <c r="H5060" s="173"/>
      <c r="I5060" s="173"/>
      <c r="J5060" s="173"/>
      <c r="K5060" s="174">
        <v>11800000</v>
      </c>
      <c r="L5060" s="59"/>
      <c r="M5060" s="71" t="s">
        <v>103</v>
      </c>
      <c r="N5060" s="176" t="s">
        <v>513</v>
      </c>
    </row>
    <row r="5061" spans="1:14" x14ac:dyDescent="0.2">
      <c r="A5061" s="38"/>
      <c r="B5061" s="5"/>
      <c r="C5061" s="172"/>
      <c r="D5061" s="173"/>
      <c r="E5061" s="173"/>
      <c r="F5061" s="173"/>
      <c r="G5061" s="173"/>
      <c r="H5061" s="173"/>
      <c r="I5061" s="173"/>
      <c r="J5061" s="173">
        <v>25000</v>
      </c>
      <c r="K5061" s="174">
        <v>25000</v>
      </c>
      <c r="L5061" s="59"/>
      <c r="M5061" s="71" t="s">
        <v>65</v>
      </c>
      <c r="N5061" s="176" t="s">
        <v>513</v>
      </c>
    </row>
    <row r="5062" spans="1:14" x14ac:dyDescent="0.2">
      <c r="A5062" s="38"/>
      <c r="B5062" s="5"/>
      <c r="C5062" s="172"/>
      <c r="D5062" s="173">
        <v>4200000</v>
      </c>
      <c r="E5062" s="173"/>
      <c r="F5062" s="173"/>
      <c r="G5062" s="173"/>
      <c r="H5062" s="173"/>
      <c r="I5062" s="173"/>
      <c r="J5062" s="173"/>
      <c r="K5062" s="174">
        <v>4200000</v>
      </c>
      <c r="L5062" s="59"/>
      <c r="M5062" s="71" t="s">
        <v>398</v>
      </c>
      <c r="N5062" s="176" t="s">
        <v>513</v>
      </c>
    </row>
    <row r="5063" spans="1:14" x14ac:dyDescent="0.2">
      <c r="A5063" s="38"/>
      <c r="B5063" s="5"/>
      <c r="C5063" s="172"/>
      <c r="D5063" s="173">
        <v>350000</v>
      </c>
      <c r="E5063" s="173"/>
      <c r="F5063" s="173"/>
      <c r="G5063" s="173"/>
      <c r="H5063" s="173"/>
      <c r="I5063" s="173"/>
      <c r="J5063" s="173"/>
      <c r="K5063" s="174">
        <v>350000</v>
      </c>
      <c r="L5063" s="59"/>
      <c r="M5063" s="71" t="s">
        <v>43</v>
      </c>
      <c r="N5063" s="176" t="s">
        <v>513</v>
      </c>
    </row>
    <row r="5064" spans="1:14" x14ac:dyDescent="0.2">
      <c r="A5064" s="38"/>
      <c r="B5064" s="5"/>
      <c r="C5064" s="172"/>
      <c r="D5064" s="173">
        <v>20000000</v>
      </c>
      <c r="E5064" s="173"/>
      <c r="F5064" s="173"/>
      <c r="G5064" s="173"/>
      <c r="H5064" s="173"/>
      <c r="I5064" s="173"/>
      <c r="J5064" s="173"/>
      <c r="K5064" s="174">
        <v>20000000</v>
      </c>
      <c r="L5064" s="59"/>
      <c r="M5064" s="71" t="s">
        <v>123</v>
      </c>
      <c r="N5064" s="176" t="s">
        <v>513</v>
      </c>
    </row>
    <row r="5065" spans="1:14" x14ac:dyDescent="0.2">
      <c r="A5065" s="38"/>
      <c r="B5065" s="5"/>
      <c r="C5065" s="172"/>
      <c r="D5065" s="173"/>
      <c r="E5065" s="173">
        <v>100000</v>
      </c>
      <c r="F5065" s="173"/>
      <c r="G5065" s="173"/>
      <c r="H5065" s="173"/>
      <c r="I5065" s="173"/>
      <c r="J5065" s="173"/>
      <c r="K5065" s="174">
        <v>100000</v>
      </c>
      <c r="L5065" s="59"/>
      <c r="M5065" s="71" t="s">
        <v>70</v>
      </c>
      <c r="N5065" s="176" t="s">
        <v>513</v>
      </c>
    </row>
    <row r="5066" spans="1:14" x14ac:dyDescent="0.2">
      <c r="A5066" s="38"/>
      <c r="B5066" s="5"/>
      <c r="C5066" s="172"/>
      <c r="D5066" s="173"/>
      <c r="E5066" s="173">
        <v>300000000</v>
      </c>
      <c r="F5066" s="173"/>
      <c r="G5066" s="173"/>
      <c r="H5066" s="173"/>
      <c r="I5066" s="173"/>
      <c r="J5066" s="173"/>
      <c r="K5066" s="174">
        <v>300000000</v>
      </c>
      <c r="L5066" s="59"/>
      <c r="M5066" s="71" t="s">
        <v>71</v>
      </c>
      <c r="N5066" s="176" t="s">
        <v>513</v>
      </c>
    </row>
    <row r="5067" spans="1:14" x14ac:dyDescent="0.2">
      <c r="A5067" s="38"/>
      <c r="B5067" s="5"/>
      <c r="C5067" s="172"/>
      <c r="D5067" s="173"/>
      <c r="E5067" s="173">
        <v>7500000</v>
      </c>
      <c r="F5067" s="173"/>
      <c r="G5067" s="173"/>
      <c r="H5067" s="173"/>
      <c r="I5067" s="173"/>
      <c r="J5067" s="173"/>
      <c r="K5067" s="174">
        <v>7500000</v>
      </c>
      <c r="L5067" s="59"/>
      <c r="M5067" s="71" t="s">
        <v>295</v>
      </c>
      <c r="N5067" s="176" t="s">
        <v>513</v>
      </c>
    </row>
    <row r="5068" spans="1:14" x14ac:dyDescent="0.2">
      <c r="A5068" s="38"/>
      <c r="B5068" s="5"/>
      <c r="C5068" s="172"/>
      <c r="D5068" s="173"/>
      <c r="E5068" s="173">
        <v>425000</v>
      </c>
      <c r="F5068" s="173"/>
      <c r="G5068" s="173"/>
      <c r="H5068" s="173"/>
      <c r="I5068" s="173"/>
      <c r="J5068" s="173"/>
      <c r="K5068" s="174">
        <v>425000</v>
      </c>
      <c r="L5068" s="59"/>
      <c r="M5068" s="71" t="s">
        <v>413</v>
      </c>
      <c r="N5068" s="176" t="s">
        <v>513</v>
      </c>
    </row>
    <row r="5069" spans="1:14" x14ac:dyDescent="0.2">
      <c r="A5069" s="38"/>
      <c r="B5069" s="5"/>
      <c r="C5069" s="172"/>
      <c r="D5069" s="173"/>
      <c r="E5069" s="173">
        <v>2494000</v>
      </c>
      <c r="F5069" s="173"/>
      <c r="G5069" s="173"/>
      <c r="H5069" s="173"/>
      <c r="I5069" s="173"/>
      <c r="J5069" s="173"/>
      <c r="K5069" s="174">
        <v>2494000</v>
      </c>
      <c r="L5069" s="59"/>
      <c r="M5069" s="71" t="s">
        <v>418</v>
      </c>
      <c r="N5069" s="176" t="s">
        <v>513</v>
      </c>
    </row>
    <row r="5070" spans="1:14" x14ac:dyDescent="0.2">
      <c r="A5070" s="38"/>
      <c r="B5070" s="5"/>
      <c r="C5070" s="172"/>
      <c r="D5070" s="173"/>
      <c r="E5070" s="173">
        <v>6940000</v>
      </c>
      <c r="F5070" s="173"/>
      <c r="G5070" s="173"/>
      <c r="H5070" s="173"/>
      <c r="I5070" s="173"/>
      <c r="J5070" s="173"/>
      <c r="K5070" s="174">
        <v>6940000</v>
      </c>
      <c r="L5070" s="59"/>
      <c r="M5070" s="71" t="s">
        <v>422</v>
      </c>
      <c r="N5070" s="176" t="s">
        <v>513</v>
      </c>
    </row>
    <row r="5071" spans="1:14" x14ac:dyDescent="0.2">
      <c r="A5071" s="38"/>
      <c r="B5071" s="5"/>
      <c r="C5071" s="172"/>
      <c r="D5071" s="173"/>
      <c r="E5071" s="173">
        <v>264600000</v>
      </c>
      <c r="F5071" s="173"/>
      <c r="G5071" s="173"/>
      <c r="H5071" s="173"/>
      <c r="I5071" s="173"/>
      <c r="J5071" s="173"/>
      <c r="K5071" s="174">
        <v>264600000</v>
      </c>
      <c r="L5071" s="59"/>
      <c r="M5071" s="71" t="s">
        <v>448</v>
      </c>
      <c r="N5071" s="176" t="s">
        <v>513</v>
      </c>
    </row>
    <row r="5072" spans="1:14" x14ac:dyDescent="0.2">
      <c r="A5072" s="38"/>
      <c r="B5072" s="5"/>
      <c r="C5072" s="172"/>
      <c r="D5072" s="173"/>
      <c r="E5072" s="173">
        <v>375000000</v>
      </c>
      <c r="F5072" s="173"/>
      <c r="G5072" s="173"/>
      <c r="H5072" s="173"/>
      <c r="I5072" s="173"/>
      <c r="J5072" s="173"/>
      <c r="K5072" s="174">
        <v>375000000</v>
      </c>
      <c r="L5072" s="60"/>
      <c r="M5072" s="71" t="s">
        <v>480</v>
      </c>
      <c r="N5072" s="176" t="s">
        <v>513</v>
      </c>
    </row>
    <row r="5073" spans="1:14" x14ac:dyDescent="0.2">
      <c r="A5073" s="38"/>
      <c r="B5073" s="5"/>
      <c r="C5073" s="172"/>
      <c r="D5073" s="173"/>
      <c r="E5073" s="173">
        <v>200000000</v>
      </c>
      <c r="F5073" s="173"/>
      <c r="G5073" s="173"/>
      <c r="H5073" s="173"/>
      <c r="I5073" s="173"/>
      <c r="J5073" s="173"/>
      <c r="K5073" s="174">
        <v>200000000</v>
      </c>
      <c r="L5073" s="60"/>
      <c r="M5073" s="71" t="s">
        <v>124</v>
      </c>
      <c r="N5073" s="176" t="s">
        <v>513</v>
      </c>
    </row>
    <row r="5074" spans="1:14" x14ac:dyDescent="0.2">
      <c r="A5074" s="38"/>
      <c r="B5074" s="5"/>
      <c r="C5074" s="172"/>
      <c r="D5074" s="173"/>
      <c r="E5074" s="173">
        <v>22500000</v>
      </c>
      <c r="F5074" s="173"/>
      <c r="G5074" s="173"/>
      <c r="H5074" s="173"/>
      <c r="I5074" s="173"/>
      <c r="J5074" s="173"/>
      <c r="K5074" s="174">
        <v>22500000</v>
      </c>
      <c r="L5074" s="59"/>
      <c r="M5074" s="71" t="s">
        <v>455</v>
      </c>
      <c r="N5074" s="176" t="s">
        <v>513</v>
      </c>
    </row>
    <row r="5075" spans="1:14" x14ac:dyDescent="0.2">
      <c r="A5075" s="38"/>
      <c r="B5075" s="5"/>
      <c r="C5075" s="172"/>
      <c r="D5075" s="173"/>
      <c r="E5075" s="173">
        <v>31582546.940000001</v>
      </c>
      <c r="F5075" s="173"/>
      <c r="G5075" s="173"/>
      <c r="H5075" s="173"/>
      <c r="I5075" s="173"/>
      <c r="J5075" s="173"/>
      <c r="K5075" s="174">
        <v>31582546.940000001</v>
      </c>
      <c r="L5075" s="59"/>
      <c r="M5075" s="71" t="s">
        <v>449</v>
      </c>
      <c r="N5075" s="176" t="s">
        <v>513</v>
      </c>
    </row>
    <row r="5076" spans="1:14" x14ac:dyDescent="0.2">
      <c r="A5076" s="38"/>
      <c r="B5076" s="5"/>
      <c r="C5076" s="172"/>
      <c r="D5076" s="173"/>
      <c r="E5076" s="173"/>
      <c r="F5076" s="173"/>
      <c r="G5076" s="173"/>
      <c r="H5076" s="173"/>
      <c r="I5076" s="173">
        <v>2500000</v>
      </c>
      <c r="J5076" s="173"/>
      <c r="K5076" s="174">
        <v>2500000</v>
      </c>
      <c r="L5076" s="59"/>
      <c r="M5076" s="71" t="s">
        <v>45</v>
      </c>
      <c r="N5076" s="176" t="s">
        <v>513</v>
      </c>
    </row>
    <row r="5077" spans="1:14" x14ac:dyDescent="0.2">
      <c r="A5077" s="38"/>
      <c r="B5077" s="5"/>
      <c r="C5077" s="172"/>
      <c r="D5077" s="173"/>
      <c r="E5077" s="173"/>
      <c r="F5077" s="173"/>
      <c r="G5077" s="173"/>
      <c r="H5077" s="173"/>
      <c r="I5077" s="173">
        <v>8000000</v>
      </c>
      <c r="J5077" s="173"/>
      <c r="K5077" s="174">
        <v>8000000</v>
      </c>
      <c r="L5077" s="59"/>
      <c r="M5077" s="71" t="s">
        <v>439</v>
      </c>
      <c r="N5077" s="176" t="s">
        <v>513</v>
      </c>
    </row>
    <row r="5078" spans="1:14" x14ac:dyDescent="0.2">
      <c r="A5078" s="38"/>
      <c r="B5078" s="5"/>
      <c r="C5078" s="172"/>
      <c r="D5078" s="173"/>
      <c r="E5078" s="173"/>
      <c r="F5078" s="173"/>
      <c r="G5078" s="173"/>
      <c r="H5078" s="173"/>
      <c r="I5078" s="173">
        <v>500000</v>
      </c>
      <c r="J5078" s="173"/>
      <c r="K5078" s="174">
        <v>500000</v>
      </c>
      <c r="L5078" s="59"/>
      <c r="M5078" s="71" t="s">
        <v>125</v>
      </c>
      <c r="N5078" s="176" t="s">
        <v>513</v>
      </c>
    </row>
    <row r="5079" spans="1:14" x14ac:dyDescent="0.2">
      <c r="A5079" s="38"/>
      <c r="B5079" s="5"/>
      <c r="C5079" s="172"/>
      <c r="D5079" s="173"/>
      <c r="E5079" s="173"/>
      <c r="F5079" s="173"/>
      <c r="G5079" s="173"/>
      <c r="H5079" s="173"/>
      <c r="I5079" s="173">
        <v>15000000</v>
      </c>
      <c r="J5079" s="173"/>
      <c r="K5079" s="174">
        <v>15000000</v>
      </c>
      <c r="L5079" s="59"/>
      <c r="M5079" s="71" t="s">
        <v>32</v>
      </c>
      <c r="N5079" s="176" t="s">
        <v>513</v>
      </c>
    </row>
    <row r="5080" spans="1:14" ht="15" x14ac:dyDescent="0.25">
      <c r="A5080" s="11">
        <v>5990300</v>
      </c>
      <c r="B5080" s="11" t="s">
        <v>284</v>
      </c>
      <c r="C5080" s="61">
        <f t="shared" ref="C5080:J5080" si="69">SUM(C5038:C5079)</f>
        <v>45790000</v>
      </c>
      <c r="D5080" s="61">
        <f t="shared" si="69"/>
        <v>24550000</v>
      </c>
      <c r="E5080" s="61">
        <f t="shared" si="69"/>
        <v>1211141546.9400001</v>
      </c>
      <c r="F5080" s="61">
        <f t="shared" si="69"/>
        <v>12787100</v>
      </c>
      <c r="G5080" s="61">
        <f t="shared" si="69"/>
        <v>0</v>
      </c>
      <c r="H5080" s="61">
        <f t="shared" si="69"/>
        <v>207383480</v>
      </c>
      <c r="I5080" s="61">
        <f t="shared" si="69"/>
        <v>26000000</v>
      </c>
      <c r="J5080" s="61">
        <f t="shared" si="69"/>
        <v>25000</v>
      </c>
      <c r="K5080" s="61">
        <f>SUM(C5080:J5080)</f>
        <v>1527677126.9400001</v>
      </c>
      <c r="L5080" s="61" t="s">
        <v>22</v>
      </c>
      <c r="M5080" s="61"/>
      <c r="N5080" s="221"/>
    </row>
    <row r="5081" spans="1:14" ht="16.5" x14ac:dyDescent="0.25">
      <c r="A5081" s="62" t="s">
        <v>519</v>
      </c>
      <c r="B5081" s="5"/>
      <c r="C5081" s="224">
        <f t="shared" ref="C5081:J5081" si="70">SUM(C5080,C5037,C5024,C5022,C4999,C4930,C4871,C4835,C4745,C4688,C4541,C4412,C4366,C4354,C4326,C4315,C4144,C4054,C3821,C3716,C3492,C3389,C3147,C3127,C3038,C2801,C2622,C2499,C2417,C2357,C2325,C2234,C2180,C2135,C2039,C2015,C1955,C1941,C1886,C1772,C1690,C1677,C1554,C1501,C1323,C1188,C1102,C1057,C1034,C995,C957,C915,C909,C817,C609,C490,C457,C416,C404,C384,C378,C345,C100,C71,C42,C37,C20)</f>
        <v>2932929313.8884997</v>
      </c>
      <c r="D5081" s="224">
        <f t="shared" si="70"/>
        <v>9547822400.9299984</v>
      </c>
      <c r="E5081" s="224">
        <f t="shared" si="70"/>
        <v>9591378210.4417686</v>
      </c>
      <c r="F5081" s="224">
        <f t="shared" si="70"/>
        <v>3578877962.6500001</v>
      </c>
      <c r="G5081" s="224">
        <f t="shared" si="70"/>
        <v>14749231802.960001</v>
      </c>
      <c r="H5081" s="224">
        <f t="shared" si="70"/>
        <v>7078762031.4299994</v>
      </c>
      <c r="I5081" s="224">
        <f t="shared" si="70"/>
        <v>4806245159.4299994</v>
      </c>
      <c r="J5081" s="224">
        <f t="shared" si="70"/>
        <v>2362361851.6399999</v>
      </c>
      <c r="K5081" s="63" t="s">
        <v>22</v>
      </c>
      <c r="L5081" s="64" t="s">
        <v>22</v>
      </c>
      <c r="M5081" s="91"/>
      <c r="N5081" s="222"/>
    </row>
    <row r="5082" spans="1:14" x14ac:dyDescent="0.2">
      <c r="K5082" s="67" t="s">
        <v>22</v>
      </c>
      <c r="L5082" s="68"/>
    </row>
    <row r="5083" spans="1:14" ht="30" x14ac:dyDescent="0.4">
      <c r="A5083" s="274" t="s">
        <v>507</v>
      </c>
      <c r="B5083" s="274"/>
      <c r="C5083" s="274"/>
      <c r="D5083" s="274"/>
      <c r="E5083" s="274"/>
      <c r="F5083" s="159" t="s">
        <v>22</v>
      </c>
      <c r="G5083" s="160"/>
      <c r="H5083" s="275">
        <f>SUM(C5081:J5081)</f>
        <v>54647608733.37027</v>
      </c>
      <c r="I5083" s="275"/>
      <c r="J5083" s="275"/>
      <c r="K5083" s="275"/>
    </row>
    <row r="5085" spans="1:14" x14ac:dyDescent="0.2">
      <c r="K5085" s="67" t="s">
        <v>22</v>
      </c>
    </row>
  </sheetData>
  <mergeCells count="336">
    <mergeCell ref="A4992:N4992"/>
    <mergeCell ref="A4993:N4993"/>
    <mergeCell ref="A4994:N4994"/>
    <mergeCell ref="A4995:N4995"/>
    <mergeCell ref="C4996:J4996"/>
    <mergeCell ref="A4886:N4886"/>
    <mergeCell ref="A4887:N4887"/>
    <mergeCell ref="C4888:J4888"/>
    <mergeCell ref="A4990:N4990"/>
    <mergeCell ref="A4991:N4991"/>
    <mergeCell ref="C4778:J4778"/>
    <mergeCell ref="A4882:N4882"/>
    <mergeCell ref="A4883:N4883"/>
    <mergeCell ref="A4884:N4884"/>
    <mergeCell ref="A4885:N4885"/>
    <mergeCell ref="A4773:N4773"/>
    <mergeCell ref="A4774:N4774"/>
    <mergeCell ref="A4775:N4775"/>
    <mergeCell ref="A4776:N4776"/>
    <mergeCell ref="A4777:N4777"/>
    <mergeCell ref="A4664:N4664"/>
    <mergeCell ref="A4665:N4665"/>
    <mergeCell ref="A4666:N4666"/>
    <mergeCell ref="C4667:J4667"/>
    <mergeCell ref="A4772:N4772"/>
    <mergeCell ref="A4553:N4553"/>
    <mergeCell ref="C4554:J4554"/>
    <mergeCell ref="A4661:N4661"/>
    <mergeCell ref="A4662:N4662"/>
    <mergeCell ref="A4663:N4663"/>
    <mergeCell ref="A4548:N4548"/>
    <mergeCell ref="A4549:N4549"/>
    <mergeCell ref="A4550:N4550"/>
    <mergeCell ref="A4551:N4551"/>
    <mergeCell ref="A4552:N4552"/>
    <mergeCell ref="A4441:N4441"/>
    <mergeCell ref="A4442:N4442"/>
    <mergeCell ref="A4443:N4443"/>
    <mergeCell ref="A4444:N4444"/>
    <mergeCell ref="C4445:J4445"/>
    <mergeCell ref="A4331:N4331"/>
    <mergeCell ref="A4332:N4332"/>
    <mergeCell ref="C4337:J4337"/>
    <mergeCell ref="A4439:N4439"/>
    <mergeCell ref="A4440:N4440"/>
    <mergeCell ref="A4222:N4222"/>
    <mergeCell ref="A4223:N4223"/>
    <mergeCell ref="A4224:N4224"/>
    <mergeCell ref="A4225:N4225"/>
    <mergeCell ref="C4226:J4226"/>
    <mergeCell ref="A4335:N4335"/>
    <mergeCell ref="A4336:N4336"/>
    <mergeCell ref="A4109:N4109"/>
    <mergeCell ref="A4110:N4110"/>
    <mergeCell ref="C4114:J4114"/>
    <mergeCell ref="A4220:N4220"/>
    <mergeCell ref="A4221:N4221"/>
    <mergeCell ref="A3997:N3997"/>
    <mergeCell ref="A3998:N3998"/>
    <mergeCell ref="A3999:N3999"/>
    <mergeCell ref="C4001:J4001"/>
    <mergeCell ref="A4108:N4108"/>
    <mergeCell ref="A3883:N3883"/>
    <mergeCell ref="A3884:N3884"/>
    <mergeCell ref="C3889:J3889"/>
    <mergeCell ref="A3995:N3995"/>
    <mergeCell ref="A3996:N3996"/>
    <mergeCell ref="A3772:N3772"/>
    <mergeCell ref="A3773:N3773"/>
    <mergeCell ref="A3774:N3774"/>
    <mergeCell ref="A3775:N3775"/>
    <mergeCell ref="C3776:J3776"/>
    <mergeCell ref="A3888:N3888"/>
    <mergeCell ref="A3658:N3658"/>
    <mergeCell ref="A3659:N3659"/>
    <mergeCell ref="C3663:J3663"/>
    <mergeCell ref="A3770:N3770"/>
    <mergeCell ref="A3771:N3771"/>
    <mergeCell ref="A3547:N3547"/>
    <mergeCell ref="A3548:N3548"/>
    <mergeCell ref="A3549:N3549"/>
    <mergeCell ref="C3551:J3551"/>
    <mergeCell ref="A3657:N3657"/>
    <mergeCell ref="A3660:N3660"/>
    <mergeCell ref="A3661:N3661"/>
    <mergeCell ref="A3662:N3662"/>
    <mergeCell ref="A3550:N3550"/>
    <mergeCell ref="A3433:N3433"/>
    <mergeCell ref="A3434:N3434"/>
    <mergeCell ref="C3439:J3439"/>
    <mergeCell ref="A3545:N3545"/>
    <mergeCell ref="A3546:N3546"/>
    <mergeCell ref="A3323:N3323"/>
    <mergeCell ref="A3324:N3324"/>
    <mergeCell ref="A3325:N3325"/>
    <mergeCell ref="A3326:N3326"/>
    <mergeCell ref="C3329:J3329"/>
    <mergeCell ref="A3435:N3435"/>
    <mergeCell ref="A3436:N3436"/>
    <mergeCell ref="A3437:N3437"/>
    <mergeCell ref="A3438:N3438"/>
    <mergeCell ref="A3327:N3327"/>
    <mergeCell ref="A3328:N3328"/>
    <mergeCell ref="A3212:N3212"/>
    <mergeCell ref="A3213:N3213"/>
    <mergeCell ref="A3214:N3214"/>
    <mergeCell ref="A3215:N3215"/>
    <mergeCell ref="A3216:N3216"/>
    <mergeCell ref="A3099:N3099"/>
    <mergeCell ref="A3100:N3100"/>
    <mergeCell ref="A3101:N3101"/>
    <mergeCell ref="C3105:J3105"/>
    <mergeCell ref="A3211:N3211"/>
    <mergeCell ref="C2768:J2768"/>
    <mergeCell ref="A2874:N2874"/>
    <mergeCell ref="C2880:J2880"/>
    <mergeCell ref="A2986:N2986"/>
    <mergeCell ref="A2763:N2763"/>
    <mergeCell ref="A2764:N2764"/>
    <mergeCell ref="A2765:N2765"/>
    <mergeCell ref="A2766:N2766"/>
    <mergeCell ref="A2767:N2767"/>
    <mergeCell ref="A2538:N2538"/>
    <mergeCell ref="A2539:N2539"/>
    <mergeCell ref="A2540:N2540"/>
    <mergeCell ref="C2544:J2544"/>
    <mergeCell ref="A2650:N2650"/>
    <mergeCell ref="A4333:N4333"/>
    <mergeCell ref="A4334:N4334"/>
    <mergeCell ref="S2258:V2258"/>
    <mergeCell ref="A2314:N2314"/>
    <mergeCell ref="A2315:N2315"/>
    <mergeCell ref="C2320:J2320"/>
    <mergeCell ref="A2426:N2426"/>
    <mergeCell ref="A2427:N2427"/>
    <mergeCell ref="A2428:N2428"/>
    <mergeCell ref="A2429:N2429"/>
    <mergeCell ref="A2430:N2430"/>
    <mergeCell ref="C2432:J2432"/>
    <mergeCell ref="A4111:N4111"/>
    <mergeCell ref="A4112:N4112"/>
    <mergeCell ref="A4113:N4113"/>
    <mergeCell ref="A4000:N4000"/>
    <mergeCell ref="A3885:N3885"/>
    <mergeCell ref="A3886:N3886"/>
    <mergeCell ref="A3887:N3887"/>
    <mergeCell ref="A2652:N2652"/>
    <mergeCell ref="A2653:N2653"/>
    <mergeCell ref="A2654:N2654"/>
    <mergeCell ref="A2655:N2655"/>
    <mergeCell ref="C2656:J2656"/>
    <mergeCell ref="A2541:N2541"/>
    <mergeCell ref="A2542:N2542"/>
    <mergeCell ref="A2543:N2543"/>
    <mergeCell ref="C3217:J3217"/>
    <mergeCell ref="A3102:N3102"/>
    <mergeCell ref="A3103:N3103"/>
    <mergeCell ref="A3104:N3104"/>
    <mergeCell ref="A2991:N2991"/>
    <mergeCell ref="A2875:N2875"/>
    <mergeCell ref="A2876:N2876"/>
    <mergeCell ref="A2877:N2877"/>
    <mergeCell ref="A2878:N2878"/>
    <mergeCell ref="A2879:N2879"/>
    <mergeCell ref="A2987:N2987"/>
    <mergeCell ref="A2988:N2988"/>
    <mergeCell ref="A2989:N2989"/>
    <mergeCell ref="A2990:N2990"/>
    <mergeCell ref="C2992:J2992"/>
    <mergeCell ref="A2762:N2762"/>
    <mergeCell ref="A1875:N1875"/>
    <mergeCell ref="A1876:N1876"/>
    <mergeCell ref="C1877:J1877"/>
    <mergeCell ref="A1980:N1980"/>
    <mergeCell ref="A1981:N1981"/>
    <mergeCell ref="A2431:N2431"/>
    <mergeCell ref="A2316:N2316"/>
    <mergeCell ref="A2317:N2317"/>
    <mergeCell ref="A2318:N2318"/>
    <mergeCell ref="A2319:N2319"/>
    <mergeCell ref="A2205:N2205"/>
    <mergeCell ref="A2206:N2206"/>
    <mergeCell ref="A2207:N2207"/>
    <mergeCell ref="C2208:J2208"/>
    <mergeCell ref="C1764:J1764"/>
    <mergeCell ref="A1871:N1871"/>
    <mergeCell ref="A1872:N1872"/>
    <mergeCell ref="A1873:N1873"/>
    <mergeCell ref="A1874:N1874"/>
    <mergeCell ref="A1759:N1759"/>
    <mergeCell ref="A1760:N1760"/>
    <mergeCell ref="A1761:N1761"/>
    <mergeCell ref="A1762:N1762"/>
    <mergeCell ref="A1763:N1763"/>
    <mergeCell ref="A1650:N1650"/>
    <mergeCell ref="A1651:N1651"/>
    <mergeCell ref="A1652:N1652"/>
    <mergeCell ref="C1653:J1653"/>
    <mergeCell ref="A1758:N1758"/>
    <mergeCell ref="A1540:N1540"/>
    <mergeCell ref="C1541:J1541"/>
    <mergeCell ref="A1647:N1647"/>
    <mergeCell ref="A1648:N1648"/>
    <mergeCell ref="A1649:N1649"/>
    <mergeCell ref="A1535:N1535"/>
    <mergeCell ref="A1536:N1536"/>
    <mergeCell ref="A1537:N1537"/>
    <mergeCell ref="A1538:N1538"/>
    <mergeCell ref="A1539:N1539"/>
    <mergeCell ref="A1425:N1425"/>
    <mergeCell ref="A1426:N1426"/>
    <mergeCell ref="A1427:N1427"/>
    <mergeCell ref="A1428:N1428"/>
    <mergeCell ref="C1429:J1429"/>
    <mergeCell ref="A1502:M1502"/>
    <mergeCell ref="A1316:N1316"/>
    <mergeCell ref="A1317:N1317"/>
    <mergeCell ref="C1318:J1318"/>
    <mergeCell ref="A1423:N1423"/>
    <mergeCell ref="A1424:N1424"/>
    <mergeCell ref="C1205:J1205"/>
    <mergeCell ref="A1312:N1312"/>
    <mergeCell ref="A1313:N1313"/>
    <mergeCell ref="A1314:N1314"/>
    <mergeCell ref="A1315:N1315"/>
    <mergeCell ref="A1200:N1200"/>
    <mergeCell ref="A1201:N1201"/>
    <mergeCell ref="A1202:N1202"/>
    <mergeCell ref="A1203:N1203"/>
    <mergeCell ref="A1204:N1204"/>
    <mergeCell ref="A1089:N1089"/>
    <mergeCell ref="A1090:N1090"/>
    <mergeCell ref="A1091:N1091"/>
    <mergeCell ref="C1092:J1092"/>
    <mergeCell ref="A1199:N1199"/>
    <mergeCell ref="A979:N979"/>
    <mergeCell ref="C980:J980"/>
    <mergeCell ref="A1086:N1086"/>
    <mergeCell ref="A1087:N1087"/>
    <mergeCell ref="A1088:N1088"/>
    <mergeCell ref="A974:N974"/>
    <mergeCell ref="A975:N975"/>
    <mergeCell ref="A976:N976"/>
    <mergeCell ref="A977:N977"/>
    <mergeCell ref="A978:N978"/>
    <mergeCell ref="A864:N864"/>
    <mergeCell ref="A865:N865"/>
    <mergeCell ref="A866:N866"/>
    <mergeCell ref="A867:N867"/>
    <mergeCell ref="C868:J868"/>
    <mergeCell ref="A765:N765"/>
    <mergeCell ref="A766:N766"/>
    <mergeCell ref="C767:J767"/>
    <mergeCell ref="A862:N862"/>
    <mergeCell ref="A863:N863"/>
    <mergeCell ref="C655:J655"/>
    <mergeCell ref="A761:N761"/>
    <mergeCell ref="A762:N762"/>
    <mergeCell ref="A763:N763"/>
    <mergeCell ref="A764:N764"/>
    <mergeCell ref="A650:N650"/>
    <mergeCell ref="A651:N651"/>
    <mergeCell ref="A652:N652"/>
    <mergeCell ref="A653:N653"/>
    <mergeCell ref="A654:N654"/>
    <mergeCell ref="A540:N540"/>
    <mergeCell ref="A541:N541"/>
    <mergeCell ref="A542:N542"/>
    <mergeCell ref="C543:J543"/>
    <mergeCell ref="A649:N649"/>
    <mergeCell ref="A432:N432"/>
    <mergeCell ref="C433:J433"/>
    <mergeCell ref="A537:N537"/>
    <mergeCell ref="A538:N538"/>
    <mergeCell ref="A539:N539"/>
    <mergeCell ref="A610:M610"/>
    <mergeCell ref="A427:N427"/>
    <mergeCell ref="A428:N428"/>
    <mergeCell ref="A429:N429"/>
    <mergeCell ref="A430:N430"/>
    <mergeCell ref="A431:N431"/>
    <mergeCell ref="A334:N334"/>
    <mergeCell ref="A335:N335"/>
    <mergeCell ref="C336:J336"/>
    <mergeCell ref="A330:N330"/>
    <mergeCell ref="A331:N331"/>
    <mergeCell ref="A332:N332"/>
    <mergeCell ref="A333:N333"/>
    <mergeCell ref="A346:M346"/>
    <mergeCell ref="C223:J223"/>
    <mergeCell ref="A218:N218"/>
    <mergeCell ref="A219:N219"/>
    <mergeCell ref="A220:N220"/>
    <mergeCell ref="A221:N221"/>
    <mergeCell ref="A222:N222"/>
    <mergeCell ref="A6:N6"/>
    <mergeCell ref="A1:N1"/>
    <mergeCell ref="A2:N2"/>
    <mergeCell ref="A3:N3"/>
    <mergeCell ref="A4:N4"/>
    <mergeCell ref="A5:N5"/>
    <mergeCell ref="C7:J7"/>
    <mergeCell ref="A9:M9"/>
    <mergeCell ref="A72:M72"/>
    <mergeCell ref="A106:N106"/>
    <mergeCell ref="A107:N107"/>
    <mergeCell ref="A108:N108"/>
    <mergeCell ref="A109:N109"/>
    <mergeCell ref="A110:N110"/>
    <mergeCell ref="A111:N111"/>
    <mergeCell ref="C112:J112"/>
    <mergeCell ref="A217:N217"/>
    <mergeCell ref="A5083:E5083"/>
    <mergeCell ref="H5083:K5083"/>
    <mergeCell ref="A5000:M5000"/>
    <mergeCell ref="A2040:M2040"/>
    <mergeCell ref="A1942:M1942"/>
    <mergeCell ref="A2802:M2802"/>
    <mergeCell ref="A1982:N1982"/>
    <mergeCell ref="A1983:N1983"/>
    <mergeCell ref="A1984:N1984"/>
    <mergeCell ref="A1985:N1985"/>
    <mergeCell ref="C1986:J1986"/>
    <mergeCell ref="A2091:N2091"/>
    <mergeCell ref="A2092:N2092"/>
    <mergeCell ref="A2093:N2093"/>
    <mergeCell ref="A2094:N2094"/>
    <mergeCell ref="A2095:N2095"/>
    <mergeCell ref="A4316:M4316"/>
    <mergeCell ref="A2500:M2500"/>
    <mergeCell ref="A2096:N2096"/>
    <mergeCell ref="C2097:J2097"/>
    <mergeCell ref="A2202:N2202"/>
    <mergeCell ref="A2203:N2203"/>
    <mergeCell ref="A2204:N2204"/>
    <mergeCell ref="A2651:N2651"/>
  </mergeCells>
  <printOptions horizontalCentered="1"/>
  <pageMargins left="0.39370078740157477" right="0.39370078740157477" top="0.39370078740157483" bottom="0.19645669291338586" header="0" footer="0"/>
  <pageSetup scale="36" fitToWidth="0" fitToHeight="0" pageOrder="overThenDown" orientation="landscape" useFirstPageNumber="1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73BF-B0B5-4C3A-8F42-2FFBD22F6248}">
  <dimension ref="A1:AMI4801"/>
  <sheetViews>
    <sheetView topLeftCell="B4084" zoomScaleNormal="100" workbookViewId="0">
      <selection activeCell="K4477" sqref="K4477"/>
    </sheetView>
  </sheetViews>
  <sheetFormatPr baseColWidth="10" defaultRowHeight="14.25" x14ac:dyDescent="0.2"/>
  <cols>
    <col min="1" max="1" width="13" style="65" customWidth="1"/>
    <col min="2" max="2" width="38.875" customWidth="1"/>
    <col min="3" max="10" width="20.75" style="66" customWidth="1"/>
    <col min="11" max="11" width="20.75" style="67" customWidth="1"/>
    <col min="12" max="12" width="20.75" hidden="1" customWidth="1"/>
    <col min="13" max="13" width="9.75" style="66" hidden="1" customWidth="1"/>
    <col min="14" max="14" width="94.75" hidden="1" customWidth="1"/>
    <col min="15" max="15" width="22.125" customWidth="1"/>
    <col min="16" max="1024" width="10.625" customWidth="1"/>
  </cols>
  <sheetData>
    <row r="1" spans="1:14" ht="15" x14ac:dyDescent="0.2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15" x14ac:dyDescent="0.2">
      <c r="A2" s="299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5" x14ac:dyDescent="0.2">
      <c r="A3" s="299" t="s">
        <v>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" x14ac:dyDescent="0.2">
      <c r="A4" s="299" t="s">
        <v>3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</row>
    <row r="5" spans="1:14" ht="15" x14ac:dyDescent="0.2">
      <c r="A5" s="300" t="s">
        <v>4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14" x14ac:dyDescent="0.2">
      <c r="A6" s="301">
        <v>2023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14" ht="30" x14ac:dyDescent="0.25">
      <c r="A7" s="167" t="s">
        <v>5</v>
      </c>
      <c r="B7" s="1" t="s">
        <v>6</v>
      </c>
      <c r="C7" s="297" t="s">
        <v>7</v>
      </c>
      <c r="D7" s="297"/>
      <c r="E7" s="297"/>
      <c r="F7" s="297"/>
      <c r="G7" s="297"/>
      <c r="H7" s="297"/>
      <c r="I7" s="297"/>
      <c r="J7" s="297"/>
      <c r="K7" s="2" t="s">
        <v>8</v>
      </c>
      <c r="L7" s="3" t="s">
        <v>9</v>
      </c>
      <c r="M7" s="4" t="s">
        <v>10</v>
      </c>
      <c r="N7" s="3" t="s">
        <v>11</v>
      </c>
    </row>
    <row r="8" spans="1:14" ht="15" x14ac:dyDescent="0.25">
      <c r="A8" s="177"/>
      <c r="B8" s="177"/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4" t="s">
        <v>20</v>
      </c>
      <c r="L8" s="5" t="s">
        <v>21</v>
      </c>
      <c r="M8" s="6" t="s">
        <v>22</v>
      </c>
      <c r="N8" s="5"/>
    </row>
    <row r="9" spans="1:14" ht="26.25" x14ac:dyDescent="0.2">
      <c r="A9" s="96" t="s">
        <v>23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5" hidden="1" x14ac:dyDescent="0.25">
      <c r="A10" s="178">
        <v>1010100</v>
      </c>
      <c r="B10" s="23" t="s">
        <v>24</v>
      </c>
      <c r="C10" s="179"/>
      <c r="D10" s="180"/>
      <c r="E10" s="180"/>
      <c r="F10" s="180">
        <v>4000000</v>
      </c>
      <c r="G10" s="180"/>
      <c r="H10" s="180"/>
      <c r="I10" s="180"/>
      <c r="J10" s="180"/>
      <c r="K10" s="9"/>
      <c r="L10" s="5" t="s">
        <v>21</v>
      </c>
      <c r="M10" s="6"/>
      <c r="N10" s="70" t="s">
        <v>59</v>
      </c>
    </row>
    <row r="11" spans="1:14" ht="15" hidden="1" x14ac:dyDescent="0.25">
      <c r="A11" s="178" t="s">
        <v>22</v>
      </c>
      <c r="B11" s="23" t="s">
        <v>22</v>
      </c>
      <c r="C11" s="181">
        <v>500000</v>
      </c>
      <c r="D11" s="67"/>
      <c r="E11" s="67"/>
      <c r="F11" s="67"/>
      <c r="G11" s="67"/>
      <c r="H11" s="67"/>
      <c r="I11" s="67"/>
      <c r="J11" s="67"/>
      <c r="K11" s="10"/>
      <c r="L11" s="5" t="s">
        <v>21</v>
      </c>
      <c r="M11" s="6"/>
      <c r="N11" s="71" t="s">
        <v>64</v>
      </c>
    </row>
    <row r="12" spans="1:14" ht="15" hidden="1" x14ac:dyDescent="0.25">
      <c r="A12" s="178" t="s">
        <v>22</v>
      </c>
      <c r="B12" s="23" t="s">
        <v>22</v>
      </c>
      <c r="C12" s="181">
        <v>15000000</v>
      </c>
      <c r="D12" s="67"/>
      <c r="E12" s="67"/>
      <c r="F12" s="67"/>
      <c r="G12" s="67"/>
      <c r="H12" s="67"/>
      <c r="I12" s="67"/>
      <c r="J12" s="67"/>
      <c r="K12" s="10"/>
      <c r="L12" s="5" t="s">
        <v>21</v>
      </c>
      <c r="M12" s="6"/>
      <c r="N12" s="71" t="s">
        <v>26</v>
      </c>
    </row>
    <row r="13" spans="1:14" ht="15" hidden="1" x14ac:dyDescent="0.25">
      <c r="A13" s="178" t="s">
        <v>22</v>
      </c>
      <c r="B13" s="23" t="s">
        <v>22</v>
      </c>
      <c r="C13" s="181">
        <v>100000</v>
      </c>
      <c r="D13" s="67"/>
      <c r="E13" s="67"/>
      <c r="F13" s="67"/>
      <c r="G13" s="67"/>
      <c r="H13" s="67"/>
      <c r="I13" s="67"/>
      <c r="J13" s="67"/>
      <c r="K13" s="10"/>
      <c r="L13" s="5" t="s">
        <v>21</v>
      </c>
      <c r="M13" s="6"/>
      <c r="N13" s="71" t="s">
        <v>27</v>
      </c>
    </row>
    <row r="14" spans="1:14" ht="15" hidden="1" x14ac:dyDescent="0.25">
      <c r="A14" s="178" t="s">
        <v>22</v>
      </c>
      <c r="B14" s="23" t="s">
        <v>22</v>
      </c>
      <c r="C14" s="181">
        <v>5400000</v>
      </c>
      <c r="D14" s="67"/>
      <c r="E14" s="67"/>
      <c r="F14" s="67"/>
      <c r="G14" s="67"/>
      <c r="H14" s="67"/>
      <c r="I14" s="67"/>
      <c r="J14" s="67"/>
      <c r="K14" s="10"/>
      <c r="L14" s="5" t="s">
        <v>21</v>
      </c>
      <c r="M14" s="6"/>
      <c r="N14" s="71" t="s">
        <v>103</v>
      </c>
    </row>
    <row r="15" spans="1:14" ht="15" hidden="1" x14ac:dyDescent="0.25">
      <c r="A15" s="178" t="s">
        <v>22</v>
      </c>
      <c r="B15" s="23" t="s">
        <v>29</v>
      </c>
      <c r="C15" s="181"/>
      <c r="D15" s="67">
        <v>350000000</v>
      </c>
      <c r="E15" s="67"/>
      <c r="F15" s="67"/>
      <c r="G15" s="67"/>
      <c r="H15" s="67"/>
      <c r="I15" s="67"/>
      <c r="J15" s="67"/>
      <c r="K15" s="10"/>
      <c r="L15" s="5" t="s">
        <v>21</v>
      </c>
      <c r="M15" s="6"/>
      <c r="N15" s="71" t="s">
        <v>28</v>
      </c>
    </row>
    <row r="16" spans="1:14" ht="15" hidden="1" x14ac:dyDescent="0.25">
      <c r="A16" s="178" t="s">
        <v>22</v>
      </c>
      <c r="B16" s="23" t="s">
        <v>22</v>
      </c>
      <c r="C16" s="181"/>
      <c r="D16" s="67">
        <v>48817500</v>
      </c>
      <c r="E16" s="67"/>
      <c r="F16" s="67"/>
      <c r="G16" s="67"/>
      <c r="H16" s="67"/>
      <c r="I16" s="67"/>
      <c r="J16" s="67"/>
      <c r="K16" s="10"/>
      <c r="L16" s="5" t="s">
        <v>21</v>
      </c>
      <c r="M16" s="6"/>
      <c r="N16" s="71" t="s">
        <v>123</v>
      </c>
    </row>
    <row r="17" spans="1:14" ht="15" hidden="1" x14ac:dyDescent="0.25">
      <c r="A17" s="178"/>
      <c r="B17" s="23"/>
      <c r="C17" s="181"/>
      <c r="D17" s="67"/>
      <c r="E17" s="67"/>
      <c r="F17" s="67"/>
      <c r="G17" s="67"/>
      <c r="H17" s="67"/>
      <c r="I17" s="67">
        <v>1000000</v>
      </c>
      <c r="J17" s="67"/>
      <c r="K17" s="10"/>
      <c r="L17" s="5" t="s">
        <v>21</v>
      </c>
      <c r="M17" s="6"/>
      <c r="N17" s="71" t="s">
        <v>30</v>
      </c>
    </row>
    <row r="18" spans="1:14" ht="15" hidden="1" x14ac:dyDescent="0.25">
      <c r="A18" s="178"/>
      <c r="B18" s="23"/>
      <c r="C18" s="181"/>
      <c r="D18" s="67"/>
      <c r="E18" s="67"/>
      <c r="F18" s="67"/>
      <c r="G18" s="67"/>
      <c r="H18" s="67"/>
      <c r="I18" s="67">
        <v>900000</v>
      </c>
      <c r="J18" s="67"/>
      <c r="K18" s="10"/>
      <c r="L18" s="5" t="s">
        <v>21</v>
      </c>
      <c r="M18" s="6"/>
      <c r="N18" s="71" t="s">
        <v>125</v>
      </c>
    </row>
    <row r="19" spans="1:14" ht="15" hidden="1" x14ac:dyDescent="0.25">
      <c r="A19" s="178"/>
      <c r="B19" s="23"/>
      <c r="C19" s="181"/>
      <c r="D19" s="67"/>
      <c r="E19" s="67"/>
      <c r="F19" s="67"/>
      <c r="G19" s="67"/>
      <c r="H19" s="67"/>
      <c r="I19" s="67">
        <v>10000000</v>
      </c>
      <c r="J19" s="67"/>
      <c r="K19" s="10"/>
      <c r="L19" s="5" t="s">
        <v>21</v>
      </c>
      <c r="M19" s="6"/>
      <c r="N19" s="71" t="s">
        <v>32</v>
      </c>
    </row>
    <row r="20" spans="1:14" ht="15" hidden="1" x14ac:dyDescent="0.25">
      <c r="A20" s="178"/>
      <c r="B20" s="23"/>
      <c r="C20" s="181"/>
      <c r="D20" s="67"/>
      <c r="E20" s="67"/>
      <c r="F20" s="67"/>
      <c r="G20" s="67"/>
      <c r="H20" s="67"/>
      <c r="I20" s="67">
        <v>2000000</v>
      </c>
      <c r="J20" s="67"/>
      <c r="K20" s="10"/>
      <c r="L20" s="5" t="s">
        <v>21</v>
      </c>
      <c r="M20" s="6"/>
      <c r="N20" s="71" t="s">
        <v>33</v>
      </c>
    </row>
    <row r="21" spans="1:14" s="88" customFormat="1" ht="15" x14ac:dyDescent="0.25">
      <c r="A21" s="105">
        <v>1010100</v>
      </c>
      <c r="B21" s="106" t="s">
        <v>34</v>
      </c>
      <c r="C21" s="107">
        <f>+'PLAN DE COMPRA  2022'!C20</f>
        <v>9700000</v>
      </c>
      <c r="D21" s="107">
        <f>+'PLAN DE COMPRA  2022'!D20</f>
        <v>410964130.39999998</v>
      </c>
      <c r="E21" s="107">
        <f>+'PLAN DE COMPRA  2022'!E20</f>
        <v>0</v>
      </c>
      <c r="F21" s="107">
        <f>+'PLAN DE COMPRA  2022'!F20</f>
        <v>6675000</v>
      </c>
      <c r="G21" s="107">
        <f>+'PLAN DE COMPRA  2022'!G20</f>
        <v>0</v>
      </c>
      <c r="H21" s="107">
        <f>+'PLAN DE COMPRA  2022'!H20</f>
        <v>0</v>
      </c>
      <c r="I21" s="107">
        <f>+'PLAN DE COMPRA  2022'!I20</f>
        <v>15335825</v>
      </c>
      <c r="J21" s="107">
        <f>+'PLAN DE COMPRA  2022'!J20</f>
        <v>0</v>
      </c>
      <c r="K21" s="107">
        <f>SUM(C21:J21)</f>
        <v>442674955.39999998</v>
      </c>
      <c r="L21" s="108" t="s">
        <v>22</v>
      </c>
      <c r="M21" s="107">
        <f>+K21</f>
        <v>442674955.39999998</v>
      </c>
      <c r="N21" s="108"/>
    </row>
    <row r="22" spans="1:14" s="88" customFormat="1" ht="15" hidden="1" x14ac:dyDescent="0.25">
      <c r="A22" s="182">
        <v>1010201</v>
      </c>
      <c r="B22" s="118" t="s">
        <v>35</v>
      </c>
      <c r="C22" s="183"/>
      <c r="D22" s="184"/>
      <c r="E22" s="184"/>
      <c r="F22" s="184"/>
      <c r="G22" s="184"/>
      <c r="H22" s="184"/>
      <c r="I22" s="184"/>
      <c r="J22" s="184"/>
      <c r="K22" s="109"/>
      <c r="L22" s="110" t="s">
        <v>21</v>
      </c>
      <c r="M22" s="111"/>
      <c r="N22" s="74" t="s">
        <v>36</v>
      </c>
    </row>
    <row r="23" spans="1:14" s="88" customFormat="1" ht="15" hidden="1" x14ac:dyDescent="0.25">
      <c r="A23" s="182"/>
      <c r="B23" s="118"/>
      <c r="C23" s="185"/>
      <c r="D23" s="120"/>
      <c r="E23" s="120"/>
      <c r="F23" s="120"/>
      <c r="G23" s="120"/>
      <c r="H23" s="120"/>
      <c r="I23" s="120"/>
      <c r="J23" s="120"/>
      <c r="K23" s="112"/>
      <c r="L23" s="110" t="s">
        <v>21</v>
      </c>
      <c r="M23" s="111"/>
      <c r="N23" s="75" t="s">
        <v>37</v>
      </c>
    </row>
    <row r="24" spans="1:14" s="88" customFormat="1" ht="15" hidden="1" x14ac:dyDescent="0.25">
      <c r="A24" s="182"/>
      <c r="B24" s="118"/>
      <c r="C24" s="185"/>
      <c r="D24" s="120"/>
      <c r="E24" s="120"/>
      <c r="F24" s="120"/>
      <c r="G24" s="120"/>
      <c r="H24" s="120"/>
      <c r="I24" s="120"/>
      <c r="J24" s="120"/>
      <c r="K24" s="112"/>
      <c r="L24" s="110" t="s">
        <v>21</v>
      </c>
      <c r="M24" s="111"/>
      <c r="N24" s="75" t="s">
        <v>39</v>
      </c>
    </row>
    <row r="25" spans="1:14" s="88" customFormat="1" ht="15" hidden="1" x14ac:dyDescent="0.25">
      <c r="A25" s="182"/>
      <c r="B25" s="118"/>
      <c r="C25" s="185"/>
      <c r="D25" s="120"/>
      <c r="E25" s="120"/>
      <c r="F25" s="120"/>
      <c r="G25" s="120"/>
      <c r="H25" s="120"/>
      <c r="I25" s="120"/>
      <c r="J25" s="120"/>
      <c r="K25" s="112"/>
      <c r="L25" s="110" t="s">
        <v>21</v>
      </c>
      <c r="M25" s="111"/>
      <c r="N25" s="75" t="s">
        <v>40</v>
      </c>
    </row>
    <row r="26" spans="1:14" s="88" customFormat="1" ht="15" hidden="1" x14ac:dyDescent="0.25">
      <c r="A26" s="182"/>
      <c r="B26" s="118"/>
      <c r="C26" s="185"/>
      <c r="D26" s="120"/>
      <c r="E26" s="120"/>
      <c r="F26" s="120"/>
      <c r="G26" s="120"/>
      <c r="H26" s="120"/>
      <c r="I26" s="120"/>
      <c r="J26" s="120"/>
      <c r="K26" s="112"/>
      <c r="L26" s="110" t="s">
        <v>21</v>
      </c>
      <c r="M26" s="111"/>
      <c r="N26" s="75" t="s">
        <v>95</v>
      </c>
    </row>
    <row r="27" spans="1:14" s="88" customFormat="1" ht="15" hidden="1" x14ac:dyDescent="0.25">
      <c r="A27" s="182"/>
      <c r="B27" s="118"/>
      <c r="C27" s="185"/>
      <c r="D27" s="120"/>
      <c r="E27" s="120"/>
      <c r="F27" s="120"/>
      <c r="G27" s="120"/>
      <c r="H27" s="120"/>
      <c r="I27" s="120"/>
      <c r="J27" s="120"/>
      <c r="K27" s="112"/>
      <c r="L27" s="110" t="s">
        <v>21</v>
      </c>
      <c r="M27" s="111"/>
      <c r="N27" s="75" t="s">
        <v>41</v>
      </c>
    </row>
    <row r="28" spans="1:14" s="88" customFormat="1" ht="15" hidden="1" x14ac:dyDescent="0.25">
      <c r="A28" s="182"/>
      <c r="B28" s="118"/>
      <c r="C28" s="185"/>
      <c r="D28" s="120"/>
      <c r="E28" s="120"/>
      <c r="F28" s="120"/>
      <c r="G28" s="120"/>
      <c r="H28" s="120"/>
      <c r="I28" s="120"/>
      <c r="J28" s="120"/>
      <c r="K28" s="112"/>
      <c r="L28" s="110" t="s">
        <v>21</v>
      </c>
      <c r="M28" s="111"/>
      <c r="N28" s="75" t="s">
        <v>26</v>
      </c>
    </row>
    <row r="29" spans="1:14" s="88" customFormat="1" ht="15" hidden="1" x14ac:dyDescent="0.25">
      <c r="A29" s="182"/>
      <c r="B29" s="118"/>
      <c r="C29" s="185"/>
      <c r="D29" s="120"/>
      <c r="E29" s="120"/>
      <c r="F29" s="120"/>
      <c r="G29" s="120"/>
      <c r="H29" s="120"/>
      <c r="I29" s="120"/>
      <c r="J29" s="120"/>
      <c r="K29" s="112"/>
      <c r="L29" s="110" t="s">
        <v>21</v>
      </c>
      <c r="M29" s="111"/>
      <c r="N29" s="75" t="s">
        <v>27</v>
      </c>
    </row>
    <row r="30" spans="1:14" s="88" customFormat="1" ht="15" hidden="1" x14ac:dyDescent="0.25">
      <c r="A30" s="182"/>
      <c r="B30" s="118"/>
      <c r="C30" s="185"/>
      <c r="D30" s="120"/>
      <c r="E30" s="120"/>
      <c r="F30" s="120"/>
      <c r="G30" s="120"/>
      <c r="H30" s="120"/>
      <c r="I30" s="120"/>
      <c r="J30" s="120"/>
      <c r="K30" s="112"/>
      <c r="L30" s="110" t="s">
        <v>21</v>
      </c>
      <c r="M30" s="111"/>
      <c r="N30" s="75" t="s">
        <v>42</v>
      </c>
    </row>
    <row r="31" spans="1:14" s="88" customFormat="1" ht="15" hidden="1" x14ac:dyDescent="0.25">
      <c r="A31" s="182"/>
      <c r="B31" s="118"/>
      <c r="C31" s="185"/>
      <c r="D31" s="120"/>
      <c r="E31" s="120"/>
      <c r="F31" s="120"/>
      <c r="G31" s="120"/>
      <c r="H31" s="120"/>
      <c r="I31" s="120"/>
      <c r="J31" s="120"/>
      <c r="K31" s="112"/>
      <c r="L31" s="110" t="s">
        <v>21</v>
      </c>
      <c r="M31" s="111"/>
      <c r="N31" s="75" t="s">
        <v>43</v>
      </c>
    </row>
    <row r="32" spans="1:14" s="88" customFormat="1" ht="15" hidden="1" x14ac:dyDescent="0.25">
      <c r="A32" s="182"/>
      <c r="B32" s="118"/>
      <c r="C32" s="185"/>
      <c r="D32" s="120"/>
      <c r="E32" s="120"/>
      <c r="F32" s="120"/>
      <c r="G32" s="120"/>
      <c r="H32" s="120"/>
      <c r="I32" s="120"/>
      <c r="J32" s="120"/>
      <c r="K32" s="112"/>
      <c r="L32" s="110" t="s">
        <v>21</v>
      </c>
      <c r="M32" s="111"/>
      <c r="N32" s="75" t="s">
        <v>44</v>
      </c>
    </row>
    <row r="33" spans="1:14" s="88" customFormat="1" ht="15" hidden="1" x14ac:dyDescent="0.25">
      <c r="A33" s="182"/>
      <c r="B33" s="118"/>
      <c r="C33" s="185"/>
      <c r="D33" s="120"/>
      <c r="E33" s="120"/>
      <c r="F33" s="120"/>
      <c r="G33" s="120"/>
      <c r="H33" s="120"/>
      <c r="I33" s="120"/>
      <c r="J33" s="120"/>
      <c r="K33" s="112"/>
      <c r="L33" s="110" t="s">
        <v>21</v>
      </c>
      <c r="M33" s="111"/>
      <c r="N33" s="75" t="s">
        <v>123</v>
      </c>
    </row>
    <row r="34" spans="1:14" s="88" customFormat="1" ht="15" hidden="1" x14ac:dyDescent="0.25">
      <c r="A34" s="182"/>
      <c r="B34" s="118"/>
      <c r="C34" s="185"/>
      <c r="D34" s="120"/>
      <c r="E34" s="120"/>
      <c r="F34" s="120"/>
      <c r="G34" s="120"/>
      <c r="H34" s="120"/>
      <c r="I34" s="120"/>
      <c r="J34" s="120"/>
      <c r="K34" s="112"/>
      <c r="L34" s="110" t="s">
        <v>21</v>
      </c>
      <c r="M34" s="111"/>
      <c r="N34" s="75" t="s">
        <v>124</v>
      </c>
    </row>
    <row r="35" spans="1:14" s="88" customFormat="1" ht="15" hidden="1" x14ac:dyDescent="0.25">
      <c r="A35" s="182"/>
      <c r="B35" s="118"/>
      <c r="C35" s="185"/>
      <c r="D35" s="120"/>
      <c r="E35" s="120"/>
      <c r="F35" s="120"/>
      <c r="G35" s="120"/>
      <c r="H35" s="120"/>
      <c r="I35" s="120"/>
      <c r="J35" s="120"/>
      <c r="K35" s="112"/>
      <c r="L35" s="110" t="s">
        <v>21</v>
      </c>
      <c r="M35" s="111"/>
      <c r="N35" s="75" t="s">
        <v>45</v>
      </c>
    </row>
    <row r="36" spans="1:14" s="88" customFormat="1" ht="15" hidden="1" x14ac:dyDescent="0.25">
      <c r="A36" s="182"/>
      <c r="B36" s="118"/>
      <c r="C36" s="185"/>
      <c r="D36" s="120"/>
      <c r="E36" s="120"/>
      <c r="F36" s="120"/>
      <c r="G36" s="120"/>
      <c r="H36" s="120"/>
      <c r="I36" s="120"/>
      <c r="J36" s="120"/>
      <c r="K36" s="112"/>
      <c r="L36" s="110" t="s">
        <v>21</v>
      </c>
      <c r="M36" s="111"/>
      <c r="N36" s="75" t="s">
        <v>47</v>
      </c>
    </row>
    <row r="37" spans="1:14" s="88" customFormat="1" ht="15" x14ac:dyDescent="0.25">
      <c r="A37" s="105">
        <v>1010201</v>
      </c>
      <c r="B37" s="106" t="s">
        <v>49</v>
      </c>
      <c r="C37" s="107">
        <f>+'PLAN DE COMPRA  2022'!C37</f>
        <v>1289180.1499999999</v>
      </c>
      <c r="D37" s="107">
        <f>+'PLAN DE COMPRA  2022'!D37</f>
        <v>7020000</v>
      </c>
      <c r="E37" s="107">
        <f>+'PLAN DE COMPRA  2022'!E37</f>
        <v>200000</v>
      </c>
      <c r="F37" s="107">
        <f>+'PLAN DE COMPRA  2022'!F37</f>
        <v>60000</v>
      </c>
      <c r="G37" s="107">
        <f>+'PLAN DE COMPRA  2022'!G37</f>
        <v>0</v>
      </c>
      <c r="H37" s="107">
        <f>+'PLAN DE COMPRA  2022'!H37</f>
        <v>37931935.399999999</v>
      </c>
      <c r="I37" s="107">
        <f>+'PLAN DE COMPRA  2022'!I37</f>
        <v>3855000</v>
      </c>
      <c r="J37" s="107">
        <f>+'PLAN DE COMPRA  2022'!J37</f>
        <v>0</v>
      </c>
      <c r="K37" s="107">
        <f>+'PLAN DE COMPRA  2022'!K37</f>
        <v>50356115.549999997</v>
      </c>
      <c r="L37" s="108" t="s">
        <v>22</v>
      </c>
      <c r="M37" s="107">
        <f>+K37</f>
        <v>50356115.549999997</v>
      </c>
      <c r="N37" s="85"/>
    </row>
    <row r="38" spans="1:14" s="88" customFormat="1" ht="15" hidden="1" x14ac:dyDescent="0.25">
      <c r="A38" s="182">
        <v>1010302</v>
      </c>
      <c r="B38" s="118" t="s">
        <v>50</v>
      </c>
      <c r="C38" s="183"/>
      <c r="D38" s="184"/>
      <c r="E38" s="184"/>
      <c r="F38" s="184"/>
      <c r="G38" s="184"/>
      <c r="H38" s="184"/>
      <c r="I38" s="184"/>
      <c r="J38" s="184"/>
      <c r="K38" s="109"/>
      <c r="L38" s="110" t="s">
        <v>21</v>
      </c>
      <c r="M38" s="111"/>
      <c r="N38" s="74" t="s">
        <v>52</v>
      </c>
    </row>
    <row r="39" spans="1:14" s="88" customFormat="1" ht="15" x14ac:dyDescent="0.25">
      <c r="A39" s="105">
        <v>1010302</v>
      </c>
      <c r="B39" s="106" t="s">
        <v>53</v>
      </c>
      <c r="C39" s="107">
        <f>+'PLAN DE COMPRA  2022'!C42</f>
        <v>700000</v>
      </c>
      <c r="D39" s="107">
        <f>+'PLAN DE COMPRA  2022'!D42</f>
        <v>0</v>
      </c>
      <c r="E39" s="107">
        <f>+'PLAN DE COMPRA  2022'!E42</f>
        <v>0</v>
      </c>
      <c r="F39" s="107">
        <f>+'PLAN DE COMPRA  2022'!F42</f>
        <v>0</v>
      </c>
      <c r="G39" s="107">
        <f>+'PLAN DE COMPRA  2022'!G42</f>
        <v>0</v>
      </c>
      <c r="H39" s="107">
        <f>+'PLAN DE COMPRA  2022'!H42</f>
        <v>2092550</v>
      </c>
      <c r="I39" s="107">
        <f>+'PLAN DE COMPRA  2022'!I42</f>
        <v>3500000</v>
      </c>
      <c r="J39" s="107">
        <f>+'PLAN DE COMPRA  2022'!J42</f>
        <v>0</v>
      </c>
      <c r="K39" s="107">
        <f>+'PLAN DE COMPRA  2022'!K42</f>
        <v>6292550</v>
      </c>
      <c r="L39" s="108" t="s">
        <v>22</v>
      </c>
      <c r="M39" s="107">
        <f>+K39</f>
        <v>6292550</v>
      </c>
      <c r="N39" s="85"/>
    </row>
    <row r="40" spans="1:14" s="88" customFormat="1" hidden="1" x14ac:dyDescent="0.2">
      <c r="A40" s="186" t="s">
        <v>54</v>
      </c>
      <c r="B40" s="187" t="s">
        <v>55</v>
      </c>
      <c r="C40" s="183"/>
      <c r="D40" s="184"/>
      <c r="E40" s="184"/>
      <c r="F40" s="184"/>
      <c r="G40" s="184"/>
      <c r="H40" s="184"/>
      <c r="I40" s="184"/>
      <c r="J40" s="184"/>
      <c r="K40" s="109"/>
      <c r="L40" s="110" t="s">
        <v>21</v>
      </c>
      <c r="M40" s="111"/>
      <c r="N40" s="74" t="s">
        <v>56</v>
      </c>
    </row>
    <row r="41" spans="1:14" s="88" customFormat="1" ht="15" hidden="1" x14ac:dyDescent="0.25">
      <c r="A41" s="186" t="s">
        <v>22</v>
      </c>
      <c r="B41" s="118"/>
      <c r="C41" s="185"/>
      <c r="D41" s="120"/>
      <c r="E41" s="120"/>
      <c r="F41" s="120"/>
      <c r="G41" s="120"/>
      <c r="H41" s="120"/>
      <c r="I41" s="120"/>
      <c r="J41" s="120"/>
      <c r="K41" s="112"/>
      <c r="L41" s="110" t="s">
        <v>21</v>
      </c>
      <c r="M41" s="111"/>
      <c r="N41" s="75" t="s">
        <v>57</v>
      </c>
    </row>
    <row r="42" spans="1:14" s="88" customFormat="1" ht="15" hidden="1" x14ac:dyDescent="0.25">
      <c r="A42" s="186" t="s">
        <v>22</v>
      </c>
      <c r="B42" s="118"/>
      <c r="C42" s="185"/>
      <c r="D42" s="120"/>
      <c r="E42" s="120"/>
      <c r="F42" s="120"/>
      <c r="G42" s="120"/>
      <c r="H42" s="120"/>
      <c r="I42" s="120"/>
      <c r="J42" s="120"/>
      <c r="K42" s="112"/>
      <c r="L42" s="110" t="s">
        <v>21</v>
      </c>
      <c r="M42" s="111"/>
      <c r="N42" s="75" t="s">
        <v>25</v>
      </c>
    </row>
    <row r="43" spans="1:14" s="88" customFormat="1" ht="15" hidden="1" x14ac:dyDescent="0.25">
      <c r="A43" s="186" t="s">
        <v>22</v>
      </c>
      <c r="B43" s="118"/>
      <c r="C43" s="185"/>
      <c r="D43" s="120"/>
      <c r="E43" s="120"/>
      <c r="F43" s="120"/>
      <c r="G43" s="120"/>
      <c r="H43" s="120"/>
      <c r="I43" s="120"/>
      <c r="J43" s="120"/>
      <c r="K43" s="112"/>
      <c r="L43" s="110" t="s">
        <v>21</v>
      </c>
      <c r="M43" s="111"/>
      <c r="N43" s="75" t="s">
        <v>59</v>
      </c>
    </row>
    <row r="44" spans="1:14" s="88" customFormat="1" ht="15" hidden="1" x14ac:dyDescent="0.25">
      <c r="A44" s="186" t="s">
        <v>22</v>
      </c>
      <c r="B44" s="118"/>
      <c r="C44" s="185"/>
      <c r="D44" s="120"/>
      <c r="E44" s="120"/>
      <c r="F44" s="120"/>
      <c r="G44" s="120"/>
      <c r="H44" s="120"/>
      <c r="I44" s="120"/>
      <c r="J44" s="120"/>
      <c r="K44" s="112"/>
      <c r="L44" s="110" t="s">
        <v>21</v>
      </c>
      <c r="M44" s="111"/>
      <c r="N44" s="75" t="s">
        <v>37</v>
      </c>
    </row>
    <row r="45" spans="1:14" s="88" customFormat="1" ht="15" hidden="1" x14ac:dyDescent="0.25">
      <c r="A45" s="186" t="s">
        <v>22</v>
      </c>
      <c r="B45" s="118"/>
      <c r="C45" s="185"/>
      <c r="D45" s="120"/>
      <c r="E45" s="120"/>
      <c r="F45" s="120"/>
      <c r="G45" s="120"/>
      <c r="H45" s="120"/>
      <c r="I45" s="120"/>
      <c r="J45" s="120"/>
      <c r="K45" s="112"/>
      <c r="L45" s="110" t="s">
        <v>21</v>
      </c>
      <c r="M45" s="111"/>
      <c r="N45" s="75" t="s">
        <v>60</v>
      </c>
    </row>
    <row r="46" spans="1:14" s="88" customFormat="1" ht="15" hidden="1" x14ac:dyDescent="0.25">
      <c r="A46" s="186" t="s">
        <v>22</v>
      </c>
      <c r="B46" s="118"/>
      <c r="C46" s="185"/>
      <c r="D46" s="120"/>
      <c r="E46" s="120"/>
      <c r="F46" s="120"/>
      <c r="G46" s="120"/>
      <c r="H46" s="120"/>
      <c r="I46" s="120"/>
      <c r="J46" s="120"/>
      <c r="K46" s="112"/>
      <c r="L46" s="110" t="s">
        <v>21</v>
      </c>
      <c r="M46" s="111"/>
      <c r="N46" s="75" t="s">
        <v>92</v>
      </c>
    </row>
    <row r="47" spans="1:14" s="88" customFormat="1" ht="15" hidden="1" x14ac:dyDescent="0.25">
      <c r="A47" s="186" t="s">
        <v>22</v>
      </c>
      <c r="B47" s="118"/>
      <c r="C47" s="185"/>
      <c r="D47" s="120"/>
      <c r="E47" s="120"/>
      <c r="F47" s="120"/>
      <c r="G47" s="120"/>
      <c r="H47" s="120"/>
      <c r="I47" s="120"/>
      <c r="J47" s="120"/>
      <c r="K47" s="112"/>
      <c r="L47" s="110" t="s">
        <v>21</v>
      </c>
      <c r="M47" s="111"/>
      <c r="N47" s="75" t="s">
        <v>38</v>
      </c>
    </row>
    <row r="48" spans="1:14" s="88" customFormat="1" ht="15" hidden="1" x14ac:dyDescent="0.25">
      <c r="A48" s="186" t="s">
        <v>22</v>
      </c>
      <c r="B48" s="118"/>
      <c r="C48" s="185"/>
      <c r="D48" s="120"/>
      <c r="E48" s="120"/>
      <c r="F48" s="120"/>
      <c r="G48" s="120"/>
      <c r="H48" s="120"/>
      <c r="I48" s="120"/>
      <c r="J48" s="120"/>
      <c r="K48" s="112"/>
      <c r="L48" s="110" t="s">
        <v>21</v>
      </c>
      <c r="M48" s="111"/>
      <c r="N48" s="75" t="s">
        <v>61</v>
      </c>
    </row>
    <row r="49" spans="1:14" s="88" customFormat="1" ht="15" hidden="1" x14ac:dyDescent="0.25">
      <c r="A49" s="186" t="s">
        <v>22</v>
      </c>
      <c r="B49" s="118"/>
      <c r="C49" s="185"/>
      <c r="D49" s="120"/>
      <c r="E49" s="120"/>
      <c r="F49" s="120"/>
      <c r="G49" s="120"/>
      <c r="H49" s="120"/>
      <c r="I49" s="120"/>
      <c r="J49" s="120"/>
      <c r="K49" s="112"/>
      <c r="L49" s="110" t="s">
        <v>21</v>
      </c>
      <c r="M49" s="111"/>
      <c r="N49" s="75" t="s">
        <v>40</v>
      </c>
    </row>
    <row r="50" spans="1:14" s="88" customFormat="1" ht="15" hidden="1" x14ac:dyDescent="0.25">
      <c r="A50" s="186" t="s">
        <v>22</v>
      </c>
      <c r="B50" s="118"/>
      <c r="C50" s="185"/>
      <c r="D50" s="120"/>
      <c r="E50" s="120"/>
      <c r="F50" s="120"/>
      <c r="G50" s="120"/>
      <c r="H50" s="120"/>
      <c r="I50" s="120"/>
      <c r="J50" s="120"/>
      <c r="K50" s="112"/>
      <c r="L50" s="110" t="s">
        <v>21</v>
      </c>
      <c r="M50" s="111"/>
      <c r="N50" s="75" t="s">
        <v>62</v>
      </c>
    </row>
    <row r="51" spans="1:14" s="88" customFormat="1" ht="15" hidden="1" x14ac:dyDescent="0.25">
      <c r="A51" s="186" t="s">
        <v>22</v>
      </c>
      <c r="B51" s="118"/>
      <c r="C51" s="185"/>
      <c r="D51" s="120"/>
      <c r="E51" s="120"/>
      <c r="F51" s="120"/>
      <c r="G51" s="120"/>
      <c r="H51" s="120"/>
      <c r="I51" s="120"/>
      <c r="J51" s="120"/>
      <c r="K51" s="112"/>
      <c r="L51" s="110" t="s">
        <v>21</v>
      </c>
      <c r="M51" s="111"/>
      <c r="N51" s="75" t="s">
        <v>63</v>
      </c>
    </row>
    <row r="52" spans="1:14" s="88" customFormat="1" ht="15" hidden="1" x14ac:dyDescent="0.25">
      <c r="A52" s="186" t="s">
        <v>29</v>
      </c>
      <c r="B52" s="118"/>
      <c r="C52" s="185"/>
      <c r="D52" s="120"/>
      <c r="E52" s="120"/>
      <c r="F52" s="120"/>
      <c r="G52" s="120"/>
      <c r="H52" s="120"/>
      <c r="I52" s="120"/>
      <c r="J52" s="120"/>
      <c r="K52" s="112"/>
      <c r="L52" s="110" t="s">
        <v>21</v>
      </c>
      <c r="M52" s="111"/>
      <c r="N52" s="75" t="s">
        <v>51</v>
      </c>
    </row>
    <row r="53" spans="1:14" s="88" customFormat="1" ht="15" hidden="1" x14ac:dyDescent="0.25">
      <c r="A53" s="186" t="s">
        <v>22</v>
      </c>
      <c r="B53" s="118"/>
      <c r="C53" s="185"/>
      <c r="D53" s="120"/>
      <c r="E53" s="120"/>
      <c r="F53" s="120"/>
      <c r="G53" s="120"/>
      <c r="H53" s="120"/>
      <c r="I53" s="120"/>
      <c r="J53" s="120"/>
      <c r="K53" s="112"/>
      <c r="L53" s="110" t="s">
        <v>21</v>
      </c>
      <c r="M53" s="111"/>
      <c r="N53" s="75" t="s">
        <v>41</v>
      </c>
    </row>
    <row r="54" spans="1:14" s="88" customFormat="1" ht="15" hidden="1" x14ac:dyDescent="0.25">
      <c r="A54" s="186" t="s">
        <v>22</v>
      </c>
      <c r="B54" s="118"/>
      <c r="C54" s="185"/>
      <c r="D54" s="120"/>
      <c r="E54" s="120"/>
      <c r="F54" s="120"/>
      <c r="G54" s="120"/>
      <c r="H54" s="120"/>
      <c r="I54" s="120"/>
      <c r="J54" s="120"/>
      <c r="K54" s="112"/>
      <c r="L54" s="110" t="s">
        <v>21</v>
      </c>
      <c r="M54" s="111"/>
      <c r="N54" s="75" t="s">
        <v>64</v>
      </c>
    </row>
    <row r="55" spans="1:14" s="88" customFormat="1" ht="15" hidden="1" x14ac:dyDescent="0.25">
      <c r="A55" s="186" t="s">
        <v>22</v>
      </c>
      <c r="B55" s="118"/>
      <c r="C55" s="185"/>
      <c r="D55" s="120"/>
      <c r="E55" s="120"/>
      <c r="F55" s="120"/>
      <c r="G55" s="120"/>
      <c r="H55" s="120"/>
      <c r="I55" s="120"/>
      <c r="J55" s="120"/>
      <c r="K55" s="112"/>
      <c r="L55" s="110" t="s">
        <v>21</v>
      </c>
      <c r="M55" s="111"/>
      <c r="N55" s="75" t="s">
        <v>26</v>
      </c>
    </row>
    <row r="56" spans="1:14" s="88" customFormat="1" ht="15" hidden="1" x14ac:dyDescent="0.25">
      <c r="A56" s="186" t="s">
        <v>22</v>
      </c>
      <c r="B56" s="118"/>
      <c r="C56" s="185"/>
      <c r="D56" s="120"/>
      <c r="E56" s="120"/>
      <c r="F56" s="120"/>
      <c r="G56" s="120"/>
      <c r="H56" s="120"/>
      <c r="I56" s="120"/>
      <c r="J56" s="120"/>
      <c r="K56" s="112"/>
      <c r="L56" s="110" t="s">
        <v>21</v>
      </c>
      <c r="M56" s="111"/>
      <c r="N56" s="75" t="s">
        <v>27</v>
      </c>
    </row>
    <row r="57" spans="1:14" s="88" customFormat="1" ht="15" hidden="1" x14ac:dyDescent="0.25">
      <c r="A57" s="186" t="s">
        <v>22</v>
      </c>
      <c r="B57" s="118"/>
      <c r="C57" s="185"/>
      <c r="D57" s="120"/>
      <c r="E57" s="120"/>
      <c r="F57" s="120"/>
      <c r="G57" s="120"/>
      <c r="H57" s="120"/>
      <c r="I57" s="120"/>
      <c r="J57" s="120"/>
      <c r="K57" s="112"/>
      <c r="L57" s="110" t="s">
        <v>21</v>
      </c>
      <c r="M57" s="111"/>
      <c r="N57" s="75" t="s">
        <v>97</v>
      </c>
    </row>
    <row r="58" spans="1:14" s="88" customFormat="1" ht="15" hidden="1" x14ac:dyDescent="0.25">
      <c r="A58" s="186" t="s">
        <v>22</v>
      </c>
      <c r="B58" s="118"/>
      <c r="C58" s="185"/>
      <c r="D58" s="120"/>
      <c r="E58" s="120"/>
      <c r="F58" s="120"/>
      <c r="G58" s="120"/>
      <c r="H58" s="120"/>
      <c r="I58" s="120"/>
      <c r="J58" s="120"/>
      <c r="K58" s="112"/>
      <c r="L58" s="110" t="s">
        <v>21</v>
      </c>
      <c r="M58" s="111"/>
      <c r="N58" s="75" t="s">
        <v>65</v>
      </c>
    </row>
    <row r="59" spans="1:14" s="88" customFormat="1" ht="15" hidden="1" x14ac:dyDescent="0.25">
      <c r="A59" s="186" t="s">
        <v>22</v>
      </c>
      <c r="B59" s="118"/>
      <c r="C59" s="185"/>
      <c r="D59" s="120"/>
      <c r="E59" s="120"/>
      <c r="F59" s="120"/>
      <c r="G59" s="120"/>
      <c r="H59" s="120"/>
      <c r="I59" s="120"/>
      <c r="J59" s="120"/>
      <c r="K59" s="112"/>
      <c r="L59" s="110" t="s">
        <v>21</v>
      </c>
      <c r="M59" s="111"/>
      <c r="N59" s="75" t="s">
        <v>66</v>
      </c>
    </row>
    <row r="60" spans="1:14" s="88" customFormat="1" ht="15" hidden="1" x14ac:dyDescent="0.25">
      <c r="A60" s="186" t="s">
        <v>22</v>
      </c>
      <c r="B60" s="118"/>
      <c r="C60" s="185"/>
      <c r="D60" s="120"/>
      <c r="E60" s="120"/>
      <c r="F60" s="120"/>
      <c r="G60" s="120"/>
      <c r="H60" s="120"/>
      <c r="I60" s="120"/>
      <c r="J60" s="120"/>
      <c r="K60" s="112"/>
      <c r="L60" s="110" t="s">
        <v>21</v>
      </c>
      <c r="M60" s="111"/>
      <c r="N60" s="75" t="s">
        <v>67</v>
      </c>
    </row>
    <row r="61" spans="1:14" s="88" customFormat="1" ht="15" hidden="1" x14ac:dyDescent="0.25">
      <c r="A61" s="186" t="s">
        <v>22</v>
      </c>
      <c r="B61" s="118"/>
      <c r="C61" s="185"/>
      <c r="D61" s="120"/>
      <c r="E61" s="120"/>
      <c r="F61" s="120"/>
      <c r="G61" s="120"/>
      <c r="H61" s="120"/>
      <c r="I61" s="120"/>
      <c r="J61" s="120"/>
      <c r="K61" s="112"/>
      <c r="L61" s="110" t="s">
        <v>21</v>
      </c>
      <c r="M61" s="111"/>
      <c r="N61" s="75" t="s">
        <v>68</v>
      </c>
    </row>
    <row r="62" spans="1:14" s="88" customFormat="1" ht="15" hidden="1" x14ac:dyDescent="0.25">
      <c r="A62" s="186" t="s">
        <v>22</v>
      </c>
      <c r="B62" s="118"/>
      <c r="C62" s="185"/>
      <c r="D62" s="120"/>
      <c r="E62" s="120"/>
      <c r="F62" s="120"/>
      <c r="G62" s="120"/>
      <c r="H62" s="120"/>
      <c r="I62" s="120"/>
      <c r="J62" s="120"/>
      <c r="K62" s="112"/>
      <c r="L62" s="110" t="s">
        <v>21</v>
      </c>
      <c r="M62" s="111"/>
      <c r="N62" s="75" t="s">
        <v>69</v>
      </c>
    </row>
    <row r="63" spans="1:14" s="88" customFormat="1" ht="15" hidden="1" x14ac:dyDescent="0.25">
      <c r="A63" s="186" t="s">
        <v>22</v>
      </c>
      <c r="B63" s="118"/>
      <c r="C63" s="185"/>
      <c r="D63" s="120"/>
      <c r="E63" s="120"/>
      <c r="F63" s="120"/>
      <c r="G63" s="120"/>
      <c r="H63" s="120"/>
      <c r="I63" s="120"/>
      <c r="J63" s="120"/>
      <c r="K63" s="112"/>
      <c r="L63" s="110" t="s">
        <v>21</v>
      </c>
      <c r="M63" s="113"/>
      <c r="N63" s="75" t="s">
        <v>70</v>
      </c>
    </row>
    <row r="64" spans="1:14" s="88" customFormat="1" ht="15" hidden="1" x14ac:dyDescent="0.25">
      <c r="A64" s="186" t="s">
        <v>22</v>
      </c>
      <c r="B64" s="118"/>
      <c r="C64" s="185"/>
      <c r="D64" s="120"/>
      <c r="E64" s="120"/>
      <c r="F64" s="120"/>
      <c r="G64" s="120"/>
      <c r="H64" s="120"/>
      <c r="I64" s="120"/>
      <c r="J64" s="120"/>
      <c r="K64" s="112"/>
      <c r="L64" s="110" t="s">
        <v>21</v>
      </c>
      <c r="M64" s="113"/>
      <c r="N64" s="75" t="s">
        <v>71</v>
      </c>
    </row>
    <row r="65" spans="1:14" s="88" customFormat="1" ht="15" hidden="1" x14ac:dyDescent="0.25">
      <c r="A65" s="186" t="s">
        <v>22</v>
      </c>
      <c r="B65" s="118"/>
      <c r="C65" s="185"/>
      <c r="D65" s="120"/>
      <c r="E65" s="120"/>
      <c r="F65" s="120"/>
      <c r="G65" s="120"/>
      <c r="H65" s="120"/>
      <c r="I65" s="120"/>
      <c r="J65" s="120"/>
      <c r="K65" s="112"/>
      <c r="L65" s="110" t="s">
        <v>21</v>
      </c>
      <c r="M65" s="111"/>
      <c r="N65" s="75" t="s">
        <v>98</v>
      </c>
    </row>
    <row r="66" spans="1:14" s="88" customFormat="1" ht="15" hidden="1" x14ac:dyDescent="0.25">
      <c r="A66" s="186" t="s">
        <v>22</v>
      </c>
      <c r="B66" s="118"/>
      <c r="C66" s="185"/>
      <c r="D66" s="120"/>
      <c r="E66" s="120"/>
      <c r="F66" s="120"/>
      <c r="G66" s="120"/>
      <c r="H66" s="120"/>
      <c r="I66" s="120"/>
      <c r="J66" s="120"/>
      <c r="K66" s="112"/>
      <c r="L66" s="110" t="s">
        <v>21</v>
      </c>
      <c r="M66" s="111"/>
      <c r="N66" s="75" t="s">
        <v>72</v>
      </c>
    </row>
    <row r="67" spans="1:14" s="88" customFormat="1" ht="15" hidden="1" x14ac:dyDescent="0.25">
      <c r="A67" s="186" t="s">
        <v>22</v>
      </c>
      <c r="B67" s="118"/>
      <c r="C67" s="185"/>
      <c r="D67" s="120"/>
      <c r="E67" s="120"/>
      <c r="F67" s="120"/>
      <c r="G67" s="120"/>
      <c r="H67" s="120"/>
      <c r="I67" s="120"/>
      <c r="J67" s="120"/>
      <c r="K67" s="112"/>
      <c r="L67" s="110" t="s">
        <v>21</v>
      </c>
      <c r="M67" s="111"/>
      <c r="N67" s="75" t="s">
        <v>73</v>
      </c>
    </row>
    <row r="68" spans="1:14" s="88" customFormat="1" ht="15" hidden="1" x14ac:dyDescent="0.25">
      <c r="A68" s="186" t="s">
        <v>22</v>
      </c>
      <c r="B68" s="118"/>
      <c r="C68" s="185"/>
      <c r="D68" s="120"/>
      <c r="E68" s="120"/>
      <c r="F68" s="120"/>
      <c r="G68" s="120"/>
      <c r="H68" s="120"/>
      <c r="I68" s="120"/>
      <c r="J68" s="120"/>
      <c r="K68" s="112"/>
      <c r="L68" s="110" t="s">
        <v>21</v>
      </c>
      <c r="M68" s="111"/>
      <c r="N68" s="75" t="s">
        <v>124</v>
      </c>
    </row>
    <row r="69" spans="1:14" s="88" customFormat="1" ht="15" hidden="1" x14ac:dyDescent="0.25">
      <c r="A69" s="186" t="s">
        <v>22</v>
      </c>
      <c r="B69" s="118"/>
      <c r="C69" s="185"/>
      <c r="D69" s="120"/>
      <c r="E69" s="120"/>
      <c r="F69" s="120"/>
      <c r="G69" s="120"/>
      <c r="H69" s="120"/>
      <c r="I69" s="120"/>
      <c r="J69" s="120"/>
      <c r="K69" s="112"/>
      <c r="L69" s="110" t="s">
        <v>21</v>
      </c>
      <c r="M69" s="111"/>
      <c r="N69" s="75" t="s">
        <v>74</v>
      </c>
    </row>
    <row r="70" spans="1:14" s="88" customFormat="1" ht="15" hidden="1" x14ac:dyDescent="0.25">
      <c r="A70" s="186" t="s">
        <v>22</v>
      </c>
      <c r="B70" s="118"/>
      <c r="C70" s="185"/>
      <c r="D70" s="120"/>
      <c r="E70" s="120"/>
      <c r="F70" s="120"/>
      <c r="G70" s="120"/>
      <c r="H70" s="120"/>
      <c r="I70" s="120"/>
      <c r="J70" s="120"/>
      <c r="K70" s="112"/>
      <c r="L70" s="110" t="s">
        <v>21</v>
      </c>
      <c r="M70" s="111"/>
      <c r="N70" s="75" t="s">
        <v>75</v>
      </c>
    </row>
    <row r="71" spans="1:14" s="88" customFormat="1" ht="15" hidden="1" x14ac:dyDescent="0.25">
      <c r="A71" s="186" t="s">
        <v>22</v>
      </c>
      <c r="B71" s="118"/>
      <c r="C71" s="185"/>
      <c r="D71" s="120"/>
      <c r="E71" s="120"/>
      <c r="F71" s="120"/>
      <c r="G71" s="120"/>
      <c r="H71" s="120"/>
      <c r="I71" s="120"/>
      <c r="J71" s="120"/>
      <c r="K71" s="112"/>
      <c r="L71" s="110" t="s">
        <v>21</v>
      </c>
      <c r="M71" s="111"/>
      <c r="N71" s="75" t="s">
        <v>76</v>
      </c>
    </row>
    <row r="72" spans="1:14" s="88" customFormat="1" ht="15" hidden="1" x14ac:dyDescent="0.25">
      <c r="A72" s="186" t="s">
        <v>22</v>
      </c>
      <c r="B72" s="118"/>
      <c r="C72" s="185"/>
      <c r="D72" s="120"/>
      <c r="E72" s="120"/>
      <c r="F72" s="120"/>
      <c r="G72" s="120"/>
      <c r="H72" s="120"/>
      <c r="I72" s="120"/>
      <c r="J72" s="120"/>
      <c r="K72" s="112"/>
      <c r="L72" s="110" t="s">
        <v>21</v>
      </c>
      <c r="M72" s="111"/>
      <c r="N72" s="75" t="s">
        <v>77</v>
      </c>
    </row>
    <row r="73" spans="1:14" s="88" customFormat="1" ht="15" hidden="1" x14ac:dyDescent="0.25">
      <c r="A73" s="186" t="s">
        <v>29</v>
      </c>
      <c r="B73" s="118"/>
      <c r="C73" s="185"/>
      <c r="D73" s="120"/>
      <c r="E73" s="120"/>
      <c r="F73" s="120"/>
      <c r="G73" s="120"/>
      <c r="H73" s="120"/>
      <c r="I73" s="120"/>
      <c r="J73" s="120"/>
      <c r="K73" s="112"/>
      <c r="L73" s="110" t="s">
        <v>21</v>
      </c>
      <c r="M73" s="111"/>
      <c r="N73" s="75" t="s">
        <v>78</v>
      </c>
    </row>
    <row r="74" spans="1:14" s="88" customFormat="1" ht="15" hidden="1" x14ac:dyDescent="0.25">
      <c r="A74" s="186" t="s">
        <v>22</v>
      </c>
      <c r="B74" s="118"/>
      <c r="C74" s="185"/>
      <c r="D74" s="120"/>
      <c r="E74" s="120"/>
      <c r="F74" s="120"/>
      <c r="G74" s="120"/>
      <c r="H74" s="120"/>
      <c r="I74" s="120"/>
      <c r="J74" s="120"/>
      <c r="K74" s="112"/>
      <c r="L74" s="110" t="s">
        <v>21</v>
      </c>
      <c r="M74" s="111"/>
      <c r="N74" s="75" t="s">
        <v>31</v>
      </c>
    </row>
    <row r="75" spans="1:14" s="88" customFormat="1" ht="15" hidden="1" x14ac:dyDescent="0.25">
      <c r="A75" s="186" t="s">
        <v>22</v>
      </c>
      <c r="B75" s="118"/>
      <c r="C75" s="185"/>
      <c r="D75" s="120"/>
      <c r="E75" s="120"/>
      <c r="F75" s="120"/>
      <c r="G75" s="120"/>
      <c r="H75" s="120"/>
      <c r="I75" s="120"/>
      <c r="J75" s="120"/>
      <c r="K75" s="112"/>
      <c r="L75" s="110" t="s">
        <v>21</v>
      </c>
      <c r="M75" s="111"/>
      <c r="N75" s="75" t="s">
        <v>32</v>
      </c>
    </row>
    <row r="76" spans="1:14" s="88" customFormat="1" ht="15" x14ac:dyDescent="0.25">
      <c r="A76" s="188" t="s">
        <v>54</v>
      </c>
      <c r="B76" s="115" t="s">
        <v>79</v>
      </c>
      <c r="C76" s="116">
        <f>+'PLAN DE COMPRA  2022'!C71</f>
        <v>15654980</v>
      </c>
      <c r="D76" s="116">
        <f>+'PLAN DE COMPRA  2022'!D71</f>
        <v>4500000</v>
      </c>
      <c r="E76" s="116">
        <f>+'PLAN DE COMPRA  2022'!E71</f>
        <v>19250000</v>
      </c>
      <c r="F76" s="116">
        <f>+'PLAN DE COMPRA  2022'!F71</f>
        <v>6212753</v>
      </c>
      <c r="G76" s="116">
        <f>+'PLAN DE COMPRA  2022'!G71</f>
        <v>0</v>
      </c>
      <c r="H76" s="116">
        <f>+'PLAN DE COMPRA  2022'!H71</f>
        <v>7400000</v>
      </c>
      <c r="I76" s="116">
        <f>+'PLAN DE COMPRA  2022'!I71</f>
        <v>7100000</v>
      </c>
      <c r="J76" s="116">
        <f>+'PLAN DE COMPRA  2022'!J71</f>
        <v>505000</v>
      </c>
      <c r="K76" s="116">
        <f>+'PLAN DE COMPRA  2022'!K71</f>
        <v>60622733</v>
      </c>
      <c r="L76" s="108" t="s">
        <v>22</v>
      </c>
      <c r="M76" s="86">
        <f>+K76</f>
        <v>60622733</v>
      </c>
      <c r="N76" s="85"/>
    </row>
    <row r="77" spans="1:14" s="100" customFormat="1" ht="26.25" x14ac:dyDescent="0.2">
      <c r="A77" s="276" t="s">
        <v>80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101"/>
      <c r="M77" s="101"/>
      <c r="N77" s="102"/>
    </row>
    <row r="78" spans="1:14" ht="15" hidden="1" x14ac:dyDescent="0.25">
      <c r="A78" s="178" t="s">
        <v>81</v>
      </c>
      <c r="B78" s="23" t="s">
        <v>80</v>
      </c>
      <c r="C78" s="179"/>
      <c r="D78" s="180"/>
      <c r="E78" s="180"/>
      <c r="F78" s="180">
        <v>200000</v>
      </c>
      <c r="G78" s="180"/>
      <c r="H78" s="180"/>
      <c r="I78" s="180"/>
      <c r="J78" s="180"/>
      <c r="K78" s="9" t="s">
        <v>22</v>
      </c>
      <c r="L78" s="5" t="s">
        <v>21</v>
      </c>
      <c r="M78" s="6"/>
      <c r="N78" s="70" t="s">
        <v>58</v>
      </c>
    </row>
    <row r="79" spans="1:14" ht="15" hidden="1" x14ac:dyDescent="0.25">
      <c r="A79" s="178" t="s">
        <v>22</v>
      </c>
      <c r="B79" s="23"/>
      <c r="C79" s="181"/>
      <c r="D79" s="67"/>
      <c r="E79" s="67"/>
      <c r="F79" s="67">
        <v>34300</v>
      </c>
      <c r="G79" s="67"/>
      <c r="H79" s="67"/>
      <c r="I79" s="67"/>
      <c r="J79" s="67"/>
      <c r="K79" s="10"/>
      <c r="L79" s="5" t="s">
        <v>21</v>
      </c>
      <c r="M79" s="6"/>
      <c r="N79" s="71" t="s">
        <v>25</v>
      </c>
    </row>
    <row r="80" spans="1:14" ht="15" hidden="1" x14ac:dyDescent="0.25">
      <c r="A80" s="178"/>
      <c r="B80" s="23"/>
      <c r="C80" s="181"/>
      <c r="D80" s="67"/>
      <c r="E80" s="67"/>
      <c r="F80" s="67">
        <v>500000</v>
      </c>
      <c r="G80" s="67"/>
      <c r="H80" s="67"/>
      <c r="I80" s="67"/>
      <c r="J80" s="67"/>
      <c r="K80" s="10"/>
      <c r="L80" s="5" t="s">
        <v>21</v>
      </c>
      <c r="M80" s="6"/>
      <c r="N80" s="71" t="s">
        <v>36</v>
      </c>
    </row>
    <row r="81" spans="1:14" ht="15" hidden="1" x14ac:dyDescent="0.25">
      <c r="A81" s="178"/>
      <c r="B81" s="23"/>
      <c r="C81" s="181"/>
      <c r="D81" s="67"/>
      <c r="E81" s="67"/>
      <c r="F81" s="67"/>
      <c r="G81" s="67"/>
      <c r="H81" s="67">
        <v>3000000</v>
      </c>
      <c r="I81" s="67"/>
      <c r="J81" s="67"/>
      <c r="K81" s="10"/>
      <c r="L81" s="5" t="s">
        <v>21</v>
      </c>
      <c r="M81" s="6"/>
      <c r="N81" s="71" t="s">
        <v>91</v>
      </c>
    </row>
    <row r="82" spans="1:14" ht="15" hidden="1" x14ac:dyDescent="0.25">
      <c r="A82" s="178"/>
      <c r="B82" s="23"/>
      <c r="C82" s="181"/>
      <c r="D82" s="67"/>
      <c r="E82" s="67"/>
      <c r="F82" s="67"/>
      <c r="G82" s="67"/>
      <c r="H82" s="67">
        <v>2000000</v>
      </c>
      <c r="I82" s="67"/>
      <c r="J82" s="67"/>
      <c r="K82" s="10"/>
      <c r="L82" s="5" t="s">
        <v>21</v>
      </c>
      <c r="M82" s="6"/>
      <c r="N82" s="71" t="s">
        <v>37</v>
      </c>
    </row>
    <row r="83" spans="1:14" ht="15" hidden="1" x14ac:dyDescent="0.25">
      <c r="A83" s="178"/>
      <c r="B83" s="23"/>
      <c r="C83" s="181"/>
      <c r="D83" s="67"/>
      <c r="E83" s="67"/>
      <c r="F83" s="67"/>
      <c r="G83" s="67"/>
      <c r="H83" s="67">
        <v>3200000</v>
      </c>
      <c r="I83" s="67"/>
      <c r="J83" s="67"/>
      <c r="K83" s="10"/>
      <c r="L83" s="5" t="s">
        <v>21</v>
      </c>
      <c r="M83" s="6"/>
      <c r="N83" s="71" t="s">
        <v>60</v>
      </c>
    </row>
    <row r="84" spans="1:14" ht="29.25" hidden="1" x14ac:dyDescent="0.25">
      <c r="A84" s="178"/>
      <c r="B84" s="23"/>
      <c r="C84" s="181"/>
      <c r="D84" s="67"/>
      <c r="E84" s="67"/>
      <c r="F84" s="67"/>
      <c r="G84" s="67"/>
      <c r="H84" s="67">
        <v>3000000</v>
      </c>
      <c r="I84" s="67"/>
      <c r="J84" s="67"/>
      <c r="K84" s="10"/>
      <c r="L84" s="5" t="s">
        <v>21</v>
      </c>
      <c r="M84" s="6"/>
      <c r="N84" s="71" t="s">
        <v>82</v>
      </c>
    </row>
    <row r="85" spans="1:14" ht="29.25" hidden="1" x14ac:dyDescent="0.25">
      <c r="A85" s="178"/>
      <c r="B85" s="23"/>
      <c r="C85" s="181"/>
      <c r="D85" s="67"/>
      <c r="E85" s="67"/>
      <c r="F85" s="67"/>
      <c r="G85" s="67"/>
      <c r="H85" s="67">
        <v>950000</v>
      </c>
      <c r="I85" s="67"/>
      <c r="J85" s="67"/>
      <c r="K85" s="10"/>
      <c r="L85" s="5" t="s">
        <v>21</v>
      </c>
      <c r="M85" s="6"/>
      <c r="N85" s="71" t="s">
        <v>83</v>
      </c>
    </row>
    <row r="86" spans="1:14" ht="15" hidden="1" x14ac:dyDescent="0.25">
      <c r="A86" s="178"/>
      <c r="B86" s="23"/>
      <c r="C86" s="181"/>
      <c r="D86" s="67"/>
      <c r="E86" s="67"/>
      <c r="F86" s="67"/>
      <c r="G86" s="67"/>
      <c r="H86" s="67">
        <v>1000000</v>
      </c>
      <c r="I86" s="67"/>
      <c r="J86" s="67"/>
      <c r="K86" s="10"/>
      <c r="L86" s="5" t="s">
        <v>21</v>
      </c>
      <c r="M86" s="6"/>
      <c r="N86" s="71" t="s">
        <v>150</v>
      </c>
    </row>
    <row r="87" spans="1:14" ht="15" hidden="1" x14ac:dyDescent="0.25">
      <c r="A87" s="178"/>
      <c r="B87" s="23"/>
      <c r="C87" s="181"/>
      <c r="D87" s="67"/>
      <c r="E87" s="67"/>
      <c r="F87" s="67"/>
      <c r="G87" s="67"/>
      <c r="H87" s="67">
        <v>1000000</v>
      </c>
      <c r="I87" s="67"/>
      <c r="J87" s="67"/>
      <c r="K87" s="10"/>
      <c r="L87" s="5" t="s">
        <v>21</v>
      </c>
      <c r="M87" s="6"/>
      <c r="N87" s="71" t="s">
        <v>93</v>
      </c>
    </row>
    <row r="88" spans="1:14" ht="15" hidden="1" x14ac:dyDescent="0.25">
      <c r="A88" s="178"/>
      <c r="B88" s="23"/>
      <c r="C88" s="181"/>
      <c r="D88" s="67"/>
      <c r="E88" s="67"/>
      <c r="F88" s="67"/>
      <c r="G88" s="67"/>
      <c r="H88" s="67">
        <v>22700</v>
      </c>
      <c r="I88" s="67"/>
      <c r="J88" s="67"/>
      <c r="K88" s="10"/>
      <c r="L88" s="5" t="s">
        <v>21</v>
      </c>
      <c r="M88" s="6"/>
      <c r="N88" s="71" t="s">
        <v>39</v>
      </c>
    </row>
    <row r="89" spans="1:14" ht="15" hidden="1" x14ac:dyDescent="0.25">
      <c r="A89" s="178"/>
      <c r="B89" s="23"/>
      <c r="C89" s="181"/>
      <c r="D89" s="67"/>
      <c r="E89" s="67"/>
      <c r="F89" s="67"/>
      <c r="G89" s="67"/>
      <c r="H89" s="67">
        <v>250000</v>
      </c>
      <c r="I89" s="67"/>
      <c r="J89" s="67"/>
      <c r="K89" s="10"/>
      <c r="L89" s="5" t="s">
        <v>21</v>
      </c>
      <c r="M89" s="6"/>
      <c r="N89" s="71" t="s">
        <v>40</v>
      </c>
    </row>
    <row r="90" spans="1:14" ht="15" hidden="1" x14ac:dyDescent="0.25">
      <c r="A90" s="178"/>
      <c r="B90" s="23"/>
      <c r="C90" s="181"/>
      <c r="D90" s="67"/>
      <c r="E90" s="67"/>
      <c r="F90" s="67"/>
      <c r="G90" s="67"/>
      <c r="H90" s="67">
        <v>2940700</v>
      </c>
      <c r="I90" s="67"/>
      <c r="J90" s="67"/>
      <c r="K90" s="10"/>
      <c r="L90" s="5" t="s">
        <v>21</v>
      </c>
      <c r="M90" s="6"/>
      <c r="N90" s="71" t="s">
        <v>94</v>
      </c>
    </row>
    <row r="91" spans="1:14" ht="15" hidden="1" x14ac:dyDescent="0.25">
      <c r="A91" s="178"/>
      <c r="B91" s="23"/>
      <c r="C91" s="181"/>
      <c r="D91" s="67"/>
      <c r="E91" s="67"/>
      <c r="F91" s="67"/>
      <c r="G91" s="67"/>
      <c r="H91" s="67">
        <v>2400000</v>
      </c>
      <c r="I91" s="67"/>
      <c r="J91" s="67"/>
      <c r="K91" s="10"/>
      <c r="L91" s="5" t="s">
        <v>21</v>
      </c>
      <c r="M91" s="6"/>
      <c r="N91" s="71" t="s">
        <v>95</v>
      </c>
    </row>
    <row r="92" spans="1:14" ht="15" hidden="1" x14ac:dyDescent="0.25">
      <c r="A92" s="178"/>
      <c r="B92" s="23"/>
      <c r="C92" s="181">
        <v>220000000</v>
      </c>
      <c r="D92" s="67"/>
      <c r="E92" s="67"/>
      <c r="F92" s="67"/>
      <c r="G92" s="67"/>
      <c r="H92" s="67"/>
      <c r="I92" s="67"/>
      <c r="J92" s="67"/>
      <c r="K92" s="10"/>
      <c r="L92" s="5" t="s">
        <v>21</v>
      </c>
      <c r="M92" s="6"/>
      <c r="N92" s="71" t="s">
        <v>84</v>
      </c>
    </row>
    <row r="93" spans="1:14" ht="15" hidden="1" x14ac:dyDescent="0.25">
      <c r="A93" s="178"/>
      <c r="B93" s="23"/>
      <c r="C93" s="181">
        <v>39363200</v>
      </c>
      <c r="D93" s="67"/>
      <c r="E93" s="67"/>
      <c r="F93" s="67"/>
      <c r="G93" s="67"/>
      <c r="H93" s="67"/>
      <c r="I93" s="67"/>
      <c r="J93" s="67"/>
      <c r="K93" s="10"/>
      <c r="L93" s="5" t="s">
        <v>21</v>
      </c>
      <c r="M93" s="6"/>
      <c r="N93" s="71" t="s">
        <v>96</v>
      </c>
    </row>
    <row r="94" spans="1:14" ht="15" hidden="1" x14ac:dyDescent="0.25">
      <c r="A94" s="178"/>
      <c r="B94" s="23"/>
      <c r="C94" s="181"/>
      <c r="D94" s="67"/>
      <c r="E94" s="67"/>
      <c r="F94" s="67"/>
      <c r="G94" s="67"/>
      <c r="H94" s="67"/>
      <c r="I94" s="67"/>
      <c r="J94" s="67">
        <v>5000</v>
      </c>
      <c r="K94" s="10"/>
      <c r="L94" s="5" t="s">
        <v>21</v>
      </c>
      <c r="M94" s="6"/>
      <c r="N94" s="71" t="s">
        <v>65</v>
      </c>
    </row>
    <row r="95" spans="1:14" ht="15" hidden="1" x14ac:dyDescent="0.25">
      <c r="A95" s="178"/>
      <c r="B95" s="23"/>
      <c r="C95" s="181"/>
      <c r="D95" s="67"/>
      <c r="E95" s="67"/>
      <c r="F95" s="67"/>
      <c r="G95" s="67"/>
      <c r="H95" s="67"/>
      <c r="I95" s="67"/>
      <c r="J95" s="67">
        <v>504290</v>
      </c>
      <c r="K95" s="10"/>
      <c r="L95" s="5" t="s">
        <v>21</v>
      </c>
      <c r="M95" s="6"/>
      <c r="N95" s="71" t="s">
        <v>85</v>
      </c>
    </row>
    <row r="96" spans="1:14" ht="15" hidden="1" x14ac:dyDescent="0.25">
      <c r="A96" s="178"/>
      <c r="B96" s="23"/>
      <c r="C96" s="181"/>
      <c r="D96" s="67"/>
      <c r="E96" s="67">
        <v>400000</v>
      </c>
      <c r="F96" s="67"/>
      <c r="G96" s="67"/>
      <c r="H96" s="67"/>
      <c r="I96" s="67"/>
      <c r="J96" s="67"/>
      <c r="K96" s="10"/>
      <c r="L96" s="5" t="s">
        <v>21</v>
      </c>
      <c r="M96" s="6"/>
      <c r="N96" s="71" t="s">
        <v>71</v>
      </c>
    </row>
    <row r="97" spans="1:1018" ht="15" hidden="1" x14ac:dyDescent="0.25">
      <c r="A97" s="178"/>
      <c r="B97" s="23"/>
      <c r="C97" s="181"/>
      <c r="D97" s="67"/>
      <c r="E97" s="67"/>
      <c r="F97" s="67"/>
      <c r="G97" s="67"/>
      <c r="H97" s="67"/>
      <c r="I97" s="67">
        <v>3000000</v>
      </c>
      <c r="J97" s="67"/>
      <c r="K97" s="10"/>
      <c r="L97" s="5" t="s">
        <v>21</v>
      </c>
      <c r="M97" s="6"/>
      <c r="N97" s="71" t="s">
        <v>74</v>
      </c>
    </row>
    <row r="98" spans="1:1018" ht="15" hidden="1" x14ac:dyDescent="0.25">
      <c r="A98" s="178"/>
      <c r="B98" s="23"/>
      <c r="C98" s="181"/>
      <c r="D98" s="67"/>
      <c r="E98" s="67"/>
      <c r="F98" s="67"/>
      <c r="G98" s="67"/>
      <c r="H98" s="67"/>
      <c r="I98" s="67">
        <v>1000000</v>
      </c>
      <c r="J98" s="67"/>
      <c r="K98" s="10"/>
      <c r="L98" s="5" t="s">
        <v>21</v>
      </c>
      <c r="M98" s="6"/>
      <c r="N98" s="71" t="s">
        <v>86</v>
      </c>
    </row>
    <row r="99" spans="1:1018" ht="15" hidden="1" x14ac:dyDescent="0.25">
      <c r="A99" s="178"/>
      <c r="B99" s="23"/>
      <c r="C99" s="181"/>
      <c r="D99" s="67"/>
      <c r="E99" s="67"/>
      <c r="F99" s="67"/>
      <c r="G99" s="67"/>
      <c r="H99" s="67"/>
      <c r="I99" s="67">
        <v>62458</v>
      </c>
      <c r="J99" s="67"/>
      <c r="K99" s="10"/>
      <c r="L99" s="5" t="s">
        <v>21</v>
      </c>
      <c r="M99" s="6"/>
      <c r="N99" s="71" t="s">
        <v>46</v>
      </c>
    </row>
    <row r="100" spans="1:1018" ht="15" hidden="1" x14ac:dyDescent="0.25">
      <c r="A100" s="189"/>
      <c r="B100" s="25"/>
      <c r="C100" s="181"/>
      <c r="D100" s="67"/>
      <c r="E100" s="67"/>
      <c r="F100" s="67"/>
      <c r="G100" s="67"/>
      <c r="H100" s="67"/>
      <c r="I100" s="67">
        <v>300000</v>
      </c>
      <c r="J100" s="67"/>
      <c r="K100" s="10"/>
      <c r="L100" s="5" t="s">
        <v>21</v>
      </c>
      <c r="M100" s="6"/>
      <c r="N100" s="71" t="s">
        <v>47</v>
      </c>
    </row>
    <row r="101" spans="1:1018" ht="15" hidden="1" x14ac:dyDescent="0.25">
      <c r="A101" s="178"/>
      <c r="B101" s="23"/>
      <c r="C101" s="181"/>
      <c r="D101" s="67"/>
      <c r="E101" s="67"/>
      <c r="F101" s="67"/>
      <c r="G101" s="67"/>
      <c r="H101" s="67"/>
      <c r="I101" s="67">
        <v>1715000</v>
      </c>
      <c r="J101" s="67"/>
      <c r="K101" s="10"/>
      <c r="L101" s="5" t="s">
        <v>21</v>
      </c>
      <c r="M101" s="6"/>
      <c r="N101" s="71" t="s">
        <v>87</v>
      </c>
    </row>
    <row r="102" spans="1:1018" ht="15" hidden="1" x14ac:dyDescent="0.25">
      <c r="A102" s="178"/>
      <c r="B102" s="23"/>
      <c r="C102" s="181"/>
      <c r="D102" s="67"/>
      <c r="E102" s="67"/>
      <c r="F102" s="67"/>
      <c r="G102" s="67"/>
      <c r="H102" s="67"/>
      <c r="I102" s="67">
        <v>400000</v>
      </c>
      <c r="J102" s="67"/>
      <c r="K102" s="10"/>
      <c r="L102" s="5" t="s">
        <v>21</v>
      </c>
      <c r="M102" s="6"/>
      <c r="N102" s="71" t="s">
        <v>99</v>
      </c>
    </row>
    <row r="103" spans="1:1018" ht="15" hidden="1" x14ac:dyDescent="0.25">
      <c r="A103" s="178"/>
      <c r="B103" s="23"/>
      <c r="C103" s="181"/>
      <c r="D103" s="67"/>
      <c r="E103" s="67"/>
      <c r="F103" s="67"/>
      <c r="G103" s="67"/>
      <c r="H103" s="67"/>
      <c r="I103" s="67">
        <v>350000</v>
      </c>
      <c r="J103" s="67"/>
      <c r="K103" s="10"/>
      <c r="L103" s="5" t="s">
        <v>21</v>
      </c>
      <c r="M103" s="6"/>
      <c r="N103" s="71" t="s">
        <v>88</v>
      </c>
    </row>
    <row r="104" spans="1:1018" ht="15" hidden="1" x14ac:dyDescent="0.25">
      <c r="A104" s="178"/>
      <c r="B104" s="23"/>
      <c r="C104" s="181"/>
      <c r="D104" s="67"/>
      <c r="E104" s="67"/>
      <c r="F104" s="67"/>
      <c r="G104" s="67"/>
      <c r="H104" s="67"/>
      <c r="I104" s="67">
        <v>1500000</v>
      </c>
      <c r="J104" s="67"/>
      <c r="K104" s="10"/>
      <c r="L104" s="5" t="s">
        <v>21</v>
      </c>
      <c r="M104" s="6"/>
      <c r="N104" s="71" t="s">
        <v>78</v>
      </c>
    </row>
    <row r="105" spans="1:1018" ht="15" hidden="1" x14ac:dyDescent="0.25">
      <c r="A105" s="178"/>
      <c r="B105" s="23"/>
      <c r="C105" s="181"/>
      <c r="D105" s="67"/>
      <c r="E105" s="67"/>
      <c r="F105" s="67"/>
      <c r="G105" s="67"/>
      <c r="H105" s="67"/>
      <c r="I105" s="67">
        <v>300000</v>
      </c>
      <c r="J105" s="67"/>
      <c r="K105" s="10"/>
      <c r="L105" s="5" t="s">
        <v>21</v>
      </c>
      <c r="M105" s="6"/>
      <c r="N105" s="71" t="s">
        <v>48</v>
      </c>
    </row>
    <row r="106" spans="1:1018" ht="15" hidden="1" x14ac:dyDescent="0.25">
      <c r="A106" s="178"/>
      <c r="B106" s="23"/>
      <c r="C106" s="181"/>
      <c r="D106" s="67"/>
      <c r="E106" s="67"/>
      <c r="F106" s="67"/>
      <c r="G106" s="67"/>
      <c r="H106" s="67"/>
      <c r="I106" s="67">
        <v>118900</v>
      </c>
      <c r="J106" s="67"/>
      <c r="K106" s="10"/>
      <c r="L106" s="5" t="s">
        <v>21</v>
      </c>
      <c r="M106" s="6"/>
      <c r="N106" s="71" t="s">
        <v>125</v>
      </c>
    </row>
    <row r="107" spans="1:1018" s="88" customFormat="1" ht="15" x14ac:dyDescent="0.25">
      <c r="A107" s="105" t="s">
        <v>81</v>
      </c>
      <c r="B107" s="84" t="s">
        <v>89</v>
      </c>
      <c r="C107" s="86">
        <f>+'PLAN DE COMPRA  2022'!C100</f>
        <v>245000000</v>
      </c>
      <c r="D107" s="86">
        <f>+'PLAN DE COMPRA  2022'!D100</f>
        <v>0</v>
      </c>
      <c r="E107" s="86">
        <f>+'PLAN DE COMPRA  2022'!E100</f>
        <v>400000</v>
      </c>
      <c r="F107" s="86">
        <f>+'PLAN DE COMPRA  2022'!F100</f>
        <v>274000</v>
      </c>
      <c r="G107" s="86">
        <f>+'PLAN DE COMPRA  2022'!G100</f>
        <v>0</v>
      </c>
      <c r="H107" s="86">
        <f>+'PLAN DE COMPRA  2022'!H100</f>
        <v>16256775</v>
      </c>
      <c r="I107" s="86">
        <f>+'PLAN DE COMPRA  2022'!I100</f>
        <v>6470000</v>
      </c>
      <c r="J107" s="86">
        <f>+'PLAN DE COMPRA  2022'!J100</f>
        <v>5000</v>
      </c>
      <c r="K107" s="86">
        <f>+'PLAN DE COMPRA  2022'!K100</f>
        <v>268405775</v>
      </c>
      <c r="L107" s="108" t="s">
        <v>22</v>
      </c>
      <c r="M107" s="86">
        <f>+K107</f>
        <v>268405775</v>
      </c>
      <c r="N107" s="85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4"/>
      <c r="EO107" s="94"/>
      <c r="EP107" s="94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94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94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94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94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94"/>
      <c r="HQ107" s="94"/>
      <c r="HR107" s="94"/>
      <c r="HS107" s="94"/>
      <c r="HT107" s="94"/>
      <c r="HU107" s="94"/>
      <c r="HV107" s="94"/>
      <c r="HW107" s="94"/>
      <c r="HX107" s="94"/>
      <c r="HY107" s="94"/>
      <c r="HZ107" s="94"/>
      <c r="IA107" s="94"/>
      <c r="IB107" s="94"/>
      <c r="IC107" s="94"/>
      <c r="ID107" s="94"/>
      <c r="IE107" s="94"/>
      <c r="IF107" s="94"/>
      <c r="IG107" s="94"/>
      <c r="IH107" s="94"/>
      <c r="II107" s="94"/>
      <c r="IJ107" s="94"/>
      <c r="IK107" s="94"/>
      <c r="IL107" s="94"/>
      <c r="IM107" s="94"/>
      <c r="IN107" s="94"/>
      <c r="IO107" s="94"/>
      <c r="IP107" s="94"/>
      <c r="IQ107" s="94"/>
      <c r="IR107" s="94"/>
      <c r="IS107" s="94"/>
      <c r="IT107" s="94"/>
      <c r="IU107" s="94"/>
      <c r="IV107" s="94"/>
      <c r="IW107" s="94"/>
      <c r="IX107" s="94"/>
      <c r="IY107" s="94"/>
      <c r="IZ107" s="94"/>
      <c r="JA107" s="94"/>
      <c r="JB107" s="94"/>
      <c r="JC107" s="94"/>
      <c r="JD107" s="94"/>
      <c r="JE107" s="94"/>
      <c r="JF107" s="94"/>
      <c r="JG107" s="94"/>
      <c r="JH107" s="94"/>
      <c r="JI107" s="94"/>
      <c r="JJ107" s="94"/>
      <c r="JK107" s="94"/>
      <c r="JL107" s="94"/>
      <c r="JM107" s="94"/>
      <c r="JN107" s="94"/>
      <c r="JO107" s="94"/>
      <c r="JP107" s="94"/>
      <c r="JQ107" s="94"/>
      <c r="JR107" s="94"/>
      <c r="JS107" s="94"/>
      <c r="JT107" s="94"/>
      <c r="JU107" s="94"/>
      <c r="JV107" s="94"/>
      <c r="JW107" s="94"/>
      <c r="JX107" s="94"/>
      <c r="JY107" s="94"/>
      <c r="JZ107" s="94"/>
      <c r="KA107" s="94"/>
      <c r="KB107" s="94"/>
      <c r="KC107" s="94"/>
      <c r="KD107" s="94"/>
      <c r="KE107" s="94"/>
      <c r="KF107" s="94"/>
      <c r="KG107" s="94"/>
      <c r="KH107" s="94"/>
      <c r="KI107" s="94"/>
      <c r="KJ107" s="94"/>
      <c r="KK107" s="94"/>
      <c r="KL107" s="94"/>
      <c r="KM107" s="94"/>
      <c r="KN107" s="94"/>
      <c r="KO107" s="94"/>
      <c r="KP107" s="94"/>
      <c r="KQ107" s="94"/>
      <c r="KR107" s="94"/>
      <c r="KS107" s="94"/>
      <c r="KT107" s="94"/>
      <c r="KU107" s="94"/>
      <c r="KV107" s="94"/>
      <c r="KW107" s="94"/>
      <c r="KX107" s="94"/>
      <c r="KY107" s="94"/>
      <c r="KZ107" s="94"/>
      <c r="LA107" s="94"/>
      <c r="LB107" s="94"/>
      <c r="LC107" s="94"/>
      <c r="LD107" s="94"/>
      <c r="LE107" s="94"/>
      <c r="LF107" s="94"/>
      <c r="LG107" s="94"/>
      <c r="LH107" s="94"/>
      <c r="LI107" s="94"/>
      <c r="LJ107" s="94"/>
      <c r="LK107" s="94"/>
      <c r="LL107" s="94"/>
      <c r="LM107" s="94"/>
      <c r="LN107" s="94"/>
      <c r="LO107" s="94"/>
      <c r="LP107" s="94"/>
      <c r="LQ107" s="94"/>
      <c r="LR107" s="94"/>
      <c r="LS107" s="94"/>
      <c r="LT107" s="94"/>
      <c r="LU107" s="94"/>
      <c r="LV107" s="94"/>
      <c r="LW107" s="94"/>
      <c r="LX107" s="94"/>
      <c r="LY107" s="94"/>
      <c r="LZ107" s="94"/>
      <c r="MA107" s="94"/>
      <c r="MB107" s="94"/>
      <c r="MC107" s="94"/>
      <c r="MD107" s="94"/>
      <c r="ME107" s="94"/>
      <c r="MF107" s="94"/>
      <c r="MG107" s="94"/>
      <c r="MH107" s="94"/>
      <c r="MI107" s="94"/>
      <c r="MJ107" s="94"/>
      <c r="MK107" s="94"/>
      <c r="ML107" s="94"/>
      <c r="MM107" s="94"/>
      <c r="MN107" s="94"/>
      <c r="MO107" s="94"/>
      <c r="MP107" s="94"/>
      <c r="MQ107" s="94"/>
      <c r="MR107" s="94"/>
      <c r="MS107" s="94"/>
      <c r="MT107" s="94"/>
      <c r="MU107" s="94"/>
      <c r="MV107" s="94"/>
      <c r="MW107" s="94"/>
      <c r="MX107" s="94"/>
      <c r="MY107" s="94"/>
      <c r="MZ107" s="94"/>
      <c r="NA107" s="94"/>
      <c r="NB107" s="94"/>
      <c r="NC107" s="94"/>
      <c r="ND107" s="94"/>
      <c r="NE107" s="94"/>
      <c r="NF107" s="94"/>
      <c r="NG107" s="94"/>
      <c r="NH107" s="94"/>
      <c r="NI107" s="94"/>
      <c r="NJ107" s="94"/>
      <c r="NK107" s="94"/>
      <c r="NL107" s="94"/>
      <c r="NM107" s="94"/>
      <c r="NN107" s="94"/>
      <c r="NO107" s="94"/>
      <c r="NP107" s="94"/>
      <c r="NQ107" s="94"/>
      <c r="NR107" s="94"/>
      <c r="NS107" s="94"/>
      <c r="NT107" s="94"/>
      <c r="NU107" s="94"/>
      <c r="NV107" s="94"/>
      <c r="NW107" s="94"/>
      <c r="NX107" s="94"/>
      <c r="NY107" s="94"/>
      <c r="NZ107" s="94"/>
      <c r="OA107" s="94"/>
      <c r="OB107" s="94"/>
      <c r="OC107" s="94"/>
      <c r="OD107" s="94"/>
      <c r="OE107" s="94"/>
      <c r="OF107" s="94"/>
      <c r="OG107" s="94"/>
      <c r="OH107" s="94"/>
      <c r="OI107" s="94"/>
      <c r="OJ107" s="94"/>
      <c r="OK107" s="94"/>
      <c r="OL107" s="94"/>
      <c r="OM107" s="94"/>
      <c r="ON107" s="94"/>
      <c r="OO107" s="94"/>
      <c r="OP107" s="94"/>
      <c r="OQ107" s="94"/>
      <c r="OR107" s="94"/>
      <c r="OS107" s="94"/>
      <c r="OT107" s="94"/>
      <c r="OU107" s="94"/>
      <c r="OV107" s="94"/>
      <c r="OW107" s="94"/>
      <c r="OX107" s="94"/>
      <c r="OY107" s="94"/>
      <c r="OZ107" s="94"/>
      <c r="PA107" s="94"/>
      <c r="PB107" s="94"/>
      <c r="PC107" s="94"/>
      <c r="PD107" s="94"/>
      <c r="PE107" s="94"/>
      <c r="PF107" s="94"/>
      <c r="PG107" s="94"/>
      <c r="PH107" s="94"/>
      <c r="PI107" s="94"/>
      <c r="PJ107" s="94"/>
      <c r="PK107" s="94"/>
      <c r="PL107" s="94"/>
      <c r="PM107" s="94"/>
      <c r="PN107" s="94"/>
      <c r="PO107" s="94"/>
      <c r="PP107" s="94"/>
      <c r="PQ107" s="94"/>
      <c r="PR107" s="94"/>
      <c r="PS107" s="94"/>
      <c r="PT107" s="94"/>
      <c r="PU107" s="94"/>
      <c r="PV107" s="94"/>
      <c r="PW107" s="94"/>
      <c r="PX107" s="94"/>
      <c r="PY107" s="94"/>
      <c r="PZ107" s="94"/>
      <c r="QA107" s="94"/>
      <c r="QB107" s="94"/>
      <c r="QC107" s="94"/>
      <c r="QD107" s="94"/>
      <c r="QE107" s="94"/>
      <c r="QF107" s="94"/>
      <c r="QG107" s="94"/>
      <c r="QH107" s="94"/>
      <c r="QI107" s="94"/>
      <c r="QJ107" s="94"/>
      <c r="QK107" s="94"/>
      <c r="QL107" s="94"/>
      <c r="QM107" s="94"/>
      <c r="QN107" s="94"/>
      <c r="QO107" s="94"/>
      <c r="QP107" s="94"/>
      <c r="QQ107" s="94"/>
      <c r="QR107" s="94"/>
      <c r="QS107" s="94"/>
      <c r="QT107" s="94"/>
      <c r="QU107" s="94"/>
      <c r="QV107" s="94"/>
      <c r="QW107" s="94"/>
      <c r="QX107" s="94"/>
      <c r="QY107" s="94"/>
      <c r="QZ107" s="94"/>
      <c r="RA107" s="94"/>
      <c r="RB107" s="94"/>
      <c r="RC107" s="94"/>
      <c r="RD107" s="94"/>
      <c r="RE107" s="94"/>
      <c r="RF107" s="94"/>
      <c r="RG107" s="94"/>
      <c r="RH107" s="94"/>
      <c r="RI107" s="94"/>
      <c r="RJ107" s="94"/>
      <c r="RK107" s="94"/>
      <c r="RL107" s="94"/>
      <c r="RM107" s="94"/>
      <c r="RN107" s="94"/>
      <c r="RO107" s="94"/>
      <c r="RP107" s="94"/>
      <c r="RQ107" s="94"/>
      <c r="RR107" s="94"/>
      <c r="RS107" s="94"/>
      <c r="RT107" s="94"/>
      <c r="RU107" s="94"/>
      <c r="RV107" s="94"/>
      <c r="RW107" s="94"/>
      <c r="RX107" s="94"/>
      <c r="RY107" s="94"/>
      <c r="RZ107" s="94"/>
      <c r="SA107" s="94"/>
      <c r="SB107" s="94"/>
      <c r="SC107" s="94"/>
      <c r="SD107" s="94"/>
      <c r="SE107" s="94"/>
      <c r="SF107" s="94"/>
      <c r="SG107" s="94"/>
      <c r="SH107" s="94"/>
      <c r="SI107" s="94"/>
      <c r="SJ107" s="94"/>
      <c r="SK107" s="94"/>
      <c r="SL107" s="94"/>
      <c r="SM107" s="94"/>
      <c r="SN107" s="94"/>
      <c r="SO107" s="94"/>
      <c r="SP107" s="94"/>
      <c r="SQ107" s="94"/>
      <c r="SR107" s="94"/>
      <c r="SS107" s="94"/>
      <c r="ST107" s="94"/>
      <c r="SU107" s="94"/>
      <c r="SV107" s="94"/>
      <c r="SW107" s="94"/>
      <c r="SX107" s="94"/>
      <c r="SY107" s="94"/>
      <c r="SZ107" s="94"/>
      <c r="TA107" s="94"/>
      <c r="TB107" s="94"/>
      <c r="TC107" s="94"/>
      <c r="TD107" s="94"/>
      <c r="TE107" s="94"/>
      <c r="TF107" s="94"/>
      <c r="TG107" s="94"/>
      <c r="TH107" s="94"/>
      <c r="TI107" s="94"/>
      <c r="TJ107" s="94"/>
      <c r="TK107" s="94"/>
      <c r="TL107" s="94"/>
      <c r="TM107" s="94"/>
      <c r="TN107" s="94"/>
      <c r="TO107" s="94"/>
      <c r="TP107" s="94"/>
      <c r="TQ107" s="94"/>
      <c r="TR107" s="94"/>
      <c r="TS107" s="94"/>
      <c r="TT107" s="94"/>
      <c r="TU107" s="94"/>
      <c r="TV107" s="94"/>
      <c r="TW107" s="94"/>
      <c r="TX107" s="94"/>
      <c r="TY107" s="94"/>
      <c r="TZ107" s="94"/>
      <c r="UA107" s="94"/>
      <c r="UB107" s="94"/>
      <c r="UC107" s="94"/>
      <c r="UD107" s="94"/>
      <c r="UE107" s="94"/>
      <c r="UF107" s="94"/>
      <c r="UG107" s="94"/>
      <c r="UH107" s="94"/>
      <c r="UI107" s="94"/>
      <c r="UJ107" s="94"/>
      <c r="UK107" s="94"/>
      <c r="UL107" s="94"/>
      <c r="UM107" s="94"/>
      <c r="UN107" s="94"/>
      <c r="UO107" s="94"/>
      <c r="UP107" s="94"/>
      <c r="UQ107" s="94"/>
      <c r="UR107" s="94"/>
      <c r="US107" s="94"/>
      <c r="UT107" s="94"/>
      <c r="UU107" s="94"/>
      <c r="UV107" s="94"/>
      <c r="UW107" s="94"/>
      <c r="UX107" s="94"/>
      <c r="UY107" s="94"/>
      <c r="UZ107" s="94"/>
      <c r="VA107" s="94"/>
      <c r="VB107" s="94"/>
      <c r="VC107" s="94"/>
      <c r="VD107" s="94"/>
      <c r="VE107" s="94"/>
      <c r="VF107" s="94"/>
      <c r="VG107" s="94"/>
      <c r="VH107" s="94"/>
      <c r="VI107" s="94"/>
      <c r="VJ107" s="94"/>
      <c r="VK107" s="94"/>
      <c r="VL107" s="94"/>
      <c r="VM107" s="94"/>
      <c r="VN107" s="94"/>
      <c r="VO107" s="94"/>
      <c r="VP107" s="94"/>
      <c r="VQ107" s="94"/>
      <c r="VR107" s="94"/>
      <c r="VS107" s="94"/>
      <c r="VT107" s="94"/>
      <c r="VU107" s="94"/>
      <c r="VV107" s="94"/>
      <c r="VW107" s="94"/>
      <c r="VX107" s="94"/>
      <c r="VY107" s="94"/>
      <c r="VZ107" s="94"/>
      <c r="WA107" s="94"/>
      <c r="WB107" s="94"/>
      <c r="WC107" s="94"/>
      <c r="WD107" s="94"/>
      <c r="WE107" s="94"/>
      <c r="WF107" s="94"/>
      <c r="WG107" s="94"/>
      <c r="WH107" s="94"/>
      <c r="WI107" s="94"/>
      <c r="WJ107" s="94"/>
      <c r="WK107" s="94"/>
      <c r="WL107" s="94"/>
      <c r="WM107" s="94"/>
      <c r="WN107" s="94"/>
      <c r="WO107" s="94"/>
      <c r="WP107" s="94"/>
      <c r="WQ107" s="94"/>
      <c r="WR107" s="94"/>
      <c r="WS107" s="94"/>
      <c r="WT107" s="94"/>
      <c r="WU107" s="94"/>
      <c r="WV107" s="94"/>
      <c r="WW107" s="94"/>
      <c r="WX107" s="94"/>
      <c r="WY107" s="94"/>
      <c r="WZ107" s="94"/>
      <c r="XA107" s="94"/>
      <c r="XB107" s="94"/>
      <c r="XC107" s="94"/>
      <c r="XD107" s="94"/>
      <c r="XE107" s="94"/>
      <c r="XF107" s="94"/>
      <c r="XG107" s="94"/>
      <c r="XH107" s="94"/>
      <c r="XI107" s="94"/>
      <c r="XJ107" s="94"/>
      <c r="XK107" s="94"/>
      <c r="XL107" s="94"/>
      <c r="XM107" s="94"/>
      <c r="XN107" s="94"/>
      <c r="XO107" s="94"/>
      <c r="XP107" s="94"/>
      <c r="XQ107" s="94"/>
      <c r="XR107" s="94"/>
      <c r="XS107" s="94"/>
      <c r="XT107" s="94"/>
      <c r="XU107" s="94"/>
      <c r="XV107" s="94"/>
      <c r="XW107" s="94"/>
      <c r="XX107" s="94"/>
      <c r="XY107" s="94"/>
      <c r="XZ107" s="94"/>
      <c r="YA107" s="94"/>
      <c r="YB107" s="94"/>
      <c r="YC107" s="94"/>
      <c r="YD107" s="94"/>
      <c r="YE107" s="94"/>
      <c r="YF107" s="94"/>
      <c r="YG107" s="94"/>
      <c r="YH107" s="94"/>
      <c r="YI107" s="94"/>
      <c r="YJ107" s="94"/>
      <c r="YK107" s="94"/>
      <c r="YL107" s="94"/>
      <c r="YM107" s="94"/>
      <c r="YN107" s="94"/>
      <c r="YO107" s="94"/>
      <c r="YP107" s="94"/>
      <c r="YQ107" s="94"/>
      <c r="YR107" s="94"/>
      <c r="YS107" s="94"/>
      <c r="YT107" s="94"/>
      <c r="YU107" s="94"/>
      <c r="YV107" s="94"/>
      <c r="YW107" s="94"/>
      <c r="YX107" s="94"/>
      <c r="YY107" s="94"/>
      <c r="YZ107" s="94"/>
      <c r="ZA107" s="94"/>
      <c r="ZB107" s="94"/>
      <c r="ZC107" s="94"/>
      <c r="ZD107" s="94"/>
      <c r="ZE107" s="94"/>
      <c r="ZF107" s="94"/>
      <c r="ZG107" s="94"/>
      <c r="ZH107" s="94"/>
      <c r="ZI107" s="94"/>
      <c r="ZJ107" s="94"/>
      <c r="ZK107" s="94"/>
      <c r="ZL107" s="94"/>
      <c r="ZM107" s="94"/>
      <c r="ZN107" s="94"/>
      <c r="ZO107" s="94"/>
      <c r="ZP107" s="94"/>
      <c r="ZQ107" s="94"/>
      <c r="ZR107" s="94"/>
      <c r="ZS107" s="94"/>
      <c r="ZT107" s="94"/>
      <c r="ZU107" s="94"/>
      <c r="ZV107" s="94"/>
      <c r="ZW107" s="94"/>
      <c r="ZX107" s="94"/>
      <c r="ZY107" s="94"/>
      <c r="ZZ107" s="94"/>
      <c r="AAA107" s="94"/>
      <c r="AAB107" s="94"/>
      <c r="AAC107" s="94"/>
      <c r="AAD107" s="94"/>
      <c r="AAE107" s="94"/>
      <c r="AAF107" s="94"/>
      <c r="AAG107" s="94"/>
      <c r="AAH107" s="94"/>
      <c r="AAI107" s="94"/>
      <c r="AAJ107" s="94"/>
      <c r="AAK107" s="94"/>
      <c r="AAL107" s="94"/>
      <c r="AAM107" s="94"/>
      <c r="AAN107" s="94"/>
      <c r="AAO107" s="94"/>
      <c r="AAP107" s="94"/>
      <c r="AAQ107" s="94"/>
      <c r="AAR107" s="94"/>
      <c r="AAS107" s="94"/>
      <c r="AAT107" s="94"/>
      <c r="AAU107" s="94"/>
      <c r="AAV107" s="94"/>
      <c r="AAW107" s="94"/>
      <c r="AAX107" s="94"/>
      <c r="AAY107" s="94"/>
      <c r="AAZ107" s="94"/>
      <c r="ABA107" s="94"/>
      <c r="ABB107" s="94"/>
      <c r="ABC107" s="94"/>
      <c r="ABD107" s="94"/>
      <c r="ABE107" s="94"/>
      <c r="ABF107" s="94"/>
      <c r="ABG107" s="94"/>
      <c r="ABH107" s="94"/>
      <c r="ABI107" s="94"/>
      <c r="ABJ107" s="94"/>
      <c r="ABK107" s="94"/>
      <c r="ABL107" s="94"/>
      <c r="ABM107" s="94"/>
      <c r="ABN107" s="94"/>
      <c r="ABO107" s="94"/>
      <c r="ABP107" s="94"/>
      <c r="ABQ107" s="94"/>
      <c r="ABR107" s="94"/>
      <c r="ABS107" s="94"/>
      <c r="ABT107" s="94"/>
      <c r="ABU107" s="94"/>
      <c r="ABV107" s="94"/>
      <c r="ABW107" s="94"/>
      <c r="ABX107" s="94"/>
      <c r="ABY107" s="94"/>
      <c r="ABZ107" s="94"/>
      <c r="ACA107" s="94"/>
      <c r="ACB107" s="94"/>
      <c r="ACC107" s="94"/>
      <c r="ACD107" s="94"/>
      <c r="ACE107" s="94"/>
      <c r="ACF107" s="94"/>
      <c r="ACG107" s="94"/>
      <c r="ACH107" s="94"/>
      <c r="ACI107" s="94"/>
      <c r="ACJ107" s="94"/>
      <c r="ACK107" s="94"/>
      <c r="ACL107" s="94"/>
      <c r="ACM107" s="94"/>
      <c r="ACN107" s="94"/>
      <c r="ACO107" s="94"/>
      <c r="ACP107" s="94"/>
      <c r="ACQ107" s="94"/>
      <c r="ACR107" s="94"/>
      <c r="ACS107" s="94"/>
      <c r="ACT107" s="94"/>
      <c r="ACU107" s="94"/>
      <c r="ACV107" s="94"/>
      <c r="ACW107" s="94"/>
      <c r="ACX107" s="94"/>
      <c r="ACY107" s="94"/>
      <c r="ACZ107" s="94"/>
      <c r="ADA107" s="94"/>
      <c r="ADB107" s="94"/>
      <c r="ADC107" s="94"/>
      <c r="ADD107" s="94"/>
      <c r="ADE107" s="94"/>
      <c r="ADF107" s="94"/>
      <c r="ADG107" s="94"/>
      <c r="ADH107" s="94"/>
      <c r="ADI107" s="94"/>
      <c r="ADJ107" s="94"/>
      <c r="ADK107" s="94"/>
      <c r="ADL107" s="94"/>
      <c r="ADM107" s="94"/>
      <c r="ADN107" s="94"/>
      <c r="ADO107" s="94"/>
      <c r="ADP107" s="94"/>
      <c r="ADQ107" s="94"/>
      <c r="ADR107" s="94"/>
      <c r="ADS107" s="94"/>
      <c r="ADT107" s="94"/>
      <c r="ADU107" s="94"/>
      <c r="ADV107" s="94"/>
      <c r="ADW107" s="94"/>
      <c r="ADX107" s="94"/>
      <c r="ADY107" s="94"/>
      <c r="ADZ107" s="94"/>
      <c r="AEA107" s="94"/>
      <c r="AEB107" s="94"/>
      <c r="AEC107" s="94"/>
      <c r="AED107" s="94"/>
      <c r="AEE107" s="94"/>
      <c r="AEF107" s="94"/>
      <c r="AEG107" s="94"/>
      <c r="AEH107" s="94"/>
      <c r="AEI107" s="94"/>
      <c r="AEJ107" s="94"/>
      <c r="AEK107" s="94"/>
      <c r="AEL107" s="94"/>
      <c r="AEM107" s="94"/>
      <c r="AEN107" s="94"/>
      <c r="AEO107" s="94"/>
      <c r="AEP107" s="94"/>
      <c r="AEQ107" s="94"/>
      <c r="AER107" s="94"/>
      <c r="AES107" s="94"/>
      <c r="AET107" s="94"/>
      <c r="AEU107" s="94"/>
      <c r="AEV107" s="94"/>
      <c r="AEW107" s="94"/>
      <c r="AEX107" s="94"/>
      <c r="AEY107" s="94"/>
      <c r="AEZ107" s="94"/>
      <c r="AFA107" s="94"/>
      <c r="AFB107" s="94"/>
      <c r="AFC107" s="94"/>
      <c r="AFD107" s="94"/>
      <c r="AFE107" s="94"/>
      <c r="AFF107" s="94"/>
      <c r="AFG107" s="94"/>
      <c r="AFH107" s="94"/>
      <c r="AFI107" s="94"/>
      <c r="AFJ107" s="94"/>
      <c r="AFK107" s="94"/>
      <c r="AFL107" s="94"/>
      <c r="AFM107" s="94"/>
      <c r="AFN107" s="94"/>
      <c r="AFO107" s="94"/>
      <c r="AFP107" s="94"/>
      <c r="AFQ107" s="94"/>
      <c r="AFR107" s="94"/>
      <c r="AFS107" s="94"/>
      <c r="AFT107" s="94"/>
      <c r="AFU107" s="94"/>
      <c r="AFV107" s="94"/>
      <c r="AFW107" s="94"/>
      <c r="AFX107" s="94"/>
      <c r="AFY107" s="94"/>
      <c r="AFZ107" s="94"/>
      <c r="AGA107" s="94"/>
      <c r="AGB107" s="94"/>
      <c r="AGC107" s="94"/>
      <c r="AGD107" s="94"/>
      <c r="AGE107" s="94"/>
      <c r="AGF107" s="94"/>
      <c r="AGG107" s="94"/>
      <c r="AGH107" s="94"/>
      <c r="AGI107" s="94"/>
      <c r="AGJ107" s="94"/>
      <c r="AGK107" s="94"/>
      <c r="AGL107" s="94"/>
      <c r="AGM107" s="94"/>
      <c r="AGN107" s="94"/>
      <c r="AGO107" s="94"/>
      <c r="AGP107" s="94"/>
      <c r="AGQ107" s="94"/>
      <c r="AGR107" s="94"/>
      <c r="AGS107" s="94"/>
      <c r="AGT107" s="94"/>
      <c r="AGU107" s="94"/>
      <c r="AGV107" s="94"/>
      <c r="AGW107" s="94"/>
      <c r="AGX107" s="94"/>
      <c r="AGY107" s="94"/>
      <c r="AGZ107" s="94"/>
      <c r="AHA107" s="94"/>
      <c r="AHB107" s="94"/>
      <c r="AHC107" s="94"/>
      <c r="AHD107" s="94"/>
      <c r="AHE107" s="94"/>
      <c r="AHF107" s="94"/>
      <c r="AHG107" s="94"/>
      <c r="AHH107" s="94"/>
      <c r="AHI107" s="94"/>
      <c r="AHJ107" s="94"/>
      <c r="AHK107" s="94"/>
      <c r="AHL107" s="94"/>
      <c r="AHM107" s="94"/>
      <c r="AHN107" s="94"/>
      <c r="AHO107" s="94"/>
      <c r="AHP107" s="94"/>
      <c r="AHQ107" s="94"/>
      <c r="AHR107" s="94"/>
      <c r="AHS107" s="94"/>
      <c r="AHT107" s="94"/>
      <c r="AHU107" s="94"/>
      <c r="AHV107" s="94"/>
      <c r="AHW107" s="94"/>
      <c r="AHX107" s="94"/>
      <c r="AHY107" s="94"/>
      <c r="AHZ107" s="94"/>
      <c r="AIA107" s="94"/>
      <c r="AIB107" s="94"/>
      <c r="AIC107" s="94"/>
      <c r="AID107" s="94"/>
      <c r="AIE107" s="94"/>
      <c r="AIF107" s="94"/>
      <c r="AIG107" s="94"/>
      <c r="AIH107" s="94"/>
      <c r="AII107" s="94"/>
      <c r="AIJ107" s="94"/>
      <c r="AIK107" s="94"/>
      <c r="AIL107" s="94"/>
      <c r="AIM107" s="94"/>
      <c r="AIN107" s="94"/>
      <c r="AIO107" s="94"/>
      <c r="AIP107" s="94"/>
      <c r="AIQ107" s="94"/>
      <c r="AIR107" s="94"/>
      <c r="AIS107" s="94"/>
      <c r="AIT107" s="94"/>
      <c r="AIU107" s="94"/>
      <c r="AIV107" s="94"/>
      <c r="AIW107" s="94"/>
      <c r="AIX107" s="94"/>
      <c r="AIY107" s="94"/>
      <c r="AIZ107" s="94"/>
      <c r="AJA107" s="94"/>
      <c r="AJB107" s="94"/>
      <c r="AJC107" s="94"/>
      <c r="AJD107" s="94"/>
      <c r="AJE107" s="94"/>
      <c r="AJF107" s="94"/>
      <c r="AJG107" s="94"/>
      <c r="AJH107" s="94"/>
      <c r="AJI107" s="94"/>
      <c r="AJJ107" s="94"/>
      <c r="AJK107" s="94"/>
      <c r="AJL107" s="94"/>
      <c r="AJM107" s="94"/>
      <c r="AJN107" s="94"/>
      <c r="AJO107" s="94"/>
      <c r="AJP107" s="94"/>
      <c r="AJQ107" s="94"/>
      <c r="AJR107" s="94"/>
      <c r="AJS107" s="94"/>
      <c r="AJT107" s="94"/>
      <c r="AJU107" s="94"/>
      <c r="AJV107" s="94"/>
      <c r="AJW107" s="94"/>
      <c r="AJX107" s="94"/>
      <c r="AJY107" s="94"/>
      <c r="AJZ107" s="94"/>
      <c r="AKA107" s="94"/>
      <c r="AKB107" s="94"/>
      <c r="AKC107" s="94"/>
      <c r="AKD107" s="94"/>
      <c r="AKE107" s="94"/>
      <c r="AKF107" s="94"/>
      <c r="AKG107" s="94"/>
      <c r="AKH107" s="94"/>
      <c r="AKI107" s="94"/>
      <c r="AKJ107" s="94"/>
      <c r="AKK107" s="94"/>
      <c r="AKL107" s="94"/>
      <c r="AKM107" s="94"/>
      <c r="AKN107" s="94"/>
      <c r="AKO107" s="94"/>
      <c r="AKP107" s="94"/>
      <c r="AKQ107" s="94"/>
      <c r="AKR107" s="94"/>
      <c r="AKS107" s="94"/>
      <c r="AKT107" s="94"/>
      <c r="AKU107" s="94"/>
      <c r="AKV107" s="94"/>
      <c r="AKW107" s="94"/>
      <c r="AKX107" s="94"/>
      <c r="AKY107" s="94"/>
      <c r="AKZ107" s="94"/>
      <c r="ALA107" s="94"/>
      <c r="ALB107" s="94"/>
      <c r="ALC107" s="94"/>
      <c r="ALD107" s="94"/>
      <c r="ALE107" s="94"/>
      <c r="ALF107" s="94"/>
      <c r="ALG107" s="94"/>
      <c r="ALH107" s="94"/>
      <c r="ALI107" s="94"/>
      <c r="ALJ107" s="94"/>
      <c r="ALK107" s="94"/>
      <c r="ALL107" s="94"/>
      <c r="ALM107" s="94"/>
      <c r="ALN107" s="94"/>
      <c r="ALO107" s="94"/>
      <c r="ALP107" s="94"/>
      <c r="ALQ107" s="94"/>
      <c r="ALR107" s="94"/>
      <c r="ALS107" s="94"/>
      <c r="ALT107" s="94"/>
      <c r="ALU107" s="94"/>
      <c r="ALV107" s="94"/>
      <c r="ALW107" s="94"/>
      <c r="ALX107" s="94"/>
      <c r="ALY107" s="94"/>
      <c r="ALZ107" s="94"/>
      <c r="AMA107" s="94"/>
      <c r="AMB107" s="94"/>
      <c r="AMC107" s="94"/>
      <c r="AMD107" s="94"/>
    </row>
    <row r="108" spans="1:1018" s="88" customFormat="1" ht="15" hidden="1" x14ac:dyDescent="0.25">
      <c r="A108" s="182">
        <v>1030300</v>
      </c>
      <c r="B108" s="118" t="s">
        <v>90</v>
      </c>
      <c r="C108" s="183"/>
      <c r="D108" s="184"/>
      <c r="E108" s="184"/>
      <c r="F108" s="184"/>
      <c r="G108" s="184"/>
      <c r="H108" s="184"/>
      <c r="I108" s="184"/>
      <c r="J108" s="184"/>
      <c r="K108" s="109"/>
      <c r="L108" s="110" t="s">
        <v>21</v>
      </c>
      <c r="M108" s="110"/>
      <c r="N108" s="74" t="s">
        <v>297</v>
      </c>
    </row>
    <row r="109" spans="1:1018" s="88" customFormat="1" ht="15" hidden="1" x14ac:dyDescent="0.25">
      <c r="A109" s="182"/>
      <c r="B109" s="118"/>
      <c r="C109" s="185"/>
      <c r="D109" s="120"/>
      <c r="E109" s="120"/>
      <c r="F109" s="120"/>
      <c r="G109" s="120"/>
      <c r="H109" s="120"/>
      <c r="I109" s="120"/>
      <c r="J109" s="120"/>
      <c r="K109" s="112"/>
      <c r="L109" s="110" t="s">
        <v>21</v>
      </c>
      <c r="M109" s="111" t="s">
        <v>22</v>
      </c>
      <c r="N109" s="75" t="s">
        <v>298</v>
      </c>
    </row>
    <row r="110" spans="1:1018" s="88" customFormat="1" ht="15" hidden="1" x14ac:dyDescent="0.25">
      <c r="A110" s="182"/>
      <c r="B110" s="118"/>
      <c r="C110" s="185"/>
      <c r="D110" s="120"/>
      <c r="E110" s="120"/>
      <c r="F110" s="120"/>
      <c r="G110" s="120"/>
      <c r="H110" s="120"/>
      <c r="I110" s="120"/>
      <c r="J110" s="120"/>
      <c r="K110" s="112"/>
      <c r="L110" s="110" t="s">
        <v>21</v>
      </c>
      <c r="M110" s="111"/>
      <c r="N110" s="75" t="s">
        <v>299</v>
      </c>
    </row>
    <row r="111" spans="1:1018" s="88" customFormat="1" ht="15" hidden="1" x14ac:dyDescent="0.25">
      <c r="A111" s="182"/>
      <c r="B111" s="118"/>
      <c r="C111" s="185"/>
      <c r="D111" s="120"/>
      <c r="E111" s="120"/>
      <c r="F111" s="120"/>
      <c r="G111" s="120"/>
      <c r="H111" s="120"/>
      <c r="I111" s="120"/>
      <c r="J111" s="120"/>
      <c r="K111" s="112"/>
      <c r="L111" s="110" t="s">
        <v>21</v>
      </c>
      <c r="M111" s="111"/>
      <c r="N111" s="75" t="s">
        <v>300</v>
      </c>
    </row>
    <row r="112" spans="1:1018" s="88" customFormat="1" ht="15" hidden="1" x14ac:dyDescent="0.25">
      <c r="A112" s="182"/>
      <c r="B112" s="118"/>
      <c r="C112" s="185"/>
      <c r="D112" s="120"/>
      <c r="E112" s="120"/>
      <c r="F112" s="120"/>
      <c r="G112" s="120"/>
      <c r="H112" s="120"/>
      <c r="I112" s="120"/>
      <c r="J112" s="120"/>
      <c r="K112" s="112"/>
      <c r="L112" s="110" t="s">
        <v>21</v>
      </c>
      <c r="M112" s="111"/>
      <c r="N112" s="75" t="s">
        <v>301</v>
      </c>
    </row>
    <row r="113" spans="1:14" s="88" customFormat="1" ht="15" hidden="1" x14ac:dyDescent="0.25">
      <c r="A113" s="182"/>
      <c r="B113" s="118"/>
      <c r="C113" s="185"/>
      <c r="D113" s="120"/>
      <c r="E113" s="120"/>
      <c r="F113" s="120"/>
      <c r="G113" s="120"/>
      <c r="H113" s="120"/>
      <c r="I113" s="120"/>
      <c r="J113" s="120"/>
      <c r="K113" s="112"/>
      <c r="L113" s="110" t="s">
        <v>21</v>
      </c>
      <c r="M113" s="111"/>
      <c r="N113" s="75" t="s">
        <v>302</v>
      </c>
    </row>
    <row r="114" spans="1:14" s="88" customFormat="1" ht="15" hidden="1" x14ac:dyDescent="0.25">
      <c r="A114" s="182"/>
      <c r="B114" s="118"/>
      <c r="C114" s="185"/>
      <c r="D114" s="120"/>
      <c r="E114" s="120"/>
      <c r="F114" s="120"/>
      <c r="G114" s="120"/>
      <c r="H114" s="120"/>
      <c r="I114" s="120"/>
      <c r="J114" s="120"/>
      <c r="K114" s="112"/>
      <c r="L114" s="110" t="s">
        <v>21</v>
      </c>
      <c r="M114" s="111"/>
      <c r="N114" s="75" t="s">
        <v>303</v>
      </c>
    </row>
    <row r="115" spans="1:14" s="88" customFormat="1" hidden="1" x14ac:dyDescent="0.2">
      <c r="A115" s="186"/>
      <c r="B115" s="187"/>
      <c r="C115" s="185"/>
      <c r="D115" s="120"/>
      <c r="E115" s="120"/>
      <c r="F115" s="120"/>
      <c r="G115" s="120"/>
      <c r="H115" s="120"/>
      <c r="I115" s="120"/>
      <c r="J115" s="120"/>
      <c r="K115" s="112"/>
      <c r="L115" s="110" t="s">
        <v>21</v>
      </c>
      <c r="M115" s="111"/>
      <c r="N115" s="75" t="s">
        <v>56</v>
      </c>
    </row>
    <row r="116" spans="1:14" s="88" customFormat="1" hidden="1" x14ac:dyDescent="0.2">
      <c r="A116" s="186"/>
      <c r="B116" s="187"/>
      <c r="C116" s="185"/>
      <c r="D116" s="120"/>
      <c r="E116" s="120"/>
      <c r="F116" s="120"/>
      <c r="G116" s="120"/>
      <c r="H116" s="120"/>
      <c r="I116" s="120"/>
      <c r="J116" s="120"/>
      <c r="K116" s="112"/>
      <c r="L116" s="110" t="s">
        <v>21</v>
      </c>
      <c r="M116" s="111"/>
      <c r="N116" s="75" t="s">
        <v>304</v>
      </c>
    </row>
    <row r="117" spans="1:14" s="88" customFormat="1" hidden="1" x14ac:dyDescent="0.2">
      <c r="A117" s="186"/>
      <c r="B117" s="187"/>
      <c r="C117" s="185"/>
      <c r="D117" s="120"/>
      <c r="E117" s="120"/>
      <c r="F117" s="120"/>
      <c r="G117" s="120"/>
      <c r="H117" s="120"/>
      <c r="I117" s="120"/>
      <c r="J117" s="120"/>
      <c r="K117" s="112"/>
      <c r="L117" s="110" t="s">
        <v>21</v>
      </c>
      <c r="M117" s="111"/>
      <c r="N117" s="75" t="s">
        <v>305</v>
      </c>
    </row>
    <row r="118" spans="1:14" s="88" customFormat="1" hidden="1" x14ac:dyDescent="0.2">
      <c r="A118" s="186"/>
      <c r="B118" s="187"/>
      <c r="C118" s="185"/>
      <c r="D118" s="120"/>
      <c r="E118" s="120"/>
      <c r="F118" s="120"/>
      <c r="G118" s="120"/>
      <c r="H118" s="120"/>
      <c r="I118" s="120"/>
      <c r="J118" s="120"/>
      <c r="K118" s="112"/>
      <c r="L118" s="110" t="s">
        <v>21</v>
      </c>
      <c r="M118" s="111"/>
      <c r="N118" s="75" t="s">
        <v>306</v>
      </c>
    </row>
    <row r="119" spans="1:14" s="88" customFormat="1" hidden="1" x14ac:dyDescent="0.2">
      <c r="A119" s="186"/>
      <c r="B119" s="187"/>
      <c r="C119" s="185"/>
      <c r="D119" s="120"/>
      <c r="E119" s="120"/>
      <c r="F119" s="120"/>
      <c r="G119" s="120"/>
      <c r="H119" s="120"/>
      <c r="I119" s="120"/>
      <c r="J119" s="120"/>
      <c r="K119" s="112"/>
      <c r="L119" s="110" t="s">
        <v>21</v>
      </c>
      <c r="M119" s="111"/>
      <c r="N119" s="75" t="s">
        <v>57</v>
      </c>
    </row>
    <row r="120" spans="1:14" s="88" customFormat="1" hidden="1" x14ac:dyDescent="0.2">
      <c r="A120" s="186"/>
      <c r="B120" s="187"/>
      <c r="C120" s="185"/>
      <c r="D120" s="120"/>
      <c r="E120" s="120"/>
      <c r="F120" s="120"/>
      <c r="G120" s="120"/>
      <c r="H120" s="120"/>
      <c r="I120" s="120"/>
      <c r="J120" s="120"/>
      <c r="K120" s="112"/>
      <c r="L120" s="110" t="s">
        <v>21</v>
      </c>
      <c r="M120" s="111"/>
      <c r="N120" s="75" t="s">
        <v>307</v>
      </c>
    </row>
    <row r="121" spans="1:14" s="88" customFormat="1" hidden="1" x14ac:dyDescent="0.2">
      <c r="A121" s="186"/>
      <c r="B121" s="187"/>
      <c r="C121" s="185"/>
      <c r="D121" s="120"/>
      <c r="E121" s="120"/>
      <c r="F121" s="120"/>
      <c r="G121" s="120"/>
      <c r="H121" s="120"/>
      <c r="I121" s="120"/>
      <c r="J121" s="120"/>
      <c r="K121" s="112"/>
      <c r="L121" s="110" t="s">
        <v>21</v>
      </c>
      <c r="M121" s="111"/>
      <c r="N121" s="75" t="s">
        <v>308</v>
      </c>
    </row>
    <row r="122" spans="1:14" s="88" customFormat="1" hidden="1" x14ac:dyDescent="0.2">
      <c r="A122" s="186"/>
      <c r="B122" s="187"/>
      <c r="C122" s="185"/>
      <c r="D122" s="120"/>
      <c r="E122" s="120"/>
      <c r="F122" s="120"/>
      <c r="G122" s="120"/>
      <c r="H122" s="120"/>
      <c r="I122" s="120"/>
      <c r="J122" s="120"/>
      <c r="K122" s="112"/>
      <c r="L122" s="110" t="s">
        <v>21</v>
      </c>
      <c r="M122" s="111"/>
      <c r="N122" s="75" t="s">
        <v>309</v>
      </c>
    </row>
    <row r="123" spans="1:14" s="88" customFormat="1" hidden="1" x14ac:dyDescent="0.2">
      <c r="A123" s="186"/>
      <c r="B123" s="187"/>
      <c r="C123" s="185"/>
      <c r="D123" s="120"/>
      <c r="E123" s="120"/>
      <c r="F123" s="120"/>
      <c r="G123" s="120"/>
      <c r="H123" s="120"/>
      <c r="I123" s="120"/>
      <c r="J123" s="120"/>
      <c r="K123" s="112"/>
      <c r="L123" s="110" t="s">
        <v>21</v>
      </c>
      <c r="M123" s="111"/>
      <c r="N123" s="75" t="s">
        <v>310</v>
      </c>
    </row>
    <row r="124" spans="1:14" s="88" customFormat="1" hidden="1" x14ac:dyDescent="0.2">
      <c r="A124" s="186"/>
      <c r="B124" s="187"/>
      <c r="C124" s="185"/>
      <c r="D124" s="120"/>
      <c r="E124" s="120"/>
      <c r="F124" s="120"/>
      <c r="G124" s="120"/>
      <c r="H124" s="120"/>
      <c r="I124" s="120"/>
      <c r="J124" s="120"/>
      <c r="K124" s="112"/>
      <c r="L124" s="110" t="s">
        <v>21</v>
      </c>
      <c r="M124" s="111"/>
      <c r="N124" s="75" t="s">
        <v>311</v>
      </c>
    </row>
    <row r="125" spans="1:14" s="88" customFormat="1" hidden="1" x14ac:dyDescent="0.2">
      <c r="A125" s="186"/>
      <c r="B125" s="187"/>
      <c r="C125" s="185"/>
      <c r="D125" s="120"/>
      <c r="E125" s="120"/>
      <c r="F125" s="120"/>
      <c r="G125" s="120"/>
      <c r="H125" s="120"/>
      <c r="I125" s="120"/>
      <c r="J125" s="120"/>
      <c r="K125" s="112"/>
      <c r="L125" s="110" t="s">
        <v>21</v>
      </c>
      <c r="M125" s="111"/>
      <c r="N125" s="75" t="s">
        <v>312</v>
      </c>
    </row>
    <row r="126" spans="1:14" s="88" customFormat="1" hidden="1" x14ac:dyDescent="0.2">
      <c r="A126" s="186"/>
      <c r="B126" s="187"/>
      <c r="C126" s="185"/>
      <c r="D126" s="120"/>
      <c r="E126" s="120"/>
      <c r="F126" s="120"/>
      <c r="G126" s="120"/>
      <c r="H126" s="120"/>
      <c r="I126" s="120"/>
      <c r="J126" s="120"/>
      <c r="K126" s="112"/>
      <c r="L126" s="110" t="s">
        <v>21</v>
      </c>
      <c r="M126" s="111"/>
      <c r="N126" s="75" t="s">
        <v>313</v>
      </c>
    </row>
    <row r="127" spans="1:14" s="88" customFormat="1" hidden="1" x14ac:dyDescent="0.2">
      <c r="A127" s="186"/>
      <c r="B127" s="187"/>
      <c r="C127" s="185"/>
      <c r="D127" s="120"/>
      <c r="E127" s="120"/>
      <c r="F127" s="120"/>
      <c r="G127" s="120"/>
      <c r="H127" s="120"/>
      <c r="I127" s="120"/>
      <c r="J127" s="120"/>
      <c r="K127" s="112"/>
      <c r="L127" s="110" t="s">
        <v>21</v>
      </c>
      <c r="M127" s="111"/>
      <c r="N127" s="75" t="s">
        <v>314</v>
      </c>
    </row>
    <row r="128" spans="1:14" s="88" customFormat="1" hidden="1" x14ac:dyDescent="0.2">
      <c r="A128" s="186"/>
      <c r="B128" s="187"/>
      <c r="C128" s="185"/>
      <c r="D128" s="120"/>
      <c r="E128" s="120"/>
      <c r="F128" s="120"/>
      <c r="G128" s="120"/>
      <c r="H128" s="120"/>
      <c r="I128" s="120"/>
      <c r="J128" s="120"/>
      <c r="K128" s="112"/>
      <c r="L128" s="110" t="s">
        <v>21</v>
      </c>
      <c r="M128" s="111"/>
      <c r="N128" s="75" t="s">
        <v>315</v>
      </c>
    </row>
    <row r="129" spans="1:14" s="88" customFormat="1" hidden="1" x14ac:dyDescent="0.2">
      <c r="A129" s="186"/>
      <c r="B129" s="187"/>
      <c r="C129" s="185"/>
      <c r="D129" s="120"/>
      <c r="E129" s="120"/>
      <c r="F129" s="120"/>
      <c r="G129" s="120"/>
      <c r="H129" s="120"/>
      <c r="I129" s="120"/>
      <c r="J129" s="120"/>
      <c r="K129" s="112"/>
      <c r="L129" s="110" t="s">
        <v>21</v>
      </c>
      <c r="M129" s="111"/>
      <c r="N129" s="75" t="s">
        <v>316</v>
      </c>
    </row>
    <row r="130" spans="1:14" s="88" customFormat="1" hidden="1" x14ac:dyDescent="0.2">
      <c r="A130" s="186"/>
      <c r="B130" s="187"/>
      <c r="C130" s="185"/>
      <c r="D130" s="120"/>
      <c r="E130" s="120"/>
      <c r="F130" s="120"/>
      <c r="G130" s="120"/>
      <c r="H130" s="120"/>
      <c r="I130" s="120"/>
      <c r="J130" s="120"/>
      <c r="K130" s="112"/>
      <c r="L130" s="110" t="s">
        <v>21</v>
      </c>
      <c r="M130" s="111"/>
      <c r="N130" s="75" t="s">
        <v>317</v>
      </c>
    </row>
    <row r="131" spans="1:14" s="88" customFormat="1" hidden="1" x14ac:dyDescent="0.2">
      <c r="A131" s="186"/>
      <c r="B131" s="187"/>
      <c r="C131" s="185"/>
      <c r="D131" s="120"/>
      <c r="E131" s="120"/>
      <c r="F131" s="120"/>
      <c r="G131" s="120"/>
      <c r="H131" s="120"/>
      <c r="I131" s="120"/>
      <c r="J131" s="120"/>
      <c r="K131" s="112"/>
      <c r="L131" s="110" t="s">
        <v>21</v>
      </c>
      <c r="M131" s="111"/>
      <c r="N131" s="75" t="s">
        <v>318</v>
      </c>
    </row>
    <row r="132" spans="1:14" s="88" customFormat="1" hidden="1" x14ac:dyDescent="0.2">
      <c r="A132" s="186"/>
      <c r="B132" s="187"/>
      <c r="C132" s="185"/>
      <c r="D132" s="120"/>
      <c r="E132" s="120"/>
      <c r="F132" s="120"/>
      <c r="G132" s="120"/>
      <c r="H132" s="120"/>
      <c r="I132" s="120"/>
      <c r="J132" s="120"/>
      <c r="K132" s="112"/>
      <c r="L132" s="110" t="s">
        <v>21</v>
      </c>
      <c r="M132" s="111"/>
      <c r="N132" s="75" t="s">
        <v>319</v>
      </c>
    </row>
    <row r="133" spans="1:14" s="88" customFormat="1" hidden="1" x14ac:dyDescent="0.2">
      <c r="A133" s="186"/>
      <c r="B133" s="187"/>
      <c r="C133" s="185"/>
      <c r="D133" s="120"/>
      <c r="E133" s="120"/>
      <c r="F133" s="120"/>
      <c r="G133" s="120"/>
      <c r="H133" s="120"/>
      <c r="I133" s="120"/>
      <c r="J133" s="120"/>
      <c r="K133" s="112"/>
      <c r="L133" s="110" t="s">
        <v>21</v>
      </c>
      <c r="M133" s="111"/>
      <c r="N133" s="75" t="s">
        <v>320</v>
      </c>
    </row>
    <row r="134" spans="1:14" s="88" customFormat="1" hidden="1" x14ac:dyDescent="0.2">
      <c r="A134" s="186"/>
      <c r="B134" s="187"/>
      <c r="C134" s="185"/>
      <c r="D134" s="120"/>
      <c r="E134" s="120"/>
      <c r="F134" s="120"/>
      <c r="G134" s="120"/>
      <c r="H134" s="120"/>
      <c r="I134" s="120"/>
      <c r="J134" s="120"/>
      <c r="K134" s="112"/>
      <c r="L134" s="110" t="s">
        <v>21</v>
      </c>
      <c r="M134" s="111"/>
      <c r="N134" s="75" t="s">
        <v>321</v>
      </c>
    </row>
    <row r="135" spans="1:14" s="88" customFormat="1" hidden="1" x14ac:dyDescent="0.2">
      <c r="A135" s="186"/>
      <c r="B135" s="187"/>
      <c r="C135" s="185"/>
      <c r="D135" s="120"/>
      <c r="E135" s="120"/>
      <c r="F135" s="120"/>
      <c r="G135" s="120"/>
      <c r="H135" s="120"/>
      <c r="I135" s="120"/>
      <c r="J135" s="120"/>
      <c r="K135" s="112"/>
      <c r="L135" s="110" t="s">
        <v>21</v>
      </c>
      <c r="M135" s="111"/>
      <c r="N135" s="75" t="s">
        <v>285</v>
      </c>
    </row>
    <row r="136" spans="1:14" s="88" customFormat="1" hidden="1" x14ac:dyDescent="0.2">
      <c r="A136" s="186"/>
      <c r="B136" s="187"/>
      <c r="C136" s="185"/>
      <c r="D136" s="120"/>
      <c r="E136" s="120"/>
      <c r="F136" s="120"/>
      <c r="G136" s="120"/>
      <c r="H136" s="120"/>
      <c r="I136" s="120"/>
      <c r="J136" s="120"/>
      <c r="K136" s="112"/>
      <c r="L136" s="110" t="s">
        <v>21</v>
      </c>
      <c r="M136" s="111"/>
      <c r="N136" s="75" t="s">
        <v>322</v>
      </c>
    </row>
    <row r="137" spans="1:14" s="88" customFormat="1" hidden="1" x14ac:dyDescent="0.2">
      <c r="A137" s="186"/>
      <c r="B137" s="187"/>
      <c r="C137" s="185"/>
      <c r="D137" s="120"/>
      <c r="E137" s="120"/>
      <c r="F137" s="120"/>
      <c r="G137" s="120"/>
      <c r="H137" s="120"/>
      <c r="I137" s="120"/>
      <c r="J137" s="120"/>
      <c r="K137" s="112"/>
      <c r="L137" s="110" t="s">
        <v>21</v>
      </c>
      <c r="M137" s="111"/>
      <c r="N137" s="75" t="s">
        <v>323</v>
      </c>
    </row>
    <row r="138" spans="1:14" s="88" customFormat="1" hidden="1" x14ac:dyDescent="0.2">
      <c r="A138" s="186"/>
      <c r="B138" s="187"/>
      <c r="C138" s="185"/>
      <c r="D138" s="120"/>
      <c r="E138" s="120"/>
      <c r="F138" s="120"/>
      <c r="G138" s="120"/>
      <c r="H138" s="120"/>
      <c r="I138" s="120"/>
      <c r="J138" s="120"/>
      <c r="K138" s="112"/>
      <c r="L138" s="110" t="s">
        <v>21</v>
      </c>
      <c r="M138" s="111"/>
      <c r="N138" s="75" t="s">
        <v>324</v>
      </c>
    </row>
    <row r="139" spans="1:14" s="88" customFormat="1" hidden="1" x14ac:dyDescent="0.2">
      <c r="A139" s="186"/>
      <c r="B139" s="187"/>
      <c r="C139" s="185"/>
      <c r="D139" s="120"/>
      <c r="E139" s="120"/>
      <c r="F139" s="120"/>
      <c r="G139" s="120"/>
      <c r="H139" s="120"/>
      <c r="I139" s="120"/>
      <c r="J139" s="120"/>
      <c r="K139" s="112"/>
      <c r="L139" s="110" t="s">
        <v>21</v>
      </c>
      <c r="M139" s="111"/>
      <c r="N139" s="75" t="s">
        <v>325</v>
      </c>
    </row>
    <row r="140" spans="1:14" s="88" customFormat="1" hidden="1" x14ac:dyDescent="0.2">
      <c r="A140" s="186"/>
      <c r="B140" s="187"/>
      <c r="C140" s="185"/>
      <c r="D140" s="120"/>
      <c r="E140" s="120"/>
      <c r="F140" s="120"/>
      <c r="G140" s="120"/>
      <c r="H140" s="120"/>
      <c r="I140" s="120"/>
      <c r="J140" s="120"/>
      <c r="K140" s="112"/>
      <c r="L140" s="110" t="s">
        <v>21</v>
      </c>
      <c r="M140" s="111"/>
      <c r="N140" s="75" t="s">
        <v>326</v>
      </c>
    </row>
    <row r="141" spans="1:14" s="88" customFormat="1" hidden="1" x14ac:dyDescent="0.2">
      <c r="A141" s="186"/>
      <c r="B141" s="187"/>
      <c r="C141" s="185"/>
      <c r="D141" s="120"/>
      <c r="E141" s="120"/>
      <c r="F141" s="120"/>
      <c r="G141" s="120"/>
      <c r="H141" s="120"/>
      <c r="I141" s="120"/>
      <c r="J141" s="120"/>
      <c r="K141" s="112"/>
      <c r="L141" s="110" t="s">
        <v>21</v>
      </c>
      <c r="M141" s="111"/>
      <c r="N141" s="75" t="s">
        <v>327</v>
      </c>
    </row>
    <row r="142" spans="1:14" s="88" customFormat="1" hidden="1" x14ac:dyDescent="0.2">
      <c r="A142" s="186"/>
      <c r="B142" s="187"/>
      <c r="C142" s="185"/>
      <c r="D142" s="120"/>
      <c r="E142" s="120"/>
      <c r="F142" s="120"/>
      <c r="G142" s="120"/>
      <c r="H142" s="120"/>
      <c r="I142" s="120"/>
      <c r="J142" s="120"/>
      <c r="K142" s="112"/>
      <c r="L142" s="110" t="s">
        <v>21</v>
      </c>
      <c r="M142" s="111"/>
      <c r="N142" s="75" t="s">
        <v>328</v>
      </c>
    </row>
    <row r="143" spans="1:14" s="88" customFormat="1" hidden="1" x14ac:dyDescent="0.2">
      <c r="A143" s="186"/>
      <c r="B143" s="187"/>
      <c r="C143" s="185"/>
      <c r="D143" s="120"/>
      <c r="E143" s="120"/>
      <c r="F143" s="120"/>
      <c r="G143" s="120"/>
      <c r="H143" s="120"/>
      <c r="I143" s="120"/>
      <c r="J143" s="120"/>
      <c r="K143" s="112"/>
      <c r="L143" s="110" t="s">
        <v>21</v>
      </c>
      <c r="M143" s="111"/>
      <c r="N143" s="75" t="s">
        <v>329</v>
      </c>
    </row>
    <row r="144" spans="1:14" s="88" customFormat="1" hidden="1" x14ac:dyDescent="0.2">
      <c r="A144" s="186"/>
      <c r="B144" s="187"/>
      <c r="C144" s="185"/>
      <c r="D144" s="120"/>
      <c r="E144" s="120"/>
      <c r="F144" s="120"/>
      <c r="G144" s="120"/>
      <c r="H144" s="120"/>
      <c r="I144" s="120"/>
      <c r="J144" s="120"/>
      <c r="K144" s="112"/>
      <c r="L144" s="110" t="s">
        <v>21</v>
      </c>
      <c r="M144" s="111"/>
      <c r="N144" s="75" t="s">
        <v>330</v>
      </c>
    </row>
    <row r="145" spans="1:14" s="88" customFormat="1" ht="24.6" hidden="1" customHeight="1" x14ac:dyDescent="0.2">
      <c r="A145" s="190"/>
      <c r="B145" s="187"/>
      <c r="C145" s="185"/>
      <c r="D145" s="120"/>
      <c r="E145" s="120"/>
      <c r="F145" s="120"/>
      <c r="G145" s="120"/>
      <c r="H145" s="120"/>
      <c r="I145" s="120"/>
      <c r="J145" s="120"/>
      <c r="K145" s="112"/>
      <c r="L145" s="110" t="s">
        <v>21</v>
      </c>
      <c r="M145" s="111"/>
      <c r="N145" s="75" t="s">
        <v>286</v>
      </c>
    </row>
    <row r="146" spans="1:14" s="88" customFormat="1" hidden="1" x14ac:dyDescent="0.2">
      <c r="A146" s="190"/>
      <c r="B146" s="187"/>
      <c r="C146" s="185"/>
      <c r="D146" s="120"/>
      <c r="E146" s="120"/>
      <c r="F146" s="120"/>
      <c r="G146" s="120"/>
      <c r="H146" s="120"/>
      <c r="I146" s="120"/>
      <c r="J146" s="120"/>
      <c r="K146" s="112"/>
      <c r="L146" s="110" t="s">
        <v>21</v>
      </c>
      <c r="M146" s="111"/>
      <c r="N146" s="75" t="s">
        <v>331</v>
      </c>
    </row>
    <row r="147" spans="1:14" s="88" customFormat="1" hidden="1" x14ac:dyDescent="0.2">
      <c r="A147" s="190"/>
      <c r="B147" s="187"/>
      <c r="C147" s="185"/>
      <c r="D147" s="120"/>
      <c r="E147" s="120"/>
      <c r="F147" s="120"/>
      <c r="G147" s="120"/>
      <c r="H147" s="120"/>
      <c r="I147" s="120"/>
      <c r="J147" s="120"/>
      <c r="K147" s="112"/>
      <c r="L147" s="110" t="s">
        <v>21</v>
      </c>
      <c r="M147" s="111"/>
      <c r="N147" s="75" t="s">
        <v>58</v>
      </c>
    </row>
    <row r="148" spans="1:14" s="88" customFormat="1" hidden="1" x14ac:dyDescent="0.2">
      <c r="A148" s="190"/>
      <c r="B148" s="187"/>
      <c r="C148" s="185"/>
      <c r="D148" s="120"/>
      <c r="E148" s="120"/>
      <c r="F148" s="120"/>
      <c r="G148" s="120"/>
      <c r="H148" s="120"/>
      <c r="I148" s="120"/>
      <c r="J148" s="120"/>
      <c r="K148" s="112"/>
      <c r="L148" s="110" t="s">
        <v>21</v>
      </c>
      <c r="M148" s="111"/>
      <c r="N148" s="75" t="s">
        <v>332</v>
      </c>
    </row>
    <row r="149" spans="1:14" s="88" customFormat="1" hidden="1" x14ac:dyDescent="0.2">
      <c r="A149" s="190"/>
      <c r="B149" s="187"/>
      <c r="C149" s="185"/>
      <c r="D149" s="120"/>
      <c r="E149" s="120"/>
      <c r="F149" s="120"/>
      <c r="G149" s="120"/>
      <c r="H149" s="120"/>
      <c r="I149" s="120"/>
      <c r="J149" s="120"/>
      <c r="K149" s="112"/>
      <c r="L149" s="110" t="s">
        <v>21</v>
      </c>
      <c r="M149" s="111"/>
      <c r="N149" s="75" t="s">
        <v>333</v>
      </c>
    </row>
    <row r="150" spans="1:14" s="88" customFormat="1" hidden="1" x14ac:dyDescent="0.2">
      <c r="A150" s="190"/>
      <c r="B150" s="187"/>
      <c r="C150" s="185"/>
      <c r="D150" s="120"/>
      <c r="E150" s="120"/>
      <c r="F150" s="120"/>
      <c r="G150" s="120"/>
      <c r="H150" s="120"/>
      <c r="I150" s="120"/>
      <c r="J150" s="120"/>
      <c r="K150" s="112"/>
      <c r="L150" s="110" t="s">
        <v>21</v>
      </c>
      <c r="M150" s="111"/>
      <c r="N150" s="75" t="s">
        <v>334</v>
      </c>
    </row>
    <row r="151" spans="1:14" s="88" customFormat="1" hidden="1" x14ac:dyDescent="0.2">
      <c r="A151" s="190"/>
      <c r="B151" s="187"/>
      <c r="C151" s="185"/>
      <c r="D151" s="120"/>
      <c r="E151" s="120"/>
      <c r="F151" s="120"/>
      <c r="G151" s="120"/>
      <c r="H151" s="120"/>
      <c r="I151" s="120"/>
      <c r="J151" s="120"/>
      <c r="K151" s="112"/>
      <c r="L151" s="110" t="s">
        <v>21</v>
      </c>
      <c r="M151" s="111"/>
      <c r="N151" s="75" t="s">
        <v>287</v>
      </c>
    </row>
    <row r="152" spans="1:14" s="88" customFormat="1" hidden="1" x14ac:dyDescent="0.2">
      <c r="A152" s="190"/>
      <c r="B152" s="187"/>
      <c r="C152" s="185"/>
      <c r="D152" s="120"/>
      <c r="E152" s="120"/>
      <c r="F152" s="120"/>
      <c r="G152" s="120"/>
      <c r="H152" s="120"/>
      <c r="I152" s="120"/>
      <c r="J152" s="120"/>
      <c r="K152" s="112"/>
      <c r="L152" s="110" t="s">
        <v>21</v>
      </c>
      <c r="M152" s="111"/>
      <c r="N152" s="75" t="s">
        <v>335</v>
      </c>
    </row>
    <row r="153" spans="1:14" s="88" customFormat="1" hidden="1" x14ac:dyDescent="0.2">
      <c r="A153" s="190"/>
      <c r="B153" s="187"/>
      <c r="C153" s="185"/>
      <c r="D153" s="120"/>
      <c r="E153" s="120"/>
      <c r="F153" s="120"/>
      <c r="G153" s="120"/>
      <c r="H153" s="120"/>
      <c r="I153" s="120"/>
      <c r="J153" s="120"/>
      <c r="K153" s="112"/>
      <c r="L153" s="110" t="s">
        <v>21</v>
      </c>
      <c r="M153" s="111"/>
      <c r="N153" s="75" t="s">
        <v>336</v>
      </c>
    </row>
    <row r="154" spans="1:14" s="88" customFormat="1" hidden="1" x14ac:dyDescent="0.2">
      <c r="A154" s="190"/>
      <c r="B154" s="187"/>
      <c r="C154" s="185"/>
      <c r="D154" s="120"/>
      <c r="E154" s="120"/>
      <c r="F154" s="120"/>
      <c r="G154" s="120"/>
      <c r="H154" s="120"/>
      <c r="I154" s="120"/>
      <c r="J154" s="120"/>
      <c r="K154" s="112"/>
      <c r="L154" s="110" t="s">
        <v>21</v>
      </c>
      <c r="M154" s="111"/>
      <c r="N154" s="75" t="s">
        <v>337</v>
      </c>
    </row>
    <row r="155" spans="1:14" s="88" customFormat="1" hidden="1" x14ac:dyDescent="0.2">
      <c r="A155" s="190"/>
      <c r="B155" s="187"/>
      <c r="C155" s="185"/>
      <c r="D155" s="120"/>
      <c r="E155" s="120"/>
      <c r="F155" s="120"/>
      <c r="G155" s="120"/>
      <c r="H155" s="120"/>
      <c r="I155" s="120"/>
      <c r="J155" s="120"/>
      <c r="K155" s="112"/>
      <c r="L155" s="110" t="s">
        <v>21</v>
      </c>
      <c r="M155" s="111"/>
      <c r="N155" s="75" t="s">
        <v>338</v>
      </c>
    </row>
    <row r="156" spans="1:14" s="88" customFormat="1" hidden="1" x14ac:dyDescent="0.2">
      <c r="A156" s="190"/>
      <c r="B156" s="187"/>
      <c r="C156" s="185"/>
      <c r="D156" s="120"/>
      <c r="E156" s="120"/>
      <c r="F156" s="120"/>
      <c r="G156" s="120"/>
      <c r="H156" s="120"/>
      <c r="I156" s="120"/>
      <c r="J156" s="120"/>
      <c r="K156" s="112"/>
      <c r="L156" s="110" t="s">
        <v>21</v>
      </c>
      <c r="M156" s="111"/>
      <c r="N156" s="75" t="s">
        <v>339</v>
      </c>
    </row>
    <row r="157" spans="1:14" s="88" customFormat="1" hidden="1" x14ac:dyDescent="0.2">
      <c r="A157" s="190"/>
      <c r="B157" s="187"/>
      <c r="C157" s="185"/>
      <c r="D157" s="120"/>
      <c r="E157" s="120"/>
      <c r="F157" s="120"/>
      <c r="G157" s="120"/>
      <c r="H157" s="120"/>
      <c r="I157" s="120"/>
      <c r="J157" s="120"/>
      <c r="K157" s="112"/>
      <c r="L157" s="110" t="s">
        <v>21</v>
      </c>
      <c r="M157" s="111"/>
      <c r="N157" s="75" t="s">
        <v>340</v>
      </c>
    </row>
    <row r="158" spans="1:14" s="88" customFormat="1" hidden="1" x14ac:dyDescent="0.2">
      <c r="A158" s="190"/>
      <c r="B158" s="187"/>
      <c r="C158" s="185"/>
      <c r="D158" s="120"/>
      <c r="E158" s="120"/>
      <c r="F158" s="120"/>
      <c r="G158" s="120"/>
      <c r="H158" s="120"/>
      <c r="I158" s="120"/>
      <c r="J158" s="120"/>
      <c r="K158" s="112"/>
      <c r="L158" s="110" t="s">
        <v>21</v>
      </c>
      <c r="M158" s="111"/>
      <c r="N158" s="75" t="s">
        <v>341</v>
      </c>
    </row>
    <row r="159" spans="1:14" s="88" customFormat="1" hidden="1" x14ac:dyDescent="0.2">
      <c r="A159" s="190"/>
      <c r="B159" s="187"/>
      <c r="C159" s="185"/>
      <c r="D159" s="120"/>
      <c r="E159" s="120"/>
      <c r="F159" s="120"/>
      <c r="G159" s="120"/>
      <c r="H159" s="120"/>
      <c r="I159" s="120"/>
      <c r="J159" s="120"/>
      <c r="K159" s="112"/>
      <c r="L159" s="110" t="s">
        <v>21</v>
      </c>
      <c r="M159" s="111"/>
      <c r="N159" s="75" t="s">
        <v>342</v>
      </c>
    </row>
    <row r="160" spans="1:14" s="88" customFormat="1" hidden="1" x14ac:dyDescent="0.2">
      <c r="A160" s="190"/>
      <c r="B160" s="187"/>
      <c r="C160" s="185"/>
      <c r="D160" s="120"/>
      <c r="E160" s="120"/>
      <c r="F160" s="120"/>
      <c r="G160" s="120"/>
      <c r="H160" s="120"/>
      <c r="I160" s="120"/>
      <c r="J160" s="120"/>
      <c r="K160" s="112"/>
      <c r="L160" s="110" t="s">
        <v>21</v>
      </c>
      <c r="M160" s="111"/>
      <c r="N160" s="75" t="s">
        <v>343</v>
      </c>
    </row>
    <row r="161" spans="1:14" s="88" customFormat="1" hidden="1" x14ac:dyDescent="0.2">
      <c r="A161" s="190"/>
      <c r="B161" s="187"/>
      <c r="C161" s="185"/>
      <c r="D161" s="120"/>
      <c r="E161" s="120"/>
      <c r="F161" s="120"/>
      <c r="G161" s="120"/>
      <c r="H161" s="120"/>
      <c r="I161" s="120"/>
      <c r="J161" s="120"/>
      <c r="K161" s="112"/>
      <c r="L161" s="110" t="s">
        <v>21</v>
      </c>
      <c r="M161" s="111"/>
      <c r="N161" s="75" t="s">
        <v>344</v>
      </c>
    </row>
    <row r="162" spans="1:14" s="88" customFormat="1" hidden="1" x14ac:dyDescent="0.2">
      <c r="A162" s="190"/>
      <c r="B162" s="187"/>
      <c r="C162" s="185"/>
      <c r="D162" s="120"/>
      <c r="E162" s="120"/>
      <c r="F162" s="120"/>
      <c r="G162" s="120"/>
      <c r="H162" s="120"/>
      <c r="I162" s="120"/>
      <c r="J162" s="120"/>
      <c r="K162" s="112"/>
      <c r="L162" s="110" t="s">
        <v>21</v>
      </c>
      <c r="M162" s="111"/>
      <c r="N162" s="75" t="s">
        <v>345</v>
      </c>
    </row>
    <row r="163" spans="1:14" s="88" customFormat="1" hidden="1" x14ac:dyDescent="0.2">
      <c r="A163" s="190"/>
      <c r="B163" s="187"/>
      <c r="C163" s="185"/>
      <c r="D163" s="120"/>
      <c r="E163" s="120"/>
      <c r="F163" s="120"/>
      <c r="G163" s="120"/>
      <c r="H163" s="120"/>
      <c r="I163" s="120"/>
      <c r="J163" s="120"/>
      <c r="K163" s="112"/>
      <c r="L163" s="110" t="s">
        <v>21</v>
      </c>
      <c r="M163" s="111"/>
      <c r="N163" s="75" t="s">
        <v>346</v>
      </c>
    </row>
    <row r="164" spans="1:14" s="88" customFormat="1" hidden="1" x14ac:dyDescent="0.2">
      <c r="A164" s="190"/>
      <c r="B164" s="187"/>
      <c r="C164" s="185"/>
      <c r="D164" s="120"/>
      <c r="E164" s="120"/>
      <c r="F164" s="120"/>
      <c r="G164" s="120"/>
      <c r="H164" s="120"/>
      <c r="I164" s="120"/>
      <c r="J164" s="120"/>
      <c r="K164" s="112"/>
      <c r="L164" s="110" t="s">
        <v>21</v>
      </c>
      <c r="M164" s="111"/>
      <c r="N164" s="75" t="s">
        <v>25</v>
      </c>
    </row>
    <row r="165" spans="1:14" s="88" customFormat="1" hidden="1" x14ac:dyDescent="0.2">
      <c r="A165" s="190"/>
      <c r="B165" s="187"/>
      <c r="C165" s="185"/>
      <c r="D165" s="120"/>
      <c r="E165" s="120"/>
      <c r="F165" s="120"/>
      <c r="G165" s="120"/>
      <c r="H165" s="120"/>
      <c r="I165" s="120"/>
      <c r="J165" s="120"/>
      <c r="K165" s="112"/>
      <c r="L165" s="110" t="s">
        <v>21</v>
      </c>
      <c r="M165" s="111"/>
      <c r="N165" s="75" t="s">
        <v>36</v>
      </c>
    </row>
    <row r="166" spans="1:14" s="88" customFormat="1" hidden="1" x14ac:dyDescent="0.2">
      <c r="A166" s="190"/>
      <c r="B166" s="187"/>
      <c r="C166" s="185"/>
      <c r="D166" s="120"/>
      <c r="E166" s="120"/>
      <c r="F166" s="120"/>
      <c r="G166" s="120"/>
      <c r="H166" s="120"/>
      <c r="I166" s="120"/>
      <c r="J166" s="120"/>
      <c r="K166" s="112"/>
      <c r="L166" s="110" t="s">
        <v>21</v>
      </c>
      <c r="M166" s="111"/>
      <c r="N166" s="75" t="s">
        <v>59</v>
      </c>
    </row>
    <row r="167" spans="1:14" s="88" customFormat="1" hidden="1" x14ac:dyDescent="0.2">
      <c r="A167" s="190"/>
      <c r="B167" s="187"/>
      <c r="C167" s="185"/>
      <c r="D167" s="120"/>
      <c r="E167" s="120"/>
      <c r="F167" s="120"/>
      <c r="G167" s="120"/>
      <c r="H167" s="120"/>
      <c r="I167" s="120"/>
      <c r="J167" s="120"/>
      <c r="K167" s="112"/>
      <c r="L167" s="110" t="s">
        <v>21</v>
      </c>
      <c r="M167" s="111"/>
      <c r="N167" s="75" t="s">
        <v>347</v>
      </c>
    </row>
    <row r="168" spans="1:14" s="88" customFormat="1" hidden="1" x14ac:dyDescent="0.2">
      <c r="A168" s="190"/>
      <c r="B168" s="187"/>
      <c r="C168" s="185"/>
      <c r="D168" s="120"/>
      <c r="E168" s="120"/>
      <c r="F168" s="120"/>
      <c r="G168" s="120"/>
      <c r="H168" s="120"/>
      <c r="I168" s="120"/>
      <c r="J168" s="120"/>
      <c r="K168" s="112"/>
      <c r="L168" s="110" t="s">
        <v>21</v>
      </c>
      <c r="M168" s="111"/>
      <c r="N168" s="75" t="s">
        <v>348</v>
      </c>
    </row>
    <row r="169" spans="1:14" s="88" customFormat="1" hidden="1" x14ac:dyDescent="0.2">
      <c r="A169" s="190"/>
      <c r="B169" s="187"/>
      <c r="C169" s="185"/>
      <c r="D169" s="120"/>
      <c r="E169" s="120"/>
      <c r="F169" s="120"/>
      <c r="G169" s="120"/>
      <c r="H169" s="120"/>
      <c r="I169" s="120"/>
      <c r="J169" s="120"/>
      <c r="K169" s="112"/>
      <c r="L169" s="110" t="s">
        <v>21</v>
      </c>
      <c r="M169" s="111"/>
      <c r="N169" s="75" t="s">
        <v>91</v>
      </c>
    </row>
    <row r="170" spans="1:14" s="88" customFormat="1" hidden="1" x14ac:dyDescent="0.2">
      <c r="A170" s="190"/>
      <c r="B170" s="187"/>
      <c r="C170" s="185"/>
      <c r="D170" s="120"/>
      <c r="E170" s="120"/>
      <c r="F170" s="120"/>
      <c r="G170" s="120"/>
      <c r="H170" s="120"/>
      <c r="I170" s="120"/>
      <c r="J170" s="120"/>
      <c r="K170" s="112"/>
      <c r="L170" s="110" t="s">
        <v>21</v>
      </c>
      <c r="M170" s="111"/>
      <c r="N170" s="75" t="s">
        <v>288</v>
      </c>
    </row>
    <row r="171" spans="1:14" s="88" customFormat="1" hidden="1" x14ac:dyDescent="0.2">
      <c r="A171" s="190"/>
      <c r="B171" s="187"/>
      <c r="C171" s="185"/>
      <c r="D171" s="120"/>
      <c r="E171" s="120"/>
      <c r="F171" s="120"/>
      <c r="G171" s="120"/>
      <c r="H171" s="120"/>
      <c r="I171" s="120"/>
      <c r="J171" s="120"/>
      <c r="K171" s="112"/>
      <c r="L171" s="110" t="s">
        <v>21</v>
      </c>
      <c r="M171" s="111"/>
      <c r="N171" s="75" t="s">
        <v>349</v>
      </c>
    </row>
    <row r="172" spans="1:14" s="88" customFormat="1" hidden="1" x14ac:dyDescent="0.2">
      <c r="A172" s="190"/>
      <c r="B172" s="187"/>
      <c r="C172" s="185"/>
      <c r="D172" s="120"/>
      <c r="E172" s="120"/>
      <c r="F172" s="120"/>
      <c r="G172" s="120"/>
      <c r="H172" s="120"/>
      <c r="I172" s="120"/>
      <c r="J172" s="120"/>
      <c r="K172" s="112"/>
      <c r="L172" s="110" t="s">
        <v>21</v>
      </c>
      <c r="M172" s="111"/>
      <c r="N172" s="75" t="s">
        <v>289</v>
      </c>
    </row>
    <row r="173" spans="1:14" s="88" customFormat="1" hidden="1" x14ac:dyDescent="0.2">
      <c r="A173" s="190"/>
      <c r="B173" s="187"/>
      <c r="C173" s="185"/>
      <c r="D173" s="120"/>
      <c r="E173" s="120"/>
      <c r="F173" s="120"/>
      <c r="G173" s="120"/>
      <c r="H173" s="120"/>
      <c r="I173" s="120"/>
      <c r="J173" s="120"/>
      <c r="K173" s="112"/>
      <c r="L173" s="110" t="s">
        <v>21</v>
      </c>
      <c r="M173" s="111"/>
      <c r="N173" s="75" t="s">
        <v>37</v>
      </c>
    </row>
    <row r="174" spans="1:14" s="88" customFormat="1" hidden="1" x14ac:dyDescent="0.2">
      <c r="A174" s="190"/>
      <c r="B174" s="187"/>
      <c r="C174" s="185"/>
      <c r="D174" s="120"/>
      <c r="E174" s="120"/>
      <c r="F174" s="120"/>
      <c r="G174" s="120"/>
      <c r="H174" s="120"/>
      <c r="I174" s="120"/>
      <c r="J174" s="120"/>
      <c r="K174" s="112"/>
      <c r="L174" s="110" t="s">
        <v>21</v>
      </c>
      <c r="M174" s="111"/>
      <c r="N174" s="75" t="s">
        <v>350</v>
      </c>
    </row>
    <row r="175" spans="1:14" s="88" customFormat="1" hidden="1" x14ac:dyDescent="0.2">
      <c r="A175" s="190"/>
      <c r="B175" s="187"/>
      <c r="C175" s="185"/>
      <c r="D175" s="120"/>
      <c r="E175" s="120"/>
      <c r="F175" s="120"/>
      <c r="G175" s="120"/>
      <c r="H175" s="120"/>
      <c r="I175" s="120"/>
      <c r="J175" s="120"/>
      <c r="K175" s="112"/>
      <c r="L175" s="110" t="s">
        <v>21</v>
      </c>
      <c r="M175" s="111"/>
      <c r="N175" s="75" t="s">
        <v>60</v>
      </c>
    </row>
    <row r="176" spans="1:14" s="88" customFormat="1" hidden="1" x14ac:dyDescent="0.2">
      <c r="A176" s="190"/>
      <c r="B176" s="187"/>
      <c r="C176" s="185"/>
      <c r="D176" s="120"/>
      <c r="E176" s="120"/>
      <c r="F176" s="120"/>
      <c r="G176" s="120"/>
      <c r="H176" s="120"/>
      <c r="I176" s="120"/>
      <c r="J176" s="120"/>
      <c r="K176" s="112"/>
      <c r="L176" s="110" t="s">
        <v>21</v>
      </c>
      <c r="M176" s="111"/>
      <c r="N176" s="75" t="s">
        <v>92</v>
      </c>
    </row>
    <row r="177" spans="1:14" s="88" customFormat="1" hidden="1" x14ac:dyDescent="0.2">
      <c r="A177" s="190"/>
      <c r="B177" s="187"/>
      <c r="C177" s="185"/>
      <c r="D177" s="120"/>
      <c r="E177" s="120"/>
      <c r="F177" s="120"/>
      <c r="G177" s="120"/>
      <c r="H177" s="120"/>
      <c r="I177" s="120"/>
      <c r="J177" s="120"/>
      <c r="K177" s="112"/>
      <c r="L177" s="110" t="s">
        <v>21</v>
      </c>
      <c r="M177" s="111"/>
      <c r="N177" s="75" t="s">
        <v>351</v>
      </c>
    </row>
    <row r="178" spans="1:14" s="88" customFormat="1" hidden="1" x14ac:dyDescent="0.2">
      <c r="A178" s="190"/>
      <c r="B178" s="187"/>
      <c r="C178" s="185"/>
      <c r="D178" s="120"/>
      <c r="E178" s="120"/>
      <c r="F178" s="120"/>
      <c r="G178" s="120"/>
      <c r="H178" s="120"/>
      <c r="I178" s="120"/>
      <c r="J178" s="120"/>
      <c r="K178" s="112"/>
      <c r="L178" s="110" t="s">
        <v>21</v>
      </c>
      <c r="M178" s="111"/>
      <c r="N178" s="75" t="s">
        <v>352</v>
      </c>
    </row>
    <row r="179" spans="1:14" s="88" customFormat="1" ht="28.5" hidden="1" x14ac:dyDescent="0.2">
      <c r="A179" s="190"/>
      <c r="B179" s="187"/>
      <c r="C179" s="185"/>
      <c r="D179" s="120"/>
      <c r="E179" s="120"/>
      <c r="F179" s="120"/>
      <c r="G179" s="120"/>
      <c r="H179" s="120"/>
      <c r="I179" s="120"/>
      <c r="J179" s="120"/>
      <c r="K179" s="112"/>
      <c r="L179" s="110" t="s">
        <v>21</v>
      </c>
      <c r="M179" s="111"/>
      <c r="N179" s="75" t="s">
        <v>82</v>
      </c>
    </row>
    <row r="180" spans="1:14" s="88" customFormat="1" hidden="1" x14ac:dyDescent="0.2">
      <c r="A180" s="190"/>
      <c r="B180" s="187"/>
      <c r="C180" s="185"/>
      <c r="D180" s="120"/>
      <c r="E180" s="120"/>
      <c r="F180" s="120"/>
      <c r="G180" s="120"/>
      <c r="H180" s="120"/>
      <c r="I180" s="120"/>
      <c r="J180" s="120"/>
      <c r="K180" s="112"/>
      <c r="L180" s="110" t="s">
        <v>21</v>
      </c>
      <c r="M180" s="111"/>
      <c r="N180" s="75" t="s">
        <v>353</v>
      </c>
    </row>
    <row r="181" spans="1:14" s="88" customFormat="1" ht="28.5" hidden="1" x14ac:dyDescent="0.2">
      <c r="A181" s="190"/>
      <c r="B181" s="187"/>
      <c r="C181" s="185"/>
      <c r="D181" s="120"/>
      <c r="E181" s="120"/>
      <c r="F181" s="120"/>
      <c r="G181" s="120"/>
      <c r="H181" s="120"/>
      <c r="I181" s="120"/>
      <c r="J181" s="120"/>
      <c r="K181" s="112"/>
      <c r="L181" s="110" t="s">
        <v>21</v>
      </c>
      <c r="M181" s="111"/>
      <c r="N181" s="75" t="s">
        <v>83</v>
      </c>
    </row>
    <row r="182" spans="1:14" s="88" customFormat="1" hidden="1" x14ac:dyDescent="0.2">
      <c r="A182" s="190"/>
      <c r="B182" s="187"/>
      <c r="C182" s="185"/>
      <c r="D182" s="120"/>
      <c r="E182" s="120"/>
      <c r="F182" s="120"/>
      <c r="G182" s="120"/>
      <c r="H182" s="120"/>
      <c r="I182" s="120"/>
      <c r="J182" s="120"/>
      <c r="K182" s="112"/>
      <c r="L182" s="110" t="s">
        <v>21</v>
      </c>
      <c r="M182" s="111"/>
      <c r="N182" s="75" t="s">
        <v>354</v>
      </c>
    </row>
    <row r="183" spans="1:14" s="88" customFormat="1" hidden="1" x14ac:dyDescent="0.2">
      <c r="A183" s="190"/>
      <c r="B183" s="187"/>
      <c r="C183" s="185"/>
      <c r="D183" s="120"/>
      <c r="E183" s="120"/>
      <c r="F183" s="120"/>
      <c r="G183" s="120"/>
      <c r="H183" s="120"/>
      <c r="I183" s="120"/>
      <c r="J183" s="120"/>
      <c r="K183" s="112"/>
      <c r="L183" s="110" t="s">
        <v>21</v>
      </c>
      <c r="M183" s="111"/>
      <c r="N183" s="75" t="s">
        <v>38</v>
      </c>
    </row>
    <row r="184" spans="1:14" s="88" customFormat="1" hidden="1" x14ac:dyDescent="0.2">
      <c r="A184" s="190"/>
      <c r="B184" s="187"/>
      <c r="C184" s="185"/>
      <c r="D184" s="120"/>
      <c r="E184" s="120"/>
      <c r="F184" s="120"/>
      <c r="G184" s="120"/>
      <c r="H184" s="120"/>
      <c r="I184" s="120"/>
      <c r="J184" s="120"/>
      <c r="K184" s="112"/>
      <c r="L184" s="110" t="s">
        <v>21</v>
      </c>
      <c r="M184" s="111"/>
      <c r="N184" s="75" t="s">
        <v>355</v>
      </c>
    </row>
    <row r="185" spans="1:14" s="88" customFormat="1" hidden="1" x14ac:dyDescent="0.2">
      <c r="A185" s="190"/>
      <c r="B185" s="187"/>
      <c r="C185" s="185"/>
      <c r="D185" s="120"/>
      <c r="E185" s="120"/>
      <c r="F185" s="120"/>
      <c r="G185" s="120"/>
      <c r="H185" s="120"/>
      <c r="I185" s="120"/>
      <c r="J185" s="120"/>
      <c r="K185" s="112"/>
      <c r="L185" s="110" t="s">
        <v>21</v>
      </c>
      <c r="M185" s="111"/>
      <c r="N185" s="75" t="s">
        <v>150</v>
      </c>
    </row>
    <row r="186" spans="1:14" s="88" customFormat="1" hidden="1" x14ac:dyDescent="0.2">
      <c r="A186" s="190"/>
      <c r="B186" s="187"/>
      <c r="C186" s="185"/>
      <c r="D186" s="120"/>
      <c r="E186" s="120"/>
      <c r="F186" s="120"/>
      <c r="G186" s="120"/>
      <c r="H186" s="120"/>
      <c r="I186" s="120"/>
      <c r="J186" s="120"/>
      <c r="K186" s="112"/>
      <c r="L186" s="110" t="s">
        <v>21</v>
      </c>
      <c r="M186" s="111"/>
      <c r="N186" s="75" t="s">
        <v>356</v>
      </c>
    </row>
    <row r="187" spans="1:14" s="88" customFormat="1" hidden="1" x14ac:dyDescent="0.2">
      <c r="A187" s="190"/>
      <c r="B187" s="187"/>
      <c r="C187" s="185"/>
      <c r="D187" s="120"/>
      <c r="E187" s="120"/>
      <c r="F187" s="120"/>
      <c r="G187" s="120"/>
      <c r="H187" s="120"/>
      <c r="I187" s="120"/>
      <c r="J187" s="120"/>
      <c r="K187" s="112"/>
      <c r="L187" s="110" t="s">
        <v>21</v>
      </c>
      <c r="M187" s="111"/>
      <c r="N187" s="75" t="s">
        <v>357</v>
      </c>
    </row>
    <row r="188" spans="1:14" s="88" customFormat="1" hidden="1" x14ac:dyDescent="0.2">
      <c r="A188" s="190"/>
      <c r="B188" s="187"/>
      <c r="C188" s="185"/>
      <c r="D188" s="120"/>
      <c r="E188" s="120"/>
      <c r="F188" s="120"/>
      <c r="G188" s="120"/>
      <c r="H188" s="120"/>
      <c r="I188" s="120"/>
      <c r="J188" s="120"/>
      <c r="K188" s="112"/>
      <c r="L188" s="110" t="s">
        <v>21</v>
      </c>
      <c r="M188" s="111"/>
      <c r="N188" s="75" t="s">
        <v>358</v>
      </c>
    </row>
    <row r="189" spans="1:14" s="88" customFormat="1" hidden="1" x14ac:dyDescent="0.2">
      <c r="A189" s="190"/>
      <c r="B189" s="187"/>
      <c r="C189" s="185"/>
      <c r="D189" s="120"/>
      <c r="E189" s="120"/>
      <c r="F189" s="120"/>
      <c r="G189" s="120"/>
      <c r="H189" s="120"/>
      <c r="I189" s="120"/>
      <c r="J189" s="120"/>
      <c r="K189" s="112"/>
      <c r="L189" s="110" t="s">
        <v>21</v>
      </c>
      <c r="M189" s="111"/>
      <c r="N189" s="75" t="s">
        <v>359</v>
      </c>
    </row>
    <row r="190" spans="1:14" s="88" customFormat="1" hidden="1" x14ac:dyDescent="0.2">
      <c r="A190" s="190"/>
      <c r="B190" s="187"/>
      <c r="C190" s="185"/>
      <c r="D190" s="120"/>
      <c r="E190" s="120"/>
      <c r="F190" s="120"/>
      <c r="G190" s="120"/>
      <c r="H190" s="120"/>
      <c r="I190" s="120"/>
      <c r="J190" s="120"/>
      <c r="K190" s="112"/>
      <c r="L190" s="110" t="s">
        <v>21</v>
      </c>
      <c r="M190" s="111"/>
      <c r="N190" s="75" t="s">
        <v>360</v>
      </c>
    </row>
    <row r="191" spans="1:14" s="88" customFormat="1" hidden="1" x14ac:dyDescent="0.2">
      <c r="A191" s="190"/>
      <c r="B191" s="187"/>
      <c r="C191" s="185"/>
      <c r="D191" s="120"/>
      <c r="E191" s="120"/>
      <c r="F191" s="120"/>
      <c r="G191" s="120"/>
      <c r="H191" s="120"/>
      <c r="I191" s="120"/>
      <c r="J191" s="120"/>
      <c r="K191" s="112"/>
      <c r="L191" s="110" t="s">
        <v>21</v>
      </c>
      <c r="M191" s="111"/>
      <c r="N191" s="75" t="s">
        <v>290</v>
      </c>
    </row>
    <row r="192" spans="1:14" s="88" customFormat="1" hidden="1" x14ac:dyDescent="0.2">
      <c r="A192" s="190"/>
      <c r="B192" s="187"/>
      <c r="C192" s="185"/>
      <c r="D192" s="120"/>
      <c r="E192" s="120"/>
      <c r="F192" s="120"/>
      <c r="G192" s="120"/>
      <c r="H192" s="120"/>
      <c r="I192" s="120"/>
      <c r="J192" s="120"/>
      <c r="K192" s="112"/>
      <c r="L192" s="110" t="s">
        <v>21</v>
      </c>
      <c r="M192" s="111"/>
      <c r="N192" s="75" t="s">
        <v>361</v>
      </c>
    </row>
    <row r="193" spans="1:14" s="88" customFormat="1" hidden="1" x14ac:dyDescent="0.2">
      <c r="A193" s="190"/>
      <c r="B193" s="187"/>
      <c r="C193" s="185"/>
      <c r="D193" s="120"/>
      <c r="E193" s="120"/>
      <c r="F193" s="120"/>
      <c r="G193" s="120"/>
      <c r="H193" s="120"/>
      <c r="I193" s="120"/>
      <c r="J193" s="120"/>
      <c r="K193" s="112"/>
      <c r="L193" s="110" t="s">
        <v>21</v>
      </c>
      <c r="M193" s="111"/>
      <c r="N193" s="75" t="s">
        <v>362</v>
      </c>
    </row>
    <row r="194" spans="1:14" s="88" customFormat="1" hidden="1" x14ac:dyDescent="0.2">
      <c r="A194" s="190"/>
      <c r="B194" s="187"/>
      <c r="C194" s="185"/>
      <c r="D194" s="120"/>
      <c r="E194" s="120"/>
      <c r="F194" s="120"/>
      <c r="G194" s="120"/>
      <c r="H194" s="120"/>
      <c r="I194" s="120"/>
      <c r="J194" s="120"/>
      <c r="K194" s="112"/>
      <c r="L194" s="110" t="s">
        <v>21</v>
      </c>
      <c r="M194" s="111"/>
      <c r="N194" s="75" t="s">
        <v>363</v>
      </c>
    </row>
    <row r="195" spans="1:14" s="88" customFormat="1" hidden="1" x14ac:dyDescent="0.2">
      <c r="A195" s="190"/>
      <c r="B195" s="187"/>
      <c r="C195" s="185"/>
      <c r="D195" s="120"/>
      <c r="E195" s="120"/>
      <c r="F195" s="120"/>
      <c r="G195" s="120"/>
      <c r="H195" s="120"/>
      <c r="I195" s="120"/>
      <c r="J195" s="120"/>
      <c r="K195" s="112"/>
      <c r="L195" s="110" t="s">
        <v>21</v>
      </c>
      <c r="M195" s="111"/>
      <c r="N195" s="75" t="s">
        <v>364</v>
      </c>
    </row>
    <row r="196" spans="1:14" s="88" customFormat="1" hidden="1" x14ac:dyDescent="0.2">
      <c r="A196" s="190"/>
      <c r="B196" s="187"/>
      <c r="C196" s="185"/>
      <c r="D196" s="120"/>
      <c r="E196" s="120"/>
      <c r="F196" s="120"/>
      <c r="G196" s="120"/>
      <c r="H196" s="120"/>
      <c r="I196" s="120"/>
      <c r="J196" s="120"/>
      <c r="K196" s="112"/>
      <c r="L196" s="110" t="s">
        <v>21</v>
      </c>
      <c r="M196" s="111"/>
      <c r="N196" s="75" t="s">
        <v>291</v>
      </c>
    </row>
    <row r="197" spans="1:14" s="88" customFormat="1" hidden="1" x14ac:dyDescent="0.2">
      <c r="A197" s="190"/>
      <c r="B197" s="187"/>
      <c r="C197" s="185"/>
      <c r="D197" s="120"/>
      <c r="E197" s="120"/>
      <c r="F197" s="120"/>
      <c r="G197" s="120"/>
      <c r="H197" s="120"/>
      <c r="I197" s="120"/>
      <c r="J197" s="120"/>
      <c r="K197" s="112"/>
      <c r="L197" s="110" t="s">
        <v>21</v>
      </c>
      <c r="M197" s="111"/>
      <c r="N197" s="75" t="s">
        <v>292</v>
      </c>
    </row>
    <row r="198" spans="1:14" s="88" customFormat="1" hidden="1" x14ac:dyDescent="0.2">
      <c r="A198" s="190"/>
      <c r="B198" s="187"/>
      <c r="C198" s="185"/>
      <c r="D198" s="120"/>
      <c r="E198" s="120"/>
      <c r="F198" s="120"/>
      <c r="G198" s="120"/>
      <c r="H198" s="120"/>
      <c r="I198" s="120"/>
      <c r="J198" s="120"/>
      <c r="K198" s="112"/>
      <c r="L198" s="110" t="s">
        <v>21</v>
      </c>
      <c r="M198" s="111"/>
      <c r="N198" s="75" t="s">
        <v>365</v>
      </c>
    </row>
    <row r="199" spans="1:14" s="88" customFormat="1" hidden="1" x14ac:dyDescent="0.2">
      <c r="A199" s="190"/>
      <c r="B199" s="187"/>
      <c r="C199" s="185"/>
      <c r="D199" s="120"/>
      <c r="E199" s="120"/>
      <c r="F199" s="120"/>
      <c r="G199" s="120"/>
      <c r="H199" s="120"/>
      <c r="I199" s="120"/>
      <c r="J199" s="120"/>
      <c r="K199" s="112"/>
      <c r="L199" s="110" t="s">
        <v>21</v>
      </c>
      <c r="M199" s="111"/>
      <c r="N199" s="75" t="s">
        <v>366</v>
      </c>
    </row>
    <row r="200" spans="1:14" s="88" customFormat="1" hidden="1" x14ac:dyDescent="0.2">
      <c r="A200" s="190"/>
      <c r="B200" s="187"/>
      <c r="C200" s="185"/>
      <c r="D200" s="120"/>
      <c r="E200" s="120"/>
      <c r="F200" s="120"/>
      <c r="G200" s="120"/>
      <c r="H200" s="120"/>
      <c r="I200" s="120"/>
      <c r="J200" s="120"/>
      <c r="K200" s="112"/>
      <c r="L200" s="110" t="s">
        <v>21</v>
      </c>
      <c r="M200" s="111"/>
      <c r="N200" s="75" t="s">
        <v>367</v>
      </c>
    </row>
    <row r="201" spans="1:14" s="88" customFormat="1" hidden="1" x14ac:dyDescent="0.2">
      <c r="A201" s="190"/>
      <c r="B201" s="187"/>
      <c r="C201" s="185"/>
      <c r="D201" s="120"/>
      <c r="E201" s="120"/>
      <c r="F201" s="120"/>
      <c r="G201" s="120"/>
      <c r="H201" s="120"/>
      <c r="I201" s="120"/>
      <c r="J201" s="120"/>
      <c r="K201" s="112"/>
      <c r="L201" s="110" t="s">
        <v>21</v>
      </c>
      <c r="M201" s="111"/>
      <c r="N201" s="75" t="s">
        <v>368</v>
      </c>
    </row>
    <row r="202" spans="1:14" s="88" customFormat="1" hidden="1" x14ac:dyDescent="0.2">
      <c r="A202" s="190"/>
      <c r="B202" s="187"/>
      <c r="C202" s="185"/>
      <c r="D202" s="120"/>
      <c r="E202" s="120"/>
      <c r="F202" s="120"/>
      <c r="G202" s="120"/>
      <c r="H202" s="120"/>
      <c r="I202" s="120"/>
      <c r="J202" s="120"/>
      <c r="K202" s="112"/>
      <c r="L202" s="110" t="s">
        <v>21</v>
      </c>
      <c r="M202" s="111"/>
      <c r="N202" s="75" t="s">
        <v>369</v>
      </c>
    </row>
    <row r="203" spans="1:14" s="88" customFormat="1" hidden="1" x14ac:dyDescent="0.2">
      <c r="A203" s="190"/>
      <c r="B203" s="187"/>
      <c r="C203" s="185"/>
      <c r="D203" s="120"/>
      <c r="E203" s="120"/>
      <c r="F203" s="120"/>
      <c r="G203" s="120"/>
      <c r="H203" s="120"/>
      <c r="I203" s="120"/>
      <c r="J203" s="120"/>
      <c r="K203" s="112"/>
      <c r="L203" s="110" t="s">
        <v>21</v>
      </c>
      <c r="M203" s="111"/>
      <c r="N203" s="75" t="s">
        <v>93</v>
      </c>
    </row>
    <row r="204" spans="1:14" s="88" customFormat="1" hidden="1" x14ac:dyDescent="0.2">
      <c r="A204" s="190"/>
      <c r="B204" s="187"/>
      <c r="C204" s="185"/>
      <c r="D204" s="120"/>
      <c r="E204" s="120"/>
      <c r="F204" s="120"/>
      <c r="G204" s="120"/>
      <c r="H204" s="120"/>
      <c r="I204" s="120"/>
      <c r="J204" s="120"/>
      <c r="K204" s="112"/>
      <c r="L204" s="110" t="s">
        <v>21</v>
      </c>
      <c r="M204" s="111"/>
      <c r="N204" s="75" t="s">
        <v>61</v>
      </c>
    </row>
    <row r="205" spans="1:14" s="88" customFormat="1" hidden="1" x14ac:dyDescent="0.2">
      <c r="A205" s="190"/>
      <c r="B205" s="187"/>
      <c r="C205" s="185"/>
      <c r="D205" s="120"/>
      <c r="E205" s="120"/>
      <c r="F205" s="120"/>
      <c r="G205" s="120"/>
      <c r="H205" s="120"/>
      <c r="I205" s="120"/>
      <c r="J205" s="120"/>
      <c r="K205" s="112"/>
      <c r="L205" s="110" t="s">
        <v>21</v>
      </c>
      <c r="M205" s="111"/>
      <c r="N205" s="75" t="s">
        <v>370</v>
      </c>
    </row>
    <row r="206" spans="1:14" s="88" customFormat="1" hidden="1" x14ac:dyDescent="0.2">
      <c r="A206" s="190"/>
      <c r="B206" s="187"/>
      <c r="C206" s="185"/>
      <c r="D206" s="120"/>
      <c r="E206" s="120"/>
      <c r="F206" s="120"/>
      <c r="G206" s="120"/>
      <c r="H206" s="120"/>
      <c r="I206" s="120"/>
      <c r="J206" s="120"/>
      <c r="K206" s="112"/>
      <c r="L206" s="110" t="s">
        <v>21</v>
      </c>
      <c r="M206" s="111"/>
      <c r="N206" s="75" t="s">
        <v>371</v>
      </c>
    </row>
    <row r="207" spans="1:14" s="88" customFormat="1" hidden="1" x14ac:dyDescent="0.2">
      <c r="A207" s="190"/>
      <c r="B207" s="187"/>
      <c r="C207" s="185"/>
      <c r="D207" s="120"/>
      <c r="E207" s="120"/>
      <c r="F207" s="120"/>
      <c r="G207" s="120"/>
      <c r="H207" s="120"/>
      <c r="I207" s="120"/>
      <c r="J207" s="120"/>
      <c r="K207" s="112"/>
      <c r="L207" s="110" t="s">
        <v>21</v>
      </c>
      <c r="M207" s="111"/>
      <c r="N207" s="75" t="s">
        <v>372</v>
      </c>
    </row>
    <row r="208" spans="1:14" s="88" customFormat="1" hidden="1" x14ac:dyDescent="0.2">
      <c r="A208" s="190"/>
      <c r="B208" s="187"/>
      <c r="C208" s="185"/>
      <c r="D208" s="120"/>
      <c r="E208" s="120"/>
      <c r="F208" s="120"/>
      <c r="G208" s="120"/>
      <c r="H208" s="120"/>
      <c r="I208" s="120"/>
      <c r="J208" s="120"/>
      <c r="K208" s="112"/>
      <c r="L208" s="110" t="s">
        <v>21</v>
      </c>
      <c r="M208" s="111"/>
      <c r="N208" s="75" t="s">
        <v>373</v>
      </c>
    </row>
    <row r="209" spans="1:14" s="88" customFormat="1" hidden="1" x14ac:dyDescent="0.2">
      <c r="A209" s="190"/>
      <c r="B209" s="187"/>
      <c r="C209" s="185"/>
      <c r="D209" s="120"/>
      <c r="E209" s="120"/>
      <c r="F209" s="120"/>
      <c r="G209" s="120"/>
      <c r="H209" s="120"/>
      <c r="I209" s="120"/>
      <c r="J209" s="120"/>
      <c r="K209" s="112"/>
      <c r="L209" s="110" t="s">
        <v>21</v>
      </c>
      <c r="M209" s="111"/>
      <c r="N209" s="75" t="s">
        <v>374</v>
      </c>
    </row>
    <row r="210" spans="1:14" s="88" customFormat="1" hidden="1" x14ac:dyDescent="0.2">
      <c r="A210" s="190"/>
      <c r="B210" s="187"/>
      <c r="C210" s="185"/>
      <c r="D210" s="120"/>
      <c r="E210" s="120"/>
      <c r="F210" s="120"/>
      <c r="G210" s="120"/>
      <c r="H210" s="120"/>
      <c r="I210" s="120"/>
      <c r="J210" s="120"/>
      <c r="K210" s="112"/>
      <c r="L210" s="110" t="s">
        <v>21</v>
      </c>
      <c r="M210" s="111"/>
      <c r="N210" s="75" t="s">
        <v>375</v>
      </c>
    </row>
    <row r="211" spans="1:14" s="88" customFormat="1" hidden="1" x14ac:dyDescent="0.2">
      <c r="A211" s="190"/>
      <c r="B211" s="187"/>
      <c r="C211" s="185"/>
      <c r="D211" s="120"/>
      <c r="E211" s="120"/>
      <c r="F211" s="120"/>
      <c r="G211" s="120"/>
      <c r="H211" s="120"/>
      <c r="I211" s="120"/>
      <c r="J211" s="120"/>
      <c r="K211" s="112"/>
      <c r="L211" s="110" t="s">
        <v>21</v>
      </c>
      <c r="M211" s="111"/>
      <c r="N211" s="75" t="s">
        <v>376</v>
      </c>
    </row>
    <row r="212" spans="1:14" s="88" customFormat="1" hidden="1" x14ac:dyDescent="0.2">
      <c r="A212" s="190"/>
      <c r="B212" s="187"/>
      <c r="C212" s="185"/>
      <c r="D212" s="120"/>
      <c r="E212" s="120"/>
      <c r="F212" s="120"/>
      <c r="G212" s="120"/>
      <c r="H212" s="120"/>
      <c r="I212" s="120"/>
      <c r="J212" s="120"/>
      <c r="K212" s="112"/>
      <c r="L212" s="110" t="s">
        <v>21</v>
      </c>
      <c r="M212" s="111"/>
      <c r="N212" s="75" t="s">
        <v>377</v>
      </c>
    </row>
    <row r="213" spans="1:14" s="88" customFormat="1" hidden="1" x14ac:dyDescent="0.2">
      <c r="A213" s="190"/>
      <c r="B213" s="187"/>
      <c r="C213" s="185"/>
      <c r="D213" s="120"/>
      <c r="E213" s="120"/>
      <c r="F213" s="120"/>
      <c r="G213" s="120"/>
      <c r="H213" s="120"/>
      <c r="I213" s="120"/>
      <c r="J213" s="120"/>
      <c r="K213" s="112"/>
      <c r="L213" s="110" t="s">
        <v>21</v>
      </c>
      <c r="M213" s="111"/>
      <c r="N213" s="75" t="s">
        <v>378</v>
      </c>
    </row>
    <row r="214" spans="1:14" s="88" customFormat="1" hidden="1" x14ac:dyDescent="0.2">
      <c r="A214" s="190"/>
      <c r="B214" s="187"/>
      <c r="C214" s="185"/>
      <c r="D214" s="120"/>
      <c r="E214" s="120"/>
      <c r="F214" s="120"/>
      <c r="G214" s="120"/>
      <c r="H214" s="120"/>
      <c r="I214" s="120"/>
      <c r="J214" s="120"/>
      <c r="K214" s="112"/>
      <c r="L214" s="110" t="s">
        <v>21</v>
      </c>
      <c r="M214" s="111"/>
      <c r="N214" s="75" t="s">
        <v>293</v>
      </c>
    </row>
    <row r="215" spans="1:14" s="88" customFormat="1" hidden="1" x14ac:dyDescent="0.2">
      <c r="A215" s="190"/>
      <c r="B215" s="187"/>
      <c r="C215" s="185"/>
      <c r="D215" s="120"/>
      <c r="E215" s="120"/>
      <c r="F215" s="120"/>
      <c r="G215" s="120"/>
      <c r="H215" s="120"/>
      <c r="I215" s="120"/>
      <c r="J215" s="120"/>
      <c r="K215" s="112"/>
      <c r="L215" s="110" t="s">
        <v>21</v>
      </c>
      <c r="M215" s="111"/>
      <c r="N215" s="75" t="s">
        <v>379</v>
      </c>
    </row>
    <row r="216" spans="1:14" s="88" customFormat="1" hidden="1" x14ac:dyDescent="0.2">
      <c r="A216" s="190"/>
      <c r="B216" s="187"/>
      <c r="C216" s="185"/>
      <c r="D216" s="120"/>
      <c r="E216" s="120"/>
      <c r="F216" s="120"/>
      <c r="G216" s="120"/>
      <c r="H216" s="120"/>
      <c r="I216" s="120"/>
      <c r="J216" s="120"/>
      <c r="K216" s="112"/>
      <c r="L216" s="110" t="s">
        <v>21</v>
      </c>
      <c r="M216" s="111"/>
      <c r="N216" s="75" t="s">
        <v>380</v>
      </c>
    </row>
    <row r="217" spans="1:14" s="88" customFormat="1" hidden="1" x14ac:dyDescent="0.2">
      <c r="A217" s="190"/>
      <c r="B217" s="187"/>
      <c r="C217" s="185"/>
      <c r="D217" s="120"/>
      <c r="E217" s="120"/>
      <c r="F217" s="120"/>
      <c r="G217" s="120"/>
      <c r="H217" s="120"/>
      <c r="I217" s="120"/>
      <c r="J217" s="120"/>
      <c r="K217" s="112"/>
      <c r="L217" s="110" t="s">
        <v>21</v>
      </c>
      <c r="M217" s="111"/>
      <c r="N217" s="75" t="s">
        <v>381</v>
      </c>
    </row>
    <row r="218" spans="1:14" s="88" customFormat="1" hidden="1" x14ac:dyDescent="0.2">
      <c r="A218" s="190"/>
      <c r="B218" s="187"/>
      <c r="C218" s="185"/>
      <c r="D218" s="120"/>
      <c r="E218" s="120"/>
      <c r="F218" s="120"/>
      <c r="G218" s="120"/>
      <c r="H218" s="120"/>
      <c r="I218" s="120"/>
      <c r="J218" s="120"/>
      <c r="K218" s="112"/>
      <c r="L218" s="110" t="s">
        <v>21</v>
      </c>
      <c r="M218" s="111"/>
      <c r="N218" s="75" t="s">
        <v>382</v>
      </c>
    </row>
    <row r="219" spans="1:14" s="88" customFormat="1" hidden="1" x14ac:dyDescent="0.2">
      <c r="A219" s="190"/>
      <c r="B219" s="187"/>
      <c r="C219" s="185"/>
      <c r="D219" s="120"/>
      <c r="E219" s="120"/>
      <c r="F219" s="120"/>
      <c r="G219" s="120"/>
      <c r="H219" s="120"/>
      <c r="I219" s="120"/>
      <c r="J219" s="120"/>
      <c r="K219" s="112"/>
      <c r="L219" s="110" t="s">
        <v>21</v>
      </c>
      <c r="M219" s="111"/>
      <c r="N219" s="75" t="s">
        <v>383</v>
      </c>
    </row>
    <row r="220" spans="1:14" s="88" customFormat="1" hidden="1" x14ac:dyDescent="0.2">
      <c r="A220" s="190"/>
      <c r="B220" s="187"/>
      <c r="C220" s="185"/>
      <c r="D220" s="120"/>
      <c r="E220" s="120"/>
      <c r="F220" s="120"/>
      <c r="G220" s="120"/>
      <c r="H220" s="120"/>
      <c r="I220" s="120"/>
      <c r="J220" s="120"/>
      <c r="K220" s="112"/>
      <c r="L220" s="110" t="s">
        <v>21</v>
      </c>
      <c r="M220" s="111"/>
      <c r="N220" s="75" t="s">
        <v>384</v>
      </c>
    </row>
    <row r="221" spans="1:14" s="88" customFormat="1" hidden="1" x14ac:dyDescent="0.2">
      <c r="A221" s="190"/>
      <c r="B221" s="187"/>
      <c r="C221" s="185"/>
      <c r="D221" s="120"/>
      <c r="E221" s="120"/>
      <c r="F221" s="120"/>
      <c r="G221" s="120"/>
      <c r="H221" s="120"/>
      <c r="I221" s="120"/>
      <c r="J221" s="120"/>
      <c r="K221" s="112"/>
      <c r="L221" s="110" t="s">
        <v>21</v>
      </c>
      <c r="M221" s="111"/>
      <c r="N221" s="75" t="s">
        <v>385</v>
      </c>
    </row>
    <row r="222" spans="1:14" s="88" customFormat="1" hidden="1" x14ac:dyDescent="0.2">
      <c r="A222" s="190"/>
      <c r="B222" s="187"/>
      <c r="C222" s="185"/>
      <c r="D222" s="120"/>
      <c r="E222" s="120"/>
      <c r="F222" s="120"/>
      <c r="G222" s="120"/>
      <c r="H222" s="120"/>
      <c r="I222" s="120"/>
      <c r="J222" s="120"/>
      <c r="K222" s="112"/>
      <c r="L222" s="110" t="s">
        <v>21</v>
      </c>
      <c r="M222" s="111"/>
      <c r="N222" s="75" t="s">
        <v>386</v>
      </c>
    </row>
    <row r="223" spans="1:14" s="88" customFormat="1" hidden="1" x14ac:dyDescent="0.2">
      <c r="A223" s="190"/>
      <c r="B223" s="187"/>
      <c r="C223" s="185"/>
      <c r="D223" s="120"/>
      <c r="E223" s="120"/>
      <c r="F223" s="120"/>
      <c r="G223" s="120"/>
      <c r="H223" s="120"/>
      <c r="I223" s="120"/>
      <c r="J223" s="120"/>
      <c r="K223" s="112"/>
      <c r="L223" s="110" t="s">
        <v>21</v>
      </c>
      <c r="M223" s="111"/>
      <c r="N223" s="75" t="s">
        <v>39</v>
      </c>
    </row>
    <row r="224" spans="1:14" s="88" customFormat="1" hidden="1" x14ac:dyDescent="0.2">
      <c r="A224" s="190"/>
      <c r="B224" s="187"/>
      <c r="C224" s="185"/>
      <c r="D224" s="120"/>
      <c r="E224" s="120"/>
      <c r="F224" s="120"/>
      <c r="G224" s="120"/>
      <c r="H224" s="120"/>
      <c r="I224" s="120"/>
      <c r="J224" s="120"/>
      <c r="K224" s="112"/>
      <c r="L224" s="110" t="s">
        <v>21</v>
      </c>
      <c r="M224" s="111"/>
      <c r="N224" s="75" t="s">
        <v>40</v>
      </c>
    </row>
    <row r="225" spans="1:14" s="88" customFormat="1" hidden="1" x14ac:dyDescent="0.2">
      <c r="A225" s="190"/>
      <c r="B225" s="187"/>
      <c r="C225" s="185"/>
      <c r="D225" s="120"/>
      <c r="E225" s="120"/>
      <c r="F225" s="120"/>
      <c r="G225" s="120"/>
      <c r="H225" s="120"/>
      <c r="I225" s="120"/>
      <c r="J225" s="120"/>
      <c r="K225" s="112"/>
      <c r="L225" s="110" t="s">
        <v>21</v>
      </c>
      <c r="M225" s="111"/>
      <c r="N225" s="75" t="s">
        <v>94</v>
      </c>
    </row>
    <row r="226" spans="1:14" s="88" customFormat="1" hidden="1" x14ac:dyDescent="0.2">
      <c r="A226" s="190"/>
      <c r="B226" s="187"/>
      <c r="C226" s="185"/>
      <c r="D226" s="120"/>
      <c r="E226" s="120"/>
      <c r="F226" s="120"/>
      <c r="G226" s="120"/>
      <c r="H226" s="120"/>
      <c r="I226" s="120"/>
      <c r="J226" s="120"/>
      <c r="K226" s="112"/>
      <c r="L226" s="110" t="s">
        <v>21</v>
      </c>
      <c r="M226" s="111"/>
      <c r="N226" s="75" t="s">
        <v>95</v>
      </c>
    </row>
    <row r="227" spans="1:14" s="88" customFormat="1" hidden="1" x14ac:dyDescent="0.2">
      <c r="A227" s="190"/>
      <c r="B227" s="187"/>
      <c r="C227" s="185"/>
      <c r="D227" s="120"/>
      <c r="E227" s="120"/>
      <c r="F227" s="120"/>
      <c r="G227" s="120"/>
      <c r="H227" s="120"/>
      <c r="I227" s="120"/>
      <c r="J227" s="120"/>
      <c r="K227" s="112"/>
      <c r="L227" s="110" t="s">
        <v>21</v>
      </c>
      <c r="M227" s="111"/>
      <c r="N227" s="75" t="s">
        <v>387</v>
      </c>
    </row>
    <row r="228" spans="1:14" s="88" customFormat="1" hidden="1" x14ac:dyDescent="0.2">
      <c r="A228" s="190"/>
      <c r="B228" s="187"/>
      <c r="C228" s="185"/>
      <c r="D228" s="120"/>
      <c r="E228" s="120"/>
      <c r="F228" s="120"/>
      <c r="G228" s="120"/>
      <c r="H228" s="120"/>
      <c r="I228" s="120"/>
      <c r="J228" s="120"/>
      <c r="K228" s="112"/>
      <c r="L228" s="110" t="s">
        <v>21</v>
      </c>
      <c r="M228" s="111"/>
      <c r="N228" s="75" t="s">
        <v>62</v>
      </c>
    </row>
    <row r="229" spans="1:14" s="88" customFormat="1" hidden="1" x14ac:dyDescent="0.2">
      <c r="A229" s="190"/>
      <c r="B229" s="187"/>
      <c r="C229" s="185"/>
      <c r="D229" s="120"/>
      <c r="E229" s="120"/>
      <c r="F229" s="120"/>
      <c r="G229" s="120"/>
      <c r="H229" s="120"/>
      <c r="I229" s="120"/>
      <c r="J229" s="120"/>
      <c r="K229" s="112"/>
      <c r="L229" s="110" t="s">
        <v>21</v>
      </c>
      <c r="M229" s="111"/>
      <c r="N229" s="75" t="s">
        <v>388</v>
      </c>
    </row>
    <row r="230" spans="1:14" s="88" customFormat="1" hidden="1" x14ac:dyDescent="0.2">
      <c r="A230" s="190"/>
      <c r="B230" s="187"/>
      <c r="C230" s="185"/>
      <c r="D230" s="120"/>
      <c r="E230" s="120"/>
      <c r="F230" s="120"/>
      <c r="G230" s="120"/>
      <c r="H230" s="120"/>
      <c r="I230" s="120"/>
      <c r="J230" s="120"/>
      <c r="K230" s="112"/>
      <c r="L230" s="110" t="s">
        <v>21</v>
      </c>
      <c r="M230" s="111"/>
      <c r="N230" s="75" t="s">
        <v>84</v>
      </c>
    </row>
    <row r="231" spans="1:14" s="88" customFormat="1" hidden="1" x14ac:dyDescent="0.2">
      <c r="A231" s="190"/>
      <c r="B231" s="187"/>
      <c r="C231" s="185"/>
      <c r="D231" s="120"/>
      <c r="E231" s="120"/>
      <c r="F231" s="120"/>
      <c r="G231" s="120"/>
      <c r="H231" s="120"/>
      <c r="I231" s="120"/>
      <c r="J231" s="120"/>
      <c r="K231" s="112"/>
      <c r="L231" s="110" t="s">
        <v>21</v>
      </c>
      <c r="M231" s="111"/>
      <c r="N231" s="75" t="s">
        <v>389</v>
      </c>
    </row>
    <row r="232" spans="1:14" s="88" customFormat="1" hidden="1" x14ac:dyDescent="0.2">
      <c r="A232" s="190"/>
      <c r="B232" s="187"/>
      <c r="C232" s="185"/>
      <c r="D232" s="120"/>
      <c r="E232" s="120"/>
      <c r="F232" s="120"/>
      <c r="G232" s="120"/>
      <c r="H232" s="120"/>
      <c r="I232" s="120"/>
      <c r="J232" s="120"/>
      <c r="K232" s="112"/>
      <c r="L232" s="110" t="s">
        <v>21</v>
      </c>
      <c r="M232" s="111"/>
      <c r="N232" s="75" t="s">
        <v>63</v>
      </c>
    </row>
    <row r="233" spans="1:14" s="88" customFormat="1" hidden="1" x14ac:dyDescent="0.2">
      <c r="A233" s="190"/>
      <c r="B233" s="187"/>
      <c r="C233" s="185"/>
      <c r="D233" s="120"/>
      <c r="E233" s="120"/>
      <c r="F233" s="120"/>
      <c r="G233" s="120"/>
      <c r="H233" s="120"/>
      <c r="I233" s="120"/>
      <c r="J233" s="120"/>
      <c r="K233" s="112"/>
      <c r="L233" s="110" t="s">
        <v>21</v>
      </c>
      <c r="M233" s="111"/>
      <c r="N233" s="75" t="s">
        <v>51</v>
      </c>
    </row>
    <row r="234" spans="1:14" s="88" customFormat="1" hidden="1" x14ac:dyDescent="0.2">
      <c r="A234" s="190"/>
      <c r="B234" s="187"/>
      <c r="C234" s="185"/>
      <c r="D234" s="120"/>
      <c r="E234" s="120"/>
      <c r="F234" s="120"/>
      <c r="G234" s="120"/>
      <c r="H234" s="120"/>
      <c r="I234" s="120"/>
      <c r="J234" s="120"/>
      <c r="K234" s="112"/>
      <c r="L234" s="110" t="s">
        <v>21</v>
      </c>
      <c r="M234" s="111"/>
      <c r="N234" s="75" t="s">
        <v>390</v>
      </c>
    </row>
    <row r="235" spans="1:14" s="88" customFormat="1" hidden="1" x14ac:dyDescent="0.2">
      <c r="A235" s="190"/>
      <c r="B235" s="187"/>
      <c r="C235" s="185"/>
      <c r="D235" s="120"/>
      <c r="E235" s="120"/>
      <c r="F235" s="120"/>
      <c r="G235" s="120"/>
      <c r="H235" s="120"/>
      <c r="I235" s="120"/>
      <c r="J235" s="120"/>
      <c r="K235" s="112"/>
      <c r="L235" s="110" t="s">
        <v>21</v>
      </c>
      <c r="M235" s="111"/>
      <c r="N235" s="75" t="s">
        <v>41</v>
      </c>
    </row>
    <row r="236" spans="1:14" s="88" customFormat="1" hidden="1" x14ac:dyDescent="0.2">
      <c r="A236" s="190"/>
      <c r="B236" s="187"/>
      <c r="C236" s="185"/>
      <c r="D236" s="120"/>
      <c r="E236" s="120"/>
      <c r="F236" s="120"/>
      <c r="G236" s="120"/>
      <c r="H236" s="120"/>
      <c r="I236" s="120"/>
      <c r="J236" s="120"/>
      <c r="K236" s="112"/>
      <c r="L236" s="110" t="s">
        <v>21</v>
      </c>
      <c r="M236" s="111"/>
      <c r="N236" s="75" t="s">
        <v>96</v>
      </c>
    </row>
    <row r="237" spans="1:14" s="88" customFormat="1" hidden="1" x14ac:dyDescent="0.2">
      <c r="A237" s="190"/>
      <c r="B237" s="187"/>
      <c r="C237" s="185"/>
      <c r="D237" s="120"/>
      <c r="E237" s="120"/>
      <c r="F237" s="120"/>
      <c r="G237" s="120"/>
      <c r="H237" s="120"/>
      <c r="I237" s="120"/>
      <c r="J237" s="120"/>
      <c r="K237" s="112"/>
      <c r="L237" s="110" t="s">
        <v>21</v>
      </c>
      <c r="M237" s="111"/>
      <c r="N237" s="75" t="s">
        <v>64</v>
      </c>
    </row>
    <row r="238" spans="1:14" s="88" customFormat="1" hidden="1" x14ac:dyDescent="0.2">
      <c r="A238" s="190"/>
      <c r="B238" s="187"/>
      <c r="C238" s="185"/>
      <c r="D238" s="120"/>
      <c r="E238" s="120"/>
      <c r="F238" s="120"/>
      <c r="G238" s="120"/>
      <c r="H238" s="120"/>
      <c r="I238" s="120"/>
      <c r="J238" s="120"/>
      <c r="K238" s="112"/>
      <c r="L238" s="110" t="s">
        <v>21</v>
      </c>
      <c r="M238" s="111"/>
      <c r="N238" s="75" t="s">
        <v>27</v>
      </c>
    </row>
    <row r="239" spans="1:14" s="88" customFormat="1" hidden="1" x14ac:dyDescent="0.2">
      <c r="A239" s="190"/>
      <c r="B239" s="187"/>
      <c r="C239" s="185"/>
      <c r="D239" s="120"/>
      <c r="E239" s="120"/>
      <c r="F239" s="120"/>
      <c r="G239" s="120"/>
      <c r="H239" s="120"/>
      <c r="I239" s="120"/>
      <c r="J239" s="120"/>
      <c r="K239" s="112"/>
      <c r="L239" s="110" t="s">
        <v>21</v>
      </c>
      <c r="M239" s="111"/>
      <c r="N239" s="75" t="s">
        <v>97</v>
      </c>
    </row>
    <row r="240" spans="1:14" s="88" customFormat="1" hidden="1" x14ac:dyDescent="0.2">
      <c r="A240" s="190"/>
      <c r="B240" s="187"/>
      <c r="C240" s="185"/>
      <c r="D240" s="120"/>
      <c r="E240" s="120"/>
      <c r="F240" s="120"/>
      <c r="G240" s="120"/>
      <c r="H240" s="120"/>
      <c r="I240" s="120"/>
      <c r="J240" s="120"/>
      <c r="K240" s="112"/>
      <c r="L240" s="110" t="s">
        <v>21</v>
      </c>
      <c r="M240" s="111"/>
      <c r="N240" s="75" t="s">
        <v>103</v>
      </c>
    </row>
    <row r="241" spans="1:14" s="88" customFormat="1" hidden="1" x14ac:dyDescent="0.2">
      <c r="A241" s="190"/>
      <c r="B241" s="187"/>
      <c r="C241" s="185"/>
      <c r="D241" s="120"/>
      <c r="E241" s="120"/>
      <c r="F241" s="120"/>
      <c r="G241" s="120"/>
      <c r="H241" s="120"/>
      <c r="I241" s="120"/>
      <c r="J241" s="120"/>
      <c r="K241" s="112"/>
      <c r="L241" s="110" t="s">
        <v>21</v>
      </c>
      <c r="M241" s="111"/>
      <c r="N241" s="75" t="s">
        <v>391</v>
      </c>
    </row>
    <row r="242" spans="1:14" s="88" customFormat="1" hidden="1" x14ac:dyDescent="0.2">
      <c r="A242" s="190"/>
      <c r="B242" s="187"/>
      <c r="C242" s="185"/>
      <c r="D242" s="120"/>
      <c r="E242" s="120"/>
      <c r="F242" s="120"/>
      <c r="G242" s="120"/>
      <c r="H242" s="120"/>
      <c r="I242" s="120"/>
      <c r="J242" s="120"/>
      <c r="K242" s="112"/>
      <c r="L242" s="110" t="s">
        <v>21</v>
      </c>
      <c r="M242" s="111"/>
      <c r="N242" s="75" t="s">
        <v>65</v>
      </c>
    </row>
    <row r="243" spans="1:14" s="88" customFormat="1" hidden="1" x14ac:dyDescent="0.2">
      <c r="A243" s="190"/>
      <c r="B243" s="187"/>
      <c r="C243" s="185"/>
      <c r="D243" s="120"/>
      <c r="E243" s="120"/>
      <c r="F243" s="120"/>
      <c r="G243" s="120"/>
      <c r="H243" s="120"/>
      <c r="I243" s="120"/>
      <c r="J243" s="120"/>
      <c r="K243" s="112"/>
      <c r="L243" s="110" t="s">
        <v>21</v>
      </c>
      <c r="M243" s="111"/>
      <c r="N243" s="75" t="s">
        <v>392</v>
      </c>
    </row>
    <row r="244" spans="1:14" s="88" customFormat="1" hidden="1" x14ac:dyDescent="0.2">
      <c r="A244" s="190"/>
      <c r="B244" s="187"/>
      <c r="C244" s="185"/>
      <c r="D244" s="120"/>
      <c r="E244" s="120"/>
      <c r="F244" s="120"/>
      <c r="G244" s="120"/>
      <c r="H244" s="120"/>
      <c r="I244" s="120"/>
      <c r="J244" s="120"/>
      <c r="K244" s="112"/>
      <c r="L244" s="110" t="s">
        <v>21</v>
      </c>
      <c r="M244" s="111"/>
      <c r="N244" s="75" t="s">
        <v>393</v>
      </c>
    </row>
    <row r="245" spans="1:14" s="88" customFormat="1" hidden="1" x14ac:dyDescent="0.2">
      <c r="A245" s="190"/>
      <c r="B245" s="187"/>
      <c r="C245" s="185"/>
      <c r="D245" s="120"/>
      <c r="E245" s="120"/>
      <c r="F245" s="120"/>
      <c r="G245" s="120"/>
      <c r="H245" s="120"/>
      <c r="I245" s="120"/>
      <c r="J245" s="120"/>
      <c r="K245" s="112"/>
      <c r="L245" s="110" t="s">
        <v>21</v>
      </c>
      <c r="M245" s="111"/>
      <c r="N245" s="75" t="s">
        <v>394</v>
      </c>
    </row>
    <row r="246" spans="1:14" s="88" customFormat="1" hidden="1" x14ac:dyDescent="0.2">
      <c r="A246" s="190"/>
      <c r="B246" s="187"/>
      <c r="C246" s="185"/>
      <c r="D246" s="120"/>
      <c r="E246" s="120"/>
      <c r="F246" s="120"/>
      <c r="G246" s="120"/>
      <c r="H246" s="120"/>
      <c r="I246" s="120"/>
      <c r="J246" s="120"/>
      <c r="K246" s="112"/>
      <c r="L246" s="110" t="s">
        <v>21</v>
      </c>
      <c r="M246" s="111"/>
      <c r="N246" s="75" t="s">
        <v>85</v>
      </c>
    </row>
    <row r="247" spans="1:14" s="88" customFormat="1" hidden="1" x14ac:dyDescent="0.2">
      <c r="A247" s="190"/>
      <c r="B247" s="187"/>
      <c r="C247" s="185"/>
      <c r="D247" s="120"/>
      <c r="E247" s="120"/>
      <c r="F247" s="120"/>
      <c r="G247" s="120"/>
      <c r="H247" s="120"/>
      <c r="I247" s="120"/>
      <c r="J247" s="120"/>
      <c r="K247" s="112"/>
      <c r="L247" s="110" t="s">
        <v>21</v>
      </c>
      <c r="M247" s="111"/>
      <c r="N247" s="75" t="s">
        <v>395</v>
      </c>
    </row>
    <row r="248" spans="1:14" s="88" customFormat="1" hidden="1" x14ac:dyDescent="0.2">
      <c r="A248" s="190"/>
      <c r="B248" s="187"/>
      <c r="C248" s="185"/>
      <c r="D248" s="120"/>
      <c r="E248" s="120"/>
      <c r="F248" s="120"/>
      <c r="G248" s="120"/>
      <c r="H248" s="120"/>
      <c r="I248" s="120"/>
      <c r="J248" s="120"/>
      <c r="K248" s="112"/>
      <c r="L248" s="110" t="s">
        <v>21</v>
      </c>
      <c r="M248" s="111"/>
      <c r="N248" s="75" t="s">
        <v>66</v>
      </c>
    </row>
    <row r="249" spans="1:14" s="88" customFormat="1" hidden="1" x14ac:dyDescent="0.2">
      <c r="A249" s="190"/>
      <c r="B249" s="187"/>
      <c r="C249" s="185"/>
      <c r="D249" s="120"/>
      <c r="E249" s="120"/>
      <c r="F249" s="120"/>
      <c r="G249" s="120"/>
      <c r="H249" s="120"/>
      <c r="I249" s="120"/>
      <c r="J249" s="120"/>
      <c r="K249" s="112"/>
      <c r="L249" s="110" t="s">
        <v>21</v>
      </c>
      <c r="M249" s="111"/>
      <c r="N249" s="75" t="s">
        <v>396</v>
      </c>
    </row>
    <row r="250" spans="1:14" s="88" customFormat="1" hidden="1" x14ac:dyDescent="0.2">
      <c r="A250" s="190"/>
      <c r="B250" s="187"/>
      <c r="C250" s="185"/>
      <c r="D250" s="120"/>
      <c r="E250" s="120"/>
      <c r="F250" s="120"/>
      <c r="G250" s="120"/>
      <c r="H250" s="120"/>
      <c r="I250" s="120"/>
      <c r="J250" s="120"/>
      <c r="K250" s="112"/>
      <c r="L250" s="110" t="s">
        <v>21</v>
      </c>
      <c r="M250" s="111"/>
      <c r="N250" s="75" t="s">
        <v>397</v>
      </c>
    </row>
    <row r="251" spans="1:14" s="88" customFormat="1" hidden="1" x14ac:dyDescent="0.2">
      <c r="A251" s="190"/>
      <c r="B251" s="187"/>
      <c r="C251" s="185"/>
      <c r="D251" s="120"/>
      <c r="E251" s="120"/>
      <c r="F251" s="120"/>
      <c r="G251" s="120"/>
      <c r="H251" s="120"/>
      <c r="I251" s="120"/>
      <c r="J251" s="120"/>
      <c r="K251" s="112"/>
      <c r="L251" s="110" t="s">
        <v>21</v>
      </c>
      <c r="M251" s="111"/>
      <c r="N251" s="75" t="s">
        <v>42</v>
      </c>
    </row>
    <row r="252" spans="1:14" s="88" customFormat="1" hidden="1" x14ac:dyDescent="0.2">
      <c r="A252" s="190"/>
      <c r="B252" s="187"/>
      <c r="C252" s="185"/>
      <c r="D252" s="120"/>
      <c r="E252" s="120"/>
      <c r="F252" s="120"/>
      <c r="G252" s="120"/>
      <c r="H252" s="120"/>
      <c r="I252" s="120"/>
      <c r="J252" s="120"/>
      <c r="K252" s="112"/>
      <c r="L252" s="110" t="s">
        <v>21</v>
      </c>
      <c r="M252" s="111"/>
      <c r="N252" s="75" t="s">
        <v>398</v>
      </c>
    </row>
    <row r="253" spans="1:14" s="88" customFormat="1" hidden="1" x14ac:dyDescent="0.2">
      <c r="A253" s="190"/>
      <c r="B253" s="187"/>
      <c r="C253" s="185"/>
      <c r="D253" s="120"/>
      <c r="E253" s="120"/>
      <c r="F253" s="120"/>
      <c r="G253" s="120"/>
      <c r="H253" s="120"/>
      <c r="I253" s="120"/>
      <c r="J253" s="120"/>
      <c r="K253" s="112"/>
      <c r="L253" s="110" t="s">
        <v>21</v>
      </c>
      <c r="M253" s="111"/>
      <c r="N253" s="75" t="s">
        <v>43</v>
      </c>
    </row>
    <row r="254" spans="1:14" s="88" customFormat="1" hidden="1" x14ac:dyDescent="0.2">
      <c r="A254" s="190"/>
      <c r="B254" s="187"/>
      <c r="C254" s="185"/>
      <c r="D254" s="120"/>
      <c r="E254" s="120"/>
      <c r="F254" s="120"/>
      <c r="G254" s="120"/>
      <c r="H254" s="120"/>
      <c r="I254" s="120"/>
      <c r="J254" s="120"/>
      <c r="K254" s="112"/>
      <c r="L254" s="110" t="s">
        <v>21</v>
      </c>
      <c r="M254" s="111"/>
      <c r="N254" s="75" t="s">
        <v>399</v>
      </c>
    </row>
    <row r="255" spans="1:14" s="88" customFormat="1" hidden="1" x14ac:dyDescent="0.2">
      <c r="A255" s="190"/>
      <c r="B255" s="187"/>
      <c r="C255" s="185"/>
      <c r="D255" s="120"/>
      <c r="E255" s="120"/>
      <c r="F255" s="120"/>
      <c r="G255" s="120"/>
      <c r="H255" s="120"/>
      <c r="I255" s="120"/>
      <c r="J255" s="120"/>
      <c r="K255" s="112"/>
      <c r="L255" s="110" t="s">
        <v>21</v>
      </c>
      <c r="M255" s="111"/>
      <c r="N255" s="75" t="s">
        <v>400</v>
      </c>
    </row>
    <row r="256" spans="1:14" s="88" customFormat="1" hidden="1" x14ac:dyDescent="0.2">
      <c r="A256" s="190"/>
      <c r="B256" s="187"/>
      <c r="C256" s="185"/>
      <c r="D256" s="120"/>
      <c r="E256" s="120"/>
      <c r="F256" s="120"/>
      <c r="G256" s="120"/>
      <c r="H256" s="120"/>
      <c r="I256" s="120"/>
      <c r="J256" s="120"/>
      <c r="K256" s="112"/>
      <c r="L256" s="110" t="s">
        <v>21</v>
      </c>
      <c r="M256" s="111"/>
      <c r="N256" s="75" t="s">
        <v>401</v>
      </c>
    </row>
    <row r="257" spans="1:14" s="88" customFormat="1" hidden="1" x14ac:dyDescent="0.2">
      <c r="A257" s="190"/>
      <c r="B257" s="187"/>
      <c r="C257" s="185"/>
      <c r="D257" s="120"/>
      <c r="E257" s="120"/>
      <c r="F257" s="120"/>
      <c r="G257" s="120"/>
      <c r="H257" s="120"/>
      <c r="I257" s="120"/>
      <c r="J257" s="120"/>
      <c r="K257" s="112"/>
      <c r="L257" s="110" t="s">
        <v>21</v>
      </c>
      <c r="M257" s="111"/>
      <c r="N257" s="75" t="s">
        <v>402</v>
      </c>
    </row>
    <row r="258" spans="1:14" s="88" customFormat="1" hidden="1" x14ac:dyDescent="0.2">
      <c r="A258" s="190"/>
      <c r="B258" s="187"/>
      <c r="C258" s="185"/>
      <c r="D258" s="120"/>
      <c r="E258" s="120"/>
      <c r="F258" s="120"/>
      <c r="G258" s="120"/>
      <c r="H258" s="120"/>
      <c r="I258" s="120"/>
      <c r="J258" s="120"/>
      <c r="K258" s="112"/>
      <c r="L258" s="110" t="s">
        <v>21</v>
      </c>
      <c r="M258" s="111"/>
      <c r="N258" s="75" t="s">
        <v>403</v>
      </c>
    </row>
    <row r="259" spans="1:14" s="88" customFormat="1" hidden="1" x14ac:dyDescent="0.2">
      <c r="A259" s="190"/>
      <c r="B259" s="187"/>
      <c r="C259" s="185"/>
      <c r="D259" s="120"/>
      <c r="E259" s="120"/>
      <c r="F259" s="120"/>
      <c r="G259" s="120"/>
      <c r="H259" s="120"/>
      <c r="I259" s="120"/>
      <c r="J259" s="120"/>
      <c r="K259" s="112"/>
      <c r="L259" s="110" t="s">
        <v>21</v>
      </c>
      <c r="M259" s="111"/>
      <c r="N259" s="75" t="s">
        <v>44</v>
      </c>
    </row>
    <row r="260" spans="1:14" s="88" customFormat="1" hidden="1" x14ac:dyDescent="0.2">
      <c r="A260" s="190"/>
      <c r="B260" s="187"/>
      <c r="C260" s="185"/>
      <c r="D260" s="120"/>
      <c r="E260" s="120"/>
      <c r="F260" s="120"/>
      <c r="G260" s="120"/>
      <c r="H260" s="120"/>
      <c r="I260" s="120"/>
      <c r="J260" s="120"/>
      <c r="K260" s="112"/>
      <c r="L260" s="110" t="s">
        <v>21</v>
      </c>
      <c r="M260" s="111"/>
      <c r="N260" s="75" t="s">
        <v>404</v>
      </c>
    </row>
    <row r="261" spans="1:14" s="88" customFormat="1" hidden="1" x14ac:dyDescent="0.2">
      <c r="A261" s="190"/>
      <c r="B261" s="187"/>
      <c r="C261" s="185"/>
      <c r="D261" s="120"/>
      <c r="E261" s="120"/>
      <c r="F261" s="120"/>
      <c r="G261" s="120"/>
      <c r="H261" s="120"/>
      <c r="I261" s="120"/>
      <c r="J261" s="120"/>
      <c r="K261" s="112"/>
      <c r="L261" s="110" t="s">
        <v>21</v>
      </c>
      <c r="M261" s="111"/>
      <c r="N261" s="75" t="s">
        <v>28</v>
      </c>
    </row>
    <row r="262" spans="1:14" s="88" customFormat="1" hidden="1" x14ac:dyDescent="0.2">
      <c r="A262" s="190"/>
      <c r="B262" s="187"/>
      <c r="C262" s="185"/>
      <c r="D262" s="120"/>
      <c r="E262" s="120"/>
      <c r="F262" s="120"/>
      <c r="G262" s="120"/>
      <c r="H262" s="120"/>
      <c r="I262" s="120"/>
      <c r="J262" s="120"/>
      <c r="K262" s="112"/>
      <c r="L262" s="110" t="s">
        <v>21</v>
      </c>
      <c r="M262" s="111"/>
      <c r="N262" s="75" t="s">
        <v>68</v>
      </c>
    </row>
    <row r="263" spans="1:14" s="88" customFormat="1" hidden="1" x14ac:dyDescent="0.2">
      <c r="A263" s="190"/>
      <c r="B263" s="187"/>
      <c r="C263" s="185"/>
      <c r="D263" s="120"/>
      <c r="E263" s="120"/>
      <c r="F263" s="120"/>
      <c r="G263" s="120"/>
      <c r="H263" s="120"/>
      <c r="I263" s="120"/>
      <c r="J263" s="120"/>
      <c r="K263" s="112"/>
      <c r="L263" s="110" t="s">
        <v>21</v>
      </c>
      <c r="M263" s="111"/>
      <c r="N263" s="75" t="s">
        <v>69</v>
      </c>
    </row>
    <row r="264" spans="1:14" s="88" customFormat="1" hidden="1" x14ac:dyDescent="0.2">
      <c r="A264" s="190"/>
      <c r="B264" s="187"/>
      <c r="C264" s="185"/>
      <c r="D264" s="120"/>
      <c r="E264" s="120"/>
      <c r="F264" s="120"/>
      <c r="G264" s="120"/>
      <c r="H264" s="120"/>
      <c r="I264" s="120"/>
      <c r="J264" s="120"/>
      <c r="K264" s="112"/>
      <c r="L264" s="110" t="s">
        <v>21</v>
      </c>
      <c r="M264" s="111"/>
      <c r="N264" s="75" t="s">
        <v>70</v>
      </c>
    </row>
    <row r="265" spans="1:14" s="88" customFormat="1" hidden="1" x14ac:dyDescent="0.2">
      <c r="A265" s="190"/>
      <c r="B265" s="187"/>
      <c r="C265" s="185"/>
      <c r="D265" s="120"/>
      <c r="E265" s="120"/>
      <c r="F265" s="120"/>
      <c r="G265" s="120"/>
      <c r="H265" s="120"/>
      <c r="I265" s="120"/>
      <c r="J265" s="120"/>
      <c r="K265" s="112"/>
      <c r="L265" s="110" t="s">
        <v>21</v>
      </c>
      <c r="M265" s="111"/>
      <c r="N265" s="75" t="s">
        <v>71</v>
      </c>
    </row>
    <row r="266" spans="1:14" s="88" customFormat="1" hidden="1" x14ac:dyDescent="0.2">
      <c r="A266" s="190"/>
      <c r="B266" s="187"/>
      <c r="C266" s="185"/>
      <c r="D266" s="120"/>
      <c r="E266" s="120"/>
      <c r="F266" s="120"/>
      <c r="G266" s="120"/>
      <c r="H266" s="120"/>
      <c r="I266" s="120"/>
      <c r="J266" s="120"/>
      <c r="K266" s="112"/>
      <c r="L266" s="110" t="s">
        <v>21</v>
      </c>
      <c r="M266" s="111"/>
      <c r="N266" s="75" t="s">
        <v>405</v>
      </c>
    </row>
    <row r="267" spans="1:14" s="88" customFormat="1" hidden="1" x14ac:dyDescent="0.2">
      <c r="A267" s="190"/>
      <c r="B267" s="187"/>
      <c r="C267" s="185"/>
      <c r="D267" s="120"/>
      <c r="E267" s="120"/>
      <c r="F267" s="120"/>
      <c r="G267" s="120"/>
      <c r="H267" s="120"/>
      <c r="I267" s="120"/>
      <c r="J267" s="120"/>
      <c r="K267" s="112"/>
      <c r="L267" s="110" t="s">
        <v>21</v>
      </c>
      <c r="M267" s="111"/>
      <c r="N267" s="75" t="s">
        <v>406</v>
      </c>
    </row>
    <row r="268" spans="1:14" s="88" customFormat="1" hidden="1" x14ac:dyDescent="0.2">
      <c r="A268" s="190"/>
      <c r="B268" s="187"/>
      <c r="C268" s="185"/>
      <c r="D268" s="120"/>
      <c r="E268" s="120"/>
      <c r="F268" s="120"/>
      <c r="G268" s="120"/>
      <c r="H268" s="120"/>
      <c r="I268" s="120"/>
      <c r="J268" s="120"/>
      <c r="K268" s="112"/>
      <c r="L268" s="110" t="s">
        <v>21</v>
      </c>
      <c r="M268" s="111"/>
      <c r="N268" s="75" t="s">
        <v>407</v>
      </c>
    </row>
    <row r="269" spans="1:14" s="88" customFormat="1" hidden="1" x14ac:dyDescent="0.2">
      <c r="A269" s="190"/>
      <c r="B269" s="187"/>
      <c r="C269" s="185"/>
      <c r="D269" s="120"/>
      <c r="E269" s="120"/>
      <c r="F269" s="120"/>
      <c r="G269" s="120"/>
      <c r="H269" s="120"/>
      <c r="I269" s="120"/>
      <c r="J269" s="120"/>
      <c r="K269" s="112"/>
      <c r="L269" s="110" t="s">
        <v>21</v>
      </c>
      <c r="M269" s="111"/>
      <c r="N269" s="75" t="s">
        <v>98</v>
      </c>
    </row>
    <row r="270" spans="1:14" s="88" customFormat="1" hidden="1" x14ac:dyDescent="0.2">
      <c r="A270" s="190"/>
      <c r="B270" s="187"/>
      <c r="C270" s="185"/>
      <c r="D270" s="120"/>
      <c r="E270" s="120"/>
      <c r="F270" s="120"/>
      <c r="G270" s="120"/>
      <c r="H270" s="120"/>
      <c r="I270" s="120"/>
      <c r="J270" s="120"/>
      <c r="K270" s="112"/>
      <c r="L270" s="110" t="s">
        <v>21</v>
      </c>
      <c r="M270" s="111"/>
      <c r="N270" s="75" t="s">
        <v>295</v>
      </c>
    </row>
    <row r="271" spans="1:14" s="88" customFormat="1" hidden="1" x14ac:dyDescent="0.2">
      <c r="A271" s="190"/>
      <c r="B271" s="187"/>
      <c r="C271" s="185"/>
      <c r="D271" s="120"/>
      <c r="E271" s="120"/>
      <c r="F271" s="120"/>
      <c r="G271" s="120"/>
      <c r="H271" s="120"/>
      <c r="I271" s="120"/>
      <c r="J271" s="120"/>
      <c r="K271" s="112"/>
      <c r="L271" s="110" t="s">
        <v>21</v>
      </c>
      <c r="M271" s="111"/>
      <c r="N271" s="75" t="s">
        <v>408</v>
      </c>
    </row>
    <row r="272" spans="1:14" s="88" customFormat="1" hidden="1" x14ac:dyDescent="0.2">
      <c r="A272" s="190"/>
      <c r="B272" s="187"/>
      <c r="C272" s="185"/>
      <c r="D272" s="120"/>
      <c r="E272" s="120"/>
      <c r="F272" s="120"/>
      <c r="G272" s="120"/>
      <c r="H272" s="120"/>
      <c r="I272" s="120"/>
      <c r="J272" s="120"/>
      <c r="K272" s="112"/>
      <c r="L272" s="110" t="s">
        <v>21</v>
      </c>
      <c r="M272" s="111"/>
      <c r="N272" s="75" t="s">
        <v>409</v>
      </c>
    </row>
    <row r="273" spans="1:14" s="88" customFormat="1" hidden="1" x14ac:dyDescent="0.2">
      <c r="A273" s="190"/>
      <c r="B273" s="187"/>
      <c r="C273" s="185"/>
      <c r="D273" s="120"/>
      <c r="E273" s="120"/>
      <c r="F273" s="120"/>
      <c r="G273" s="120"/>
      <c r="H273" s="120"/>
      <c r="I273" s="120"/>
      <c r="J273" s="120"/>
      <c r="K273" s="112"/>
      <c r="L273" s="110" t="s">
        <v>21</v>
      </c>
      <c r="M273" s="111"/>
      <c r="N273" s="75" t="s">
        <v>410</v>
      </c>
    </row>
    <row r="274" spans="1:14" s="88" customFormat="1" hidden="1" x14ac:dyDescent="0.2">
      <c r="A274" s="190"/>
      <c r="B274" s="187"/>
      <c r="C274" s="185"/>
      <c r="D274" s="120"/>
      <c r="E274" s="120"/>
      <c r="F274" s="120"/>
      <c r="G274" s="120"/>
      <c r="H274" s="120"/>
      <c r="I274" s="120"/>
      <c r="J274" s="120"/>
      <c r="K274" s="112"/>
      <c r="L274" s="110" t="s">
        <v>21</v>
      </c>
      <c r="M274" s="111"/>
      <c r="N274" s="75" t="s">
        <v>411</v>
      </c>
    </row>
    <row r="275" spans="1:14" s="88" customFormat="1" hidden="1" x14ac:dyDescent="0.2">
      <c r="A275" s="190"/>
      <c r="B275" s="187"/>
      <c r="C275" s="185"/>
      <c r="D275" s="120"/>
      <c r="E275" s="120"/>
      <c r="F275" s="120"/>
      <c r="G275" s="120"/>
      <c r="H275" s="120"/>
      <c r="I275" s="120"/>
      <c r="J275" s="120"/>
      <c r="K275" s="112"/>
      <c r="L275" s="110" t="s">
        <v>21</v>
      </c>
      <c r="M275" s="111"/>
      <c r="N275" s="75" t="s">
        <v>412</v>
      </c>
    </row>
    <row r="276" spans="1:14" s="88" customFormat="1" hidden="1" x14ac:dyDescent="0.2">
      <c r="A276" s="190"/>
      <c r="B276" s="187"/>
      <c r="C276" s="185"/>
      <c r="D276" s="120"/>
      <c r="E276" s="120"/>
      <c r="F276" s="120"/>
      <c r="G276" s="120"/>
      <c r="H276" s="120"/>
      <c r="I276" s="120"/>
      <c r="J276" s="120"/>
      <c r="K276" s="112"/>
      <c r="L276" s="110" t="s">
        <v>21</v>
      </c>
      <c r="M276" s="111"/>
      <c r="N276" s="75" t="s">
        <v>413</v>
      </c>
    </row>
    <row r="277" spans="1:14" s="88" customFormat="1" hidden="1" x14ac:dyDescent="0.2">
      <c r="A277" s="190"/>
      <c r="B277" s="187"/>
      <c r="C277" s="185"/>
      <c r="D277" s="120"/>
      <c r="E277" s="120"/>
      <c r="F277" s="120"/>
      <c r="G277" s="120"/>
      <c r="H277" s="120"/>
      <c r="I277" s="120"/>
      <c r="J277" s="120"/>
      <c r="K277" s="112"/>
      <c r="L277" s="110" t="s">
        <v>21</v>
      </c>
      <c r="M277" s="111"/>
      <c r="N277" s="75" t="s">
        <v>414</v>
      </c>
    </row>
    <row r="278" spans="1:14" s="88" customFormat="1" hidden="1" x14ac:dyDescent="0.2">
      <c r="A278" s="190"/>
      <c r="B278" s="187"/>
      <c r="C278" s="185"/>
      <c r="D278" s="120"/>
      <c r="E278" s="120"/>
      <c r="F278" s="120"/>
      <c r="G278" s="120"/>
      <c r="H278" s="120"/>
      <c r="I278" s="120"/>
      <c r="J278" s="120"/>
      <c r="K278" s="112"/>
      <c r="L278" s="110" t="s">
        <v>21</v>
      </c>
      <c r="M278" s="111"/>
      <c r="N278" s="75" t="s">
        <v>415</v>
      </c>
    </row>
    <row r="279" spans="1:14" s="88" customFormat="1" hidden="1" x14ac:dyDescent="0.2">
      <c r="A279" s="190"/>
      <c r="B279" s="187"/>
      <c r="C279" s="185"/>
      <c r="D279" s="120"/>
      <c r="E279" s="120"/>
      <c r="F279" s="120"/>
      <c r="G279" s="120"/>
      <c r="H279" s="120"/>
      <c r="I279" s="120"/>
      <c r="J279" s="120"/>
      <c r="K279" s="112"/>
      <c r="L279" s="110" t="s">
        <v>21</v>
      </c>
      <c r="M279" s="111"/>
      <c r="N279" s="75" t="s">
        <v>416</v>
      </c>
    </row>
    <row r="280" spans="1:14" s="88" customFormat="1" hidden="1" x14ac:dyDescent="0.2">
      <c r="A280" s="190"/>
      <c r="B280" s="187"/>
      <c r="C280" s="185"/>
      <c r="D280" s="120"/>
      <c r="E280" s="120"/>
      <c r="F280" s="120"/>
      <c r="G280" s="120"/>
      <c r="H280" s="120"/>
      <c r="I280" s="120"/>
      <c r="J280" s="120"/>
      <c r="K280" s="112"/>
      <c r="L280" s="110" t="s">
        <v>21</v>
      </c>
      <c r="M280" s="111"/>
      <c r="N280" s="75" t="s">
        <v>417</v>
      </c>
    </row>
    <row r="281" spans="1:14" s="88" customFormat="1" hidden="1" x14ac:dyDescent="0.2">
      <c r="A281" s="190"/>
      <c r="B281" s="187"/>
      <c r="C281" s="185"/>
      <c r="D281" s="120"/>
      <c r="E281" s="120"/>
      <c r="F281" s="120"/>
      <c r="G281" s="120"/>
      <c r="H281" s="120"/>
      <c r="I281" s="120"/>
      <c r="J281" s="120"/>
      <c r="K281" s="112"/>
      <c r="L281" s="110" t="s">
        <v>21</v>
      </c>
      <c r="M281" s="111"/>
      <c r="N281" s="75" t="s">
        <v>418</v>
      </c>
    </row>
    <row r="282" spans="1:14" s="88" customFormat="1" hidden="1" x14ac:dyDescent="0.2">
      <c r="A282" s="190"/>
      <c r="B282" s="187"/>
      <c r="C282" s="185"/>
      <c r="D282" s="120"/>
      <c r="E282" s="120"/>
      <c r="F282" s="120"/>
      <c r="G282" s="120"/>
      <c r="H282" s="120"/>
      <c r="I282" s="120"/>
      <c r="J282" s="120"/>
      <c r="K282" s="112"/>
      <c r="L282" s="110" t="s">
        <v>21</v>
      </c>
      <c r="M282" s="111"/>
      <c r="N282" s="75" t="s">
        <v>419</v>
      </c>
    </row>
    <row r="283" spans="1:14" s="88" customFormat="1" hidden="1" x14ac:dyDescent="0.2">
      <c r="A283" s="190"/>
      <c r="B283" s="187"/>
      <c r="C283" s="185"/>
      <c r="D283" s="120"/>
      <c r="E283" s="120"/>
      <c r="F283" s="120"/>
      <c r="G283" s="120"/>
      <c r="H283" s="120"/>
      <c r="I283" s="120"/>
      <c r="J283" s="120"/>
      <c r="K283" s="112"/>
      <c r="L283" s="110" t="s">
        <v>21</v>
      </c>
      <c r="M283" s="111"/>
      <c r="N283" s="75" t="s">
        <v>420</v>
      </c>
    </row>
    <row r="284" spans="1:14" s="88" customFormat="1" hidden="1" x14ac:dyDescent="0.2">
      <c r="A284" s="190"/>
      <c r="B284" s="187"/>
      <c r="C284" s="185"/>
      <c r="D284" s="120"/>
      <c r="E284" s="120"/>
      <c r="F284" s="120"/>
      <c r="G284" s="120"/>
      <c r="H284" s="120"/>
      <c r="I284" s="120"/>
      <c r="J284" s="120"/>
      <c r="K284" s="112"/>
      <c r="L284" s="110" t="s">
        <v>21</v>
      </c>
      <c r="M284" s="111"/>
      <c r="N284" s="75" t="s">
        <v>421</v>
      </c>
    </row>
    <row r="285" spans="1:14" s="88" customFormat="1" hidden="1" x14ac:dyDescent="0.2">
      <c r="A285" s="190"/>
      <c r="B285" s="187"/>
      <c r="C285" s="185"/>
      <c r="D285" s="120"/>
      <c r="E285" s="120"/>
      <c r="F285" s="120"/>
      <c r="G285" s="120"/>
      <c r="H285" s="120"/>
      <c r="I285" s="120"/>
      <c r="J285" s="120"/>
      <c r="K285" s="112"/>
      <c r="L285" s="110" t="s">
        <v>21</v>
      </c>
      <c r="M285" s="111"/>
      <c r="N285" s="75" t="s">
        <v>422</v>
      </c>
    </row>
    <row r="286" spans="1:14" s="88" customFormat="1" hidden="1" x14ac:dyDescent="0.2">
      <c r="A286" s="190"/>
      <c r="B286" s="187"/>
      <c r="C286" s="185"/>
      <c r="D286" s="120"/>
      <c r="E286" s="120"/>
      <c r="F286" s="120"/>
      <c r="G286" s="120"/>
      <c r="H286" s="120"/>
      <c r="I286" s="120"/>
      <c r="J286" s="120"/>
      <c r="K286" s="112"/>
      <c r="L286" s="110" t="s">
        <v>21</v>
      </c>
      <c r="M286" s="111"/>
      <c r="N286" s="75" t="s">
        <v>423</v>
      </c>
    </row>
    <row r="287" spans="1:14" s="88" customFormat="1" hidden="1" x14ac:dyDescent="0.2">
      <c r="A287" s="190"/>
      <c r="B287" s="187"/>
      <c r="C287" s="185"/>
      <c r="D287" s="120"/>
      <c r="E287" s="120"/>
      <c r="F287" s="120"/>
      <c r="G287" s="120"/>
      <c r="H287" s="120"/>
      <c r="I287" s="120"/>
      <c r="J287" s="120"/>
      <c r="K287" s="112"/>
      <c r="L287" s="110" t="s">
        <v>21</v>
      </c>
      <c r="M287" s="111"/>
      <c r="N287" s="75" t="s">
        <v>424</v>
      </c>
    </row>
    <row r="288" spans="1:14" s="88" customFormat="1" hidden="1" x14ac:dyDescent="0.2">
      <c r="A288" s="190"/>
      <c r="B288" s="187"/>
      <c r="C288" s="185"/>
      <c r="D288" s="120"/>
      <c r="E288" s="120"/>
      <c r="F288" s="120"/>
      <c r="G288" s="120"/>
      <c r="H288" s="120"/>
      <c r="I288" s="120"/>
      <c r="J288" s="120"/>
      <c r="K288" s="112"/>
      <c r="L288" s="110" t="s">
        <v>21</v>
      </c>
      <c r="M288" s="111"/>
      <c r="N288" s="75" t="s">
        <v>72</v>
      </c>
    </row>
    <row r="289" spans="1:14" s="88" customFormat="1" hidden="1" x14ac:dyDescent="0.2">
      <c r="A289" s="190"/>
      <c r="B289" s="187"/>
      <c r="C289" s="185"/>
      <c r="D289" s="120"/>
      <c r="E289" s="120"/>
      <c r="F289" s="120"/>
      <c r="G289" s="120"/>
      <c r="H289" s="120"/>
      <c r="I289" s="120"/>
      <c r="J289" s="120"/>
      <c r="K289" s="112"/>
      <c r="L289" s="110" t="s">
        <v>21</v>
      </c>
      <c r="M289" s="111"/>
      <c r="N289" s="75" t="s">
        <v>73</v>
      </c>
    </row>
    <row r="290" spans="1:14" s="88" customFormat="1" hidden="1" x14ac:dyDescent="0.2">
      <c r="A290" s="190"/>
      <c r="B290" s="187"/>
      <c r="C290" s="185"/>
      <c r="D290" s="120"/>
      <c r="E290" s="120"/>
      <c r="F290" s="120"/>
      <c r="G290" s="120"/>
      <c r="H290" s="120"/>
      <c r="I290" s="120"/>
      <c r="J290" s="120"/>
      <c r="K290" s="112"/>
      <c r="L290" s="110" t="s">
        <v>21</v>
      </c>
      <c r="M290" s="111"/>
      <c r="N290" s="75" t="s">
        <v>425</v>
      </c>
    </row>
    <row r="291" spans="1:14" s="88" customFormat="1" hidden="1" x14ac:dyDescent="0.2">
      <c r="A291" s="190"/>
      <c r="B291" s="187"/>
      <c r="C291" s="185"/>
      <c r="D291" s="120"/>
      <c r="E291" s="120"/>
      <c r="F291" s="120"/>
      <c r="G291" s="120"/>
      <c r="H291" s="120"/>
      <c r="I291" s="120"/>
      <c r="J291" s="120"/>
      <c r="K291" s="112"/>
      <c r="L291" s="110" t="s">
        <v>21</v>
      </c>
      <c r="M291" s="111"/>
      <c r="N291" s="75" t="s">
        <v>52</v>
      </c>
    </row>
    <row r="292" spans="1:14" s="88" customFormat="1" hidden="1" x14ac:dyDescent="0.2">
      <c r="A292" s="190"/>
      <c r="B292" s="187"/>
      <c r="C292" s="185"/>
      <c r="D292" s="120"/>
      <c r="E292" s="120"/>
      <c r="F292" s="120"/>
      <c r="G292" s="120"/>
      <c r="H292" s="120"/>
      <c r="I292" s="120"/>
      <c r="J292" s="120"/>
      <c r="K292" s="112"/>
      <c r="L292" s="110" t="s">
        <v>21</v>
      </c>
      <c r="M292" s="111"/>
      <c r="N292" s="75" t="s">
        <v>74</v>
      </c>
    </row>
    <row r="293" spans="1:14" s="88" customFormat="1" hidden="1" x14ac:dyDescent="0.2">
      <c r="A293" s="190"/>
      <c r="B293" s="187"/>
      <c r="C293" s="185"/>
      <c r="D293" s="120"/>
      <c r="E293" s="120"/>
      <c r="F293" s="120"/>
      <c r="G293" s="120"/>
      <c r="H293" s="120"/>
      <c r="I293" s="120"/>
      <c r="J293" s="120"/>
      <c r="K293" s="112"/>
      <c r="L293" s="110" t="s">
        <v>21</v>
      </c>
      <c r="M293" s="111"/>
      <c r="N293" s="75" t="s">
        <v>45</v>
      </c>
    </row>
    <row r="294" spans="1:14" s="88" customFormat="1" hidden="1" x14ac:dyDescent="0.2">
      <c r="A294" s="190"/>
      <c r="B294" s="187"/>
      <c r="C294" s="185"/>
      <c r="D294" s="120"/>
      <c r="E294" s="120"/>
      <c r="F294" s="120"/>
      <c r="G294" s="120"/>
      <c r="H294" s="120"/>
      <c r="I294" s="120"/>
      <c r="J294" s="120"/>
      <c r="K294" s="112"/>
      <c r="L294" s="110" t="s">
        <v>21</v>
      </c>
      <c r="M294" s="111"/>
      <c r="N294" s="75" t="s">
        <v>75</v>
      </c>
    </row>
    <row r="295" spans="1:14" s="88" customFormat="1" hidden="1" x14ac:dyDescent="0.2">
      <c r="A295" s="190"/>
      <c r="B295" s="187"/>
      <c r="C295" s="185"/>
      <c r="D295" s="120"/>
      <c r="E295" s="120"/>
      <c r="F295" s="120"/>
      <c r="G295" s="120"/>
      <c r="H295" s="120"/>
      <c r="I295" s="120"/>
      <c r="J295" s="120"/>
      <c r="K295" s="112"/>
      <c r="L295" s="110" t="s">
        <v>21</v>
      </c>
      <c r="M295" s="111"/>
      <c r="N295" s="75" t="s">
        <v>76</v>
      </c>
    </row>
    <row r="296" spans="1:14" s="88" customFormat="1" hidden="1" x14ac:dyDescent="0.2">
      <c r="A296" s="190"/>
      <c r="B296" s="187"/>
      <c r="C296" s="185"/>
      <c r="D296" s="120"/>
      <c r="E296" s="120"/>
      <c r="F296" s="120"/>
      <c r="G296" s="120"/>
      <c r="H296" s="120"/>
      <c r="I296" s="120"/>
      <c r="J296" s="120"/>
      <c r="K296" s="112"/>
      <c r="L296" s="110" t="s">
        <v>21</v>
      </c>
      <c r="M296" s="111"/>
      <c r="N296" s="75" t="s">
        <v>426</v>
      </c>
    </row>
    <row r="297" spans="1:14" s="88" customFormat="1" hidden="1" x14ac:dyDescent="0.2">
      <c r="A297" s="190"/>
      <c r="B297" s="187"/>
      <c r="C297" s="185"/>
      <c r="D297" s="120"/>
      <c r="E297" s="120"/>
      <c r="F297" s="120"/>
      <c r="G297" s="120"/>
      <c r="H297" s="120"/>
      <c r="I297" s="120"/>
      <c r="J297" s="120"/>
      <c r="K297" s="112"/>
      <c r="L297" s="110" t="s">
        <v>21</v>
      </c>
      <c r="M297" s="111"/>
      <c r="N297" s="75" t="s">
        <v>427</v>
      </c>
    </row>
    <row r="298" spans="1:14" s="88" customFormat="1" hidden="1" x14ac:dyDescent="0.2">
      <c r="A298" s="190"/>
      <c r="B298" s="187"/>
      <c r="C298" s="185"/>
      <c r="D298" s="120"/>
      <c r="E298" s="120"/>
      <c r="F298" s="120"/>
      <c r="G298" s="120"/>
      <c r="H298" s="120"/>
      <c r="I298" s="120"/>
      <c r="J298" s="120"/>
      <c r="K298" s="112"/>
      <c r="L298" s="110" t="s">
        <v>21</v>
      </c>
      <c r="M298" s="111"/>
      <c r="N298" s="75" t="s">
        <v>428</v>
      </c>
    </row>
    <row r="299" spans="1:14" s="88" customFormat="1" hidden="1" x14ac:dyDescent="0.2">
      <c r="A299" s="190"/>
      <c r="B299" s="187"/>
      <c r="C299" s="185"/>
      <c r="D299" s="120"/>
      <c r="E299" s="120"/>
      <c r="F299" s="120"/>
      <c r="G299" s="120"/>
      <c r="H299" s="120"/>
      <c r="I299" s="120"/>
      <c r="J299" s="120"/>
      <c r="K299" s="112"/>
      <c r="L299" s="110" t="s">
        <v>21</v>
      </c>
      <c r="M299" s="111"/>
      <c r="N299" s="75" t="s">
        <v>86</v>
      </c>
    </row>
    <row r="300" spans="1:14" s="88" customFormat="1" hidden="1" x14ac:dyDescent="0.2">
      <c r="A300" s="190"/>
      <c r="B300" s="187"/>
      <c r="C300" s="185"/>
      <c r="D300" s="120"/>
      <c r="E300" s="120"/>
      <c r="F300" s="120"/>
      <c r="G300" s="120"/>
      <c r="H300" s="120"/>
      <c r="I300" s="120"/>
      <c r="J300" s="120"/>
      <c r="K300" s="112"/>
      <c r="L300" s="110" t="s">
        <v>21</v>
      </c>
      <c r="M300" s="111"/>
      <c r="N300" s="75" t="s">
        <v>296</v>
      </c>
    </row>
    <row r="301" spans="1:14" s="88" customFormat="1" hidden="1" x14ac:dyDescent="0.2">
      <c r="A301" s="190"/>
      <c r="B301" s="187"/>
      <c r="C301" s="185"/>
      <c r="D301" s="120"/>
      <c r="E301" s="120"/>
      <c r="F301" s="120"/>
      <c r="G301" s="120"/>
      <c r="H301" s="120"/>
      <c r="I301" s="120"/>
      <c r="J301" s="120"/>
      <c r="K301" s="112"/>
      <c r="L301" s="110" t="s">
        <v>21</v>
      </c>
      <c r="M301" s="111"/>
      <c r="N301" s="75" t="s">
        <v>46</v>
      </c>
    </row>
    <row r="302" spans="1:14" s="88" customFormat="1" hidden="1" x14ac:dyDescent="0.2">
      <c r="A302" s="190"/>
      <c r="B302" s="187"/>
      <c r="C302" s="185"/>
      <c r="D302" s="120"/>
      <c r="E302" s="120"/>
      <c r="F302" s="120"/>
      <c r="G302" s="120"/>
      <c r="H302" s="120"/>
      <c r="I302" s="120"/>
      <c r="J302" s="120"/>
      <c r="K302" s="112"/>
      <c r="L302" s="110" t="s">
        <v>21</v>
      </c>
      <c r="M302" s="111"/>
      <c r="N302" s="75" t="s">
        <v>429</v>
      </c>
    </row>
    <row r="303" spans="1:14" s="88" customFormat="1" hidden="1" x14ac:dyDescent="0.2">
      <c r="A303" s="190"/>
      <c r="B303" s="187"/>
      <c r="C303" s="185"/>
      <c r="D303" s="120"/>
      <c r="E303" s="120"/>
      <c r="F303" s="120"/>
      <c r="G303" s="120"/>
      <c r="H303" s="120"/>
      <c r="I303" s="120"/>
      <c r="J303" s="120"/>
      <c r="K303" s="112"/>
      <c r="L303" s="110" t="s">
        <v>21</v>
      </c>
      <c r="M303" s="111"/>
      <c r="N303" s="75" t="s">
        <v>47</v>
      </c>
    </row>
    <row r="304" spans="1:14" s="88" customFormat="1" hidden="1" x14ac:dyDescent="0.2">
      <c r="A304" s="190"/>
      <c r="B304" s="187"/>
      <c r="C304" s="185"/>
      <c r="D304" s="120"/>
      <c r="E304" s="120"/>
      <c r="F304" s="120"/>
      <c r="G304" s="120"/>
      <c r="H304" s="120"/>
      <c r="I304" s="120"/>
      <c r="J304" s="120"/>
      <c r="K304" s="112"/>
      <c r="L304" s="110" t="s">
        <v>21</v>
      </c>
      <c r="M304" s="111"/>
      <c r="N304" s="75" t="s">
        <v>430</v>
      </c>
    </row>
    <row r="305" spans="1:14" s="88" customFormat="1" hidden="1" x14ac:dyDescent="0.2">
      <c r="A305" s="190"/>
      <c r="B305" s="187"/>
      <c r="C305" s="185"/>
      <c r="D305" s="120"/>
      <c r="E305" s="120"/>
      <c r="F305" s="120"/>
      <c r="G305" s="120"/>
      <c r="H305" s="120"/>
      <c r="I305" s="120"/>
      <c r="J305" s="120"/>
      <c r="K305" s="112"/>
      <c r="L305" s="110" t="s">
        <v>21</v>
      </c>
      <c r="M305" s="111"/>
      <c r="N305" s="75" t="s">
        <v>77</v>
      </c>
    </row>
    <row r="306" spans="1:14" s="88" customFormat="1" hidden="1" x14ac:dyDescent="0.2">
      <c r="A306" s="190"/>
      <c r="B306" s="187"/>
      <c r="C306" s="185"/>
      <c r="D306" s="120"/>
      <c r="E306" s="120"/>
      <c r="F306" s="120"/>
      <c r="G306" s="120"/>
      <c r="H306" s="120"/>
      <c r="I306" s="120"/>
      <c r="J306" s="120"/>
      <c r="K306" s="112"/>
      <c r="L306" s="110" t="s">
        <v>21</v>
      </c>
      <c r="M306" s="111"/>
      <c r="N306" s="75" t="s">
        <v>431</v>
      </c>
    </row>
    <row r="307" spans="1:14" s="88" customFormat="1" hidden="1" x14ac:dyDescent="0.2">
      <c r="A307" s="190"/>
      <c r="B307" s="187"/>
      <c r="C307" s="185"/>
      <c r="D307" s="120"/>
      <c r="E307" s="120"/>
      <c r="F307" s="120"/>
      <c r="G307" s="120"/>
      <c r="H307" s="120"/>
      <c r="I307" s="120"/>
      <c r="J307" s="120"/>
      <c r="K307" s="112"/>
      <c r="L307" s="110" t="s">
        <v>21</v>
      </c>
      <c r="M307" s="111"/>
      <c r="N307" s="75" t="s">
        <v>432</v>
      </c>
    </row>
    <row r="308" spans="1:14" s="88" customFormat="1" hidden="1" x14ac:dyDescent="0.2">
      <c r="A308" s="190"/>
      <c r="B308" s="187"/>
      <c r="C308" s="185"/>
      <c r="D308" s="120"/>
      <c r="E308" s="120"/>
      <c r="F308" s="120"/>
      <c r="G308" s="120"/>
      <c r="H308" s="120"/>
      <c r="I308" s="120"/>
      <c r="J308" s="120"/>
      <c r="K308" s="112"/>
      <c r="L308" s="110" t="s">
        <v>21</v>
      </c>
      <c r="M308" s="111"/>
      <c r="N308" s="75" t="s">
        <v>433</v>
      </c>
    </row>
    <row r="309" spans="1:14" s="88" customFormat="1" hidden="1" x14ac:dyDescent="0.2">
      <c r="A309" s="190"/>
      <c r="B309" s="187"/>
      <c r="C309" s="185"/>
      <c r="D309" s="120"/>
      <c r="E309" s="120"/>
      <c r="F309" s="120"/>
      <c r="G309" s="120"/>
      <c r="H309" s="120"/>
      <c r="I309" s="120"/>
      <c r="J309" s="120"/>
      <c r="K309" s="112"/>
      <c r="L309" s="110" t="s">
        <v>21</v>
      </c>
      <c r="M309" s="111"/>
      <c r="N309" s="75" t="s">
        <v>87</v>
      </c>
    </row>
    <row r="310" spans="1:14" s="88" customFormat="1" hidden="1" x14ac:dyDescent="0.2">
      <c r="A310" s="190"/>
      <c r="B310" s="187"/>
      <c r="C310" s="185"/>
      <c r="D310" s="120"/>
      <c r="E310" s="120"/>
      <c r="F310" s="120"/>
      <c r="G310" s="120"/>
      <c r="H310" s="120"/>
      <c r="I310" s="120"/>
      <c r="J310" s="120"/>
      <c r="K310" s="112"/>
      <c r="L310" s="110" t="s">
        <v>21</v>
      </c>
      <c r="M310" s="111"/>
      <c r="N310" s="75" t="s">
        <v>99</v>
      </c>
    </row>
    <row r="311" spans="1:14" s="88" customFormat="1" hidden="1" x14ac:dyDescent="0.2">
      <c r="A311" s="190"/>
      <c r="B311" s="187"/>
      <c r="C311" s="185"/>
      <c r="D311" s="120"/>
      <c r="E311" s="120"/>
      <c r="F311" s="120"/>
      <c r="G311" s="120"/>
      <c r="H311" s="120"/>
      <c r="I311" s="120"/>
      <c r="J311" s="120"/>
      <c r="K311" s="112"/>
      <c r="L311" s="110" t="s">
        <v>21</v>
      </c>
      <c r="M311" s="111"/>
      <c r="N311" s="75" t="s">
        <v>434</v>
      </c>
    </row>
    <row r="312" spans="1:14" s="88" customFormat="1" hidden="1" x14ac:dyDescent="0.2">
      <c r="A312" s="190"/>
      <c r="B312" s="187"/>
      <c r="C312" s="185"/>
      <c r="D312" s="120"/>
      <c r="E312" s="120"/>
      <c r="F312" s="120"/>
      <c r="G312" s="120"/>
      <c r="H312" s="120"/>
      <c r="I312" s="120"/>
      <c r="J312" s="120"/>
      <c r="K312" s="112"/>
      <c r="L312" s="110" t="s">
        <v>21</v>
      </c>
      <c r="M312" s="111"/>
      <c r="N312" s="75" t="s">
        <v>435</v>
      </c>
    </row>
    <row r="313" spans="1:14" s="88" customFormat="1" hidden="1" x14ac:dyDescent="0.2">
      <c r="A313" s="190"/>
      <c r="B313" s="187"/>
      <c r="C313" s="185"/>
      <c r="D313" s="120"/>
      <c r="E313" s="120"/>
      <c r="F313" s="120"/>
      <c r="G313" s="120"/>
      <c r="H313" s="120"/>
      <c r="I313" s="120"/>
      <c r="J313" s="120"/>
      <c r="K313" s="112"/>
      <c r="L313" s="110" t="s">
        <v>21</v>
      </c>
      <c r="M313" s="111"/>
      <c r="N313" s="75" t="s">
        <v>436</v>
      </c>
    </row>
    <row r="314" spans="1:14" s="88" customFormat="1" hidden="1" x14ac:dyDescent="0.2">
      <c r="A314" s="190"/>
      <c r="B314" s="187"/>
      <c r="C314" s="185"/>
      <c r="D314" s="120"/>
      <c r="E314" s="120"/>
      <c r="F314" s="120"/>
      <c r="G314" s="120"/>
      <c r="H314" s="120"/>
      <c r="I314" s="120"/>
      <c r="J314" s="120"/>
      <c r="K314" s="112"/>
      <c r="L314" s="110" t="s">
        <v>21</v>
      </c>
      <c r="M314" s="111"/>
      <c r="N314" s="75" t="s">
        <v>437</v>
      </c>
    </row>
    <row r="315" spans="1:14" s="88" customFormat="1" hidden="1" x14ac:dyDescent="0.2">
      <c r="A315" s="190"/>
      <c r="B315" s="187"/>
      <c r="C315" s="185"/>
      <c r="D315" s="120"/>
      <c r="E315" s="120"/>
      <c r="F315" s="120"/>
      <c r="G315" s="120"/>
      <c r="H315" s="120"/>
      <c r="I315" s="120"/>
      <c r="J315" s="120"/>
      <c r="K315" s="112"/>
      <c r="L315" s="110" t="s">
        <v>21</v>
      </c>
      <c r="M315" s="111"/>
      <c r="N315" s="75" t="s">
        <v>88</v>
      </c>
    </row>
    <row r="316" spans="1:14" s="88" customFormat="1" hidden="1" x14ac:dyDescent="0.2">
      <c r="A316" s="190"/>
      <c r="B316" s="187"/>
      <c r="C316" s="185"/>
      <c r="D316" s="120"/>
      <c r="E316" s="120"/>
      <c r="F316" s="120"/>
      <c r="G316" s="120"/>
      <c r="H316" s="120"/>
      <c r="I316" s="120"/>
      <c r="J316" s="120"/>
      <c r="K316" s="112"/>
      <c r="L316" s="110" t="s">
        <v>21</v>
      </c>
      <c r="M316" s="111"/>
      <c r="N316" s="75" t="s">
        <v>438</v>
      </c>
    </row>
    <row r="317" spans="1:14" s="88" customFormat="1" hidden="1" x14ac:dyDescent="0.2">
      <c r="A317" s="190"/>
      <c r="B317" s="187"/>
      <c r="C317" s="185"/>
      <c r="D317" s="120"/>
      <c r="E317" s="120"/>
      <c r="F317" s="120"/>
      <c r="G317" s="120"/>
      <c r="H317" s="120"/>
      <c r="I317" s="120"/>
      <c r="J317" s="120"/>
      <c r="K317" s="112"/>
      <c r="L317" s="110" t="s">
        <v>21</v>
      </c>
      <c r="M317" s="111"/>
      <c r="N317" s="75" t="s">
        <v>439</v>
      </c>
    </row>
    <row r="318" spans="1:14" s="88" customFormat="1" hidden="1" x14ac:dyDescent="0.2">
      <c r="A318" s="190"/>
      <c r="B318" s="187"/>
      <c r="C318" s="185"/>
      <c r="D318" s="120"/>
      <c r="E318" s="120"/>
      <c r="F318" s="120"/>
      <c r="G318" s="120"/>
      <c r="H318" s="120"/>
      <c r="I318" s="120"/>
      <c r="J318" s="120"/>
      <c r="K318" s="112"/>
      <c r="L318" s="110" t="s">
        <v>21</v>
      </c>
      <c r="M318" s="111"/>
      <c r="N318" s="75" t="s">
        <v>440</v>
      </c>
    </row>
    <row r="319" spans="1:14" s="88" customFormat="1" hidden="1" x14ac:dyDescent="0.2">
      <c r="A319" s="190"/>
      <c r="B319" s="187"/>
      <c r="C319" s="185"/>
      <c r="D319" s="120"/>
      <c r="E319" s="120"/>
      <c r="F319" s="120"/>
      <c r="G319" s="120"/>
      <c r="H319" s="120"/>
      <c r="I319" s="120"/>
      <c r="J319" s="120"/>
      <c r="K319" s="112"/>
      <c r="L319" s="110" t="s">
        <v>21</v>
      </c>
      <c r="M319" s="111"/>
      <c r="N319" s="75" t="s">
        <v>78</v>
      </c>
    </row>
    <row r="320" spans="1:14" s="88" customFormat="1" hidden="1" x14ac:dyDescent="0.2">
      <c r="A320" s="190"/>
      <c r="B320" s="187"/>
      <c r="C320" s="185"/>
      <c r="D320" s="120"/>
      <c r="E320" s="120"/>
      <c r="F320" s="120"/>
      <c r="G320" s="120"/>
      <c r="H320" s="120"/>
      <c r="I320" s="120"/>
      <c r="J320" s="120"/>
      <c r="K320" s="112"/>
      <c r="L320" s="110" t="s">
        <v>21</v>
      </c>
      <c r="M320" s="111"/>
      <c r="N320" s="75" t="s">
        <v>441</v>
      </c>
    </row>
    <row r="321" spans="1:1018" s="88" customFormat="1" hidden="1" x14ac:dyDescent="0.2">
      <c r="A321" s="190"/>
      <c r="B321" s="187"/>
      <c r="C321" s="185"/>
      <c r="D321" s="120"/>
      <c r="E321" s="120"/>
      <c r="F321" s="120"/>
      <c r="G321" s="120"/>
      <c r="H321" s="120"/>
      <c r="I321" s="120"/>
      <c r="J321" s="120"/>
      <c r="K321" s="112"/>
      <c r="L321" s="110" t="s">
        <v>21</v>
      </c>
      <c r="M321" s="111"/>
      <c r="N321" s="75" t="s">
        <v>48</v>
      </c>
    </row>
    <row r="322" spans="1:1018" s="88" customFormat="1" hidden="1" x14ac:dyDescent="0.2">
      <c r="A322" s="190"/>
      <c r="B322" s="187"/>
      <c r="C322" s="185"/>
      <c r="D322" s="120"/>
      <c r="E322" s="120"/>
      <c r="F322" s="120"/>
      <c r="G322" s="120"/>
      <c r="H322" s="120"/>
      <c r="I322" s="120"/>
      <c r="J322" s="120"/>
      <c r="K322" s="112"/>
      <c r="L322" s="110" t="s">
        <v>21</v>
      </c>
      <c r="M322" s="111"/>
      <c r="N322" s="75" t="s">
        <v>442</v>
      </c>
    </row>
    <row r="323" spans="1:1018" s="88" customFormat="1" hidden="1" x14ac:dyDescent="0.2">
      <c r="A323" s="190"/>
      <c r="B323" s="186"/>
      <c r="C323" s="185"/>
      <c r="D323" s="120"/>
      <c r="E323" s="120"/>
      <c r="F323" s="120"/>
      <c r="G323" s="120"/>
      <c r="H323" s="120"/>
      <c r="I323" s="120"/>
      <c r="J323" s="120"/>
      <c r="K323" s="112"/>
      <c r="L323" s="110" t="s">
        <v>21</v>
      </c>
      <c r="M323" s="111"/>
      <c r="N323" s="75" t="s">
        <v>443</v>
      </c>
    </row>
    <row r="324" spans="1:1018" s="88" customFormat="1" hidden="1" x14ac:dyDescent="0.2">
      <c r="A324" s="190"/>
      <c r="B324" s="186"/>
      <c r="C324" s="185"/>
      <c r="D324" s="120"/>
      <c r="E324" s="120"/>
      <c r="F324" s="120"/>
      <c r="G324" s="120"/>
      <c r="H324" s="120"/>
      <c r="I324" s="120"/>
      <c r="J324" s="120"/>
      <c r="K324" s="112"/>
      <c r="L324" s="110" t="s">
        <v>21</v>
      </c>
      <c r="M324" s="111"/>
      <c r="N324" s="75" t="s">
        <v>444</v>
      </c>
    </row>
    <row r="325" spans="1:1018" s="88" customFormat="1" hidden="1" x14ac:dyDescent="0.2">
      <c r="A325" s="190"/>
      <c r="B325" s="186"/>
      <c r="C325" s="185"/>
      <c r="D325" s="120"/>
      <c r="E325" s="120"/>
      <c r="F325" s="120"/>
      <c r="G325" s="120"/>
      <c r="H325" s="120"/>
      <c r="I325" s="120"/>
      <c r="J325" s="120"/>
      <c r="K325" s="112"/>
      <c r="L325" s="110" t="s">
        <v>21</v>
      </c>
      <c r="M325" s="111"/>
      <c r="N325" s="75" t="s">
        <v>445</v>
      </c>
    </row>
    <row r="326" spans="1:1018" s="88" customFormat="1" hidden="1" x14ac:dyDescent="0.2">
      <c r="A326" s="190"/>
      <c r="B326" s="186"/>
      <c r="C326" s="185"/>
      <c r="D326" s="120"/>
      <c r="E326" s="120"/>
      <c r="F326" s="120"/>
      <c r="G326" s="120"/>
      <c r="H326" s="120"/>
      <c r="I326" s="120"/>
      <c r="J326" s="120"/>
      <c r="K326" s="112"/>
      <c r="L326" s="110" t="s">
        <v>21</v>
      </c>
      <c r="M326" s="111"/>
      <c r="N326" s="75" t="s">
        <v>30</v>
      </c>
    </row>
    <row r="327" spans="1:1018" s="88" customFormat="1" hidden="1" x14ac:dyDescent="0.2">
      <c r="A327" s="190"/>
      <c r="B327" s="186"/>
      <c r="C327" s="185"/>
      <c r="D327" s="120"/>
      <c r="E327" s="120"/>
      <c r="F327" s="120"/>
      <c r="G327" s="120"/>
      <c r="H327" s="120"/>
      <c r="I327" s="120"/>
      <c r="J327" s="120"/>
      <c r="K327" s="112"/>
      <c r="L327" s="110" t="s">
        <v>21</v>
      </c>
      <c r="M327" s="111"/>
      <c r="N327" s="75" t="s">
        <v>31</v>
      </c>
    </row>
    <row r="328" spans="1:1018" s="88" customFormat="1" hidden="1" x14ac:dyDescent="0.2">
      <c r="A328" s="190"/>
      <c r="B328" s="186"/>
      <c r="C328" s="185"/>
      <c r="D328" s="120"/>
      <c r="E328" s="120"/>
      <c r="F328" s="120"/>
      <c r="G328" s="120"/>
      <c r="H328" s="120"/>
      <c r="I328" s="120"/>
      <c r="J328" s="120"/>
      <c r="K328" s="112"/>
      <c r="L328" s="110" t="s">
        <v>21</v>
      </c>
      <c r="M328" s="111"/>
      <c r="N328" s="75" t="s">
        <v>32</v>
      </c>
    </row>
    <row r="329" spans="1:1018" s="88" customFormat="1" hidden="1" x14ac:dyDescent="0.2">
      <c r="A329" s="190"/>
      <c r="B329" s="186"/>
      <c r="C329" s="185"/>
      <c r="D329" s="120"/>
      <c r="E329" s="120"/>
      <c r="F329" s="120"/>
      <c r="G329" s="120"/>
      <c r="H329" s="120"/>
      <c r="I329" s="120"/>
      <c r="J329" s="120"/>
      <c r="K329" s="112"/>
      <c r="L329" s="110" t="s">
        <v>21</v>
      </c>
      <c r="M329" s="111"/>
      <c r="N329" s="75" t="s">
        <v>446</v>
      </c>
    </row>
    <row r="330" spans="1:1018" s="88" customFormat="1" ht="15" x14ac:dyDescent="0.25">
      <c r="A330" s="105">
        <v>1030300</v>
      </c>
      <c r="B330" s="84" t="s">
        <v>100</v>
      </c>
      <c r="C330" s="86">
        <f>+'PLAN DE COMPRA  2022'!C345</f>
        <v>187680969.91</v>
      </c>
      <c r="D330" s="86">
        <f>+'PLAN DE COMPRA  2022'!D345</f>
        <v>13550768</v>
      </c>
      <c r="E330" s="86">
        <f>+'PLAN DE COMPRA  2022'!E345</f>
        <v>46952838.700000003</v>
      </c>
      <c r="F330" s="86">
        <f>+'PLAN DE COMPRA  2022'!F345</f>
        <v>47276639</v>
      </c>
      <c r="G330" s="86">
        <f>+'PLAN DE COMPRA  2022'!G345</f>
        <v>0</v>
      </c>
      <c r="H330" s="86">
        <f>+'PLAN DE COMPRA  2022'!H345</f>
        <v>189526211</v>
      </c>
      <c r="I330" s="86">
        <f>+'PLAN DE COMPRA  2022'!I345</f>
        <v>69661665.530000001</v>
      </c>
      <c r="J330" s="86">
        <f>+'PLAN DE COMPRA  2022'!J345</f>
        <v>78410045.900000006</v>
      </c>
      <c r="K330" s="86">
        <f>+'PLAN DE COMPRA  2022'!K345</f>
        <v>633059138.03999996</v>
      </c>
      <c r="L330" s="119" t="s">
        <v>22</v>
      </c>
      <c r="M330" s="117">
        <f>+K330</f>
        <v>633059138.03999996</v>
      </c>
      <c r="N330" s="85"/>
    </row>
    <row r="331" spans="1:1018" s="88" customFormat="1" ht="26.25" x14ac:dyDescent="0.2">
      <c r="A331" s="276" t="s">
        <v>101</v>
      </c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101"/>
      <c r="M331" s="101"/>
      <c r="N331" s="102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4"/>
      <c r="AV331" s="94"/>
      <c r="AW331" s="94"/>
      <c r="AX331" s="94"/>
      <c r="AY331" s="94"/>
      <c r="AZ331" s="94"/>
      <c r="BA331" s="94"/>
      <c r="BB331" s="94"/>
      <c r="BC331" s="94"/>
      <c r="BD331" s="94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94"/>
      <c r="BQ331" s="94"/>
      <c r="BR331" s="94"/>
      <c r="BS331" s="94"/>
      <c r="BT331" s="94"/>
      <c r="BU331" s="94"/>
      <c r="BV331" s="94"/>
      <c r="BW331" s="94"/>
      <c r="BX331" s="94"/>
      <c r="BY331" s="94"/>
      <c r="BZ331" s="94"/>
      <c r="CA331" s="94"/>
      <c r="CB331" s="94"/>
      <c r="CC331" s="94"/>
      <c r="CD331" s="94"/>
      <c r="CE331" s="94"/>
      <c r="CF331" s="94"/>
      <c r="CG331" s="94"/>
      <c r="CH331" s="94"/>
      <c r="CI331" s="94"/>
      <c r="CJ331" s="94"/>
      <c r="CK331" s="94"/>
      <c r="CL331" s="94"/>
      <c r="CM331" s="94"/>
      <c r="CN331" s="94"/>
      <c r="CO331" s="94"/>
      <c r="CP331" s="94"/>
      <c r="CQ331" s="94"/>
      <c r="CR331" s="94"/>
      <c r="CS331" s="94"/>
      <c r="CT331" s="94"/>
      <c r="CU331" s="94"/>
      <c r="CV331" s="94"/>
      <c r="CW331" s="94"/>
      <c r="CX331" s="94"/>
      <c r="CY331" s="94"/>
      <c r="CZ331" s="94"/>
      <c r="DA331" s="94"/>
      <c r="DB331" s="94"/>
      <c r="DC331" s="94"/>
      <c r="DD331" s="94"/>
      <c r="DE331" s="94"/>
      <c r="DF331" s="94"/>
      <c r="DG331" s="94"/>
      <c r="DH331" s="94"/>
      <c r="DI331" s="94"/>
      <c r="DJ331" s="94"/>
      <c r="DK331" s="94"/>
      <c r="DL331" s="94"/>
      <c r="DM331" s="94"/>
      <c r="DN331" s="94"/>
      <c r="DO331" s="94"/>
      <c r="DP331" s="94"/>
      <c r="DQ331" s="94"/>
      <c r="DR331" s="94"/>
      <c r="DS331" s="94"/>
      <c r="DT331" s="94"/>
      <c r="DU331" s="94"/>
      <c r="DV331" s="94"/>
      <c r="DW331" s="94"/>
      <c r="DX331" s="94"/>
      <c r="DY331" s="94"/>
      <c r="DZ331" s="94"/>
      <c r="EA331" s="94"/>
      <c r="EB331" s="94"/>
      <c r="EC331" s="94"/>
      <c r="ED331" s="94"/>
      <c r="EE331" s="94"/>
      <c r="EF331" s="94"/>
      <c r="EG331" s="94"/>
      <c r="EH331" s="94"/>
      <c r="EI331" s="94"/>
      <c r="EJ331" s="94"/>
      <c r="EK331" s="94"/>
      <c r="EL331" s="94"/>
      <c r="EM331" s="94"/>
      <c r="EN331" s="94"/>
      <c r="EO331" s="94"/>
      <c r="EP331" s="94"/>
      <c r="EQ331" s="94"/>
      <c r="ER331" s="94"/>
      <c r="ES331" s="94"/>
      <c r="ET331" s="94"/>
      <c r="EU331" s="94"/>
      <c r="EV331" s="94"/>
      <c r="EW331" s="94"/>
      <c r="EX331" s="94"/>
      <c r="EY331" s="94"/>
      <c r="EZ331" s="94"/>
      <c r="FA331" s="94"/>
      <c r="FB331" s="94"/>
      <c r="FC331" s="94"/>
      <c r="FD331" s="94"/>
      <c r="FE331" s="94"/>
      <c r="FF331" s="94"/>
      <c r="FG331" s="94"/>
      <c r="FH331" s="94"/>
      <c r="FI331" s="94"/>
      <c r="FJ331" s="94"/>
      <c r="FK331" s="94"/>
      <c r="FL331" s="94"/>
      <c r="FM331" s="94"/>
      <c r="FN331" s="94"/>
      <c r="FO331" s="94"/>
      <c r="FP331" s="94"/>
      <c r="FQ331" s="94"/>
      <c r="FR331" s="94"/>
      <c r="FS331" s="94"/>
      <c r="FT331" s="94"/>
      <c r="FU331" s="94"/>
      <c r="FV331" s="94"/>
      <c r="FW331" s="94"/>
      <c r="FX331" s="94"/>
      <c r="FY331" s="94"/>
      <c r="FZ331" s="94"/>
      <c r="GA331" s="94"/>
      <c r="GB331" s="94"/>
      <c r="GC331" s="94"/>
      <c r="GD331" s="94"/>
      <c r="GE331" s="94"/>
      <c r="GF331" s="94"/>
      <c r="GG331" s="94"/>
      <c r="GH331" s="94"/>
      <c r="GI331" s="94"/>
      <c r="GJ331" s="94"/>
      <c r="GK331" s="94"/>
      <c r="GL331" s="94"/>
      <c r="GM331" s="94"/>
      <c r="GN331" s="94"/>
      <c r="GO331" s="94"/>
      <c r="GP331" s="94"/>
      <c r="GQ331" s="94"/>
      <c r="GR331" s="94"/>
      <c r="GS331" s="94"/>
      <c r="GT331" s="94"/>
      <c r="GU331" s="94"/>
      <c r="GV331" s="94"/>
      <c r="GW331" s="94"/>
      <c r="GX331" s="94"/>
      <c r="GY331" s="94"/>
      <c r="GZ331" s="94"/>
      <c r="HA331" s="94"/>
      <c r="HB331" s="94"/>
      <c r="HC331" s="94"/>
      <c r="HD331" s="94"/>
      <c r="HE331" s="94"/>
      <c r="HF331" s="94"/>
      <c r="HG331" s="94"/>
      <c r="HH331" s="94"/>
      <c r="HI331" s="94"/>
      <c r="HJ331" s="94"/>
      <c r="HK331" s="94"/>
      <c r="HL331" s="94"/>
      <c r="HM331" s="94"/>
      <c r="HN331" s="94"/>
      <c r="HO331" s="94"/>
      <c r="HP331" s="94"/>
      <c r="HQ331" s="94"/>
      <c r="HR331" s="94"/>
      <c r="HS331" s="94"/>
      <c r="HT331" s="94"/>
      <c r="HU331" s="94"/>
      <c r="HV331" s="94"/>
      <c r="HW331" s="94"/>
      <c r="HX331" s="94"/>
      <c r="HY331" s="94"/>
      <c r="HZ331" s="94"/>
      <c r="IA331" s="94"/>
      <c r="IB331" s="94"/>
      <c r="IC331" s="94"/>
      <c r="ID331" s="94"/>
      <c r="IE331" s="94"/>
      <c r="IF331" s="94"/>
      <c r="IG331" s="94"/>
      <c r="IH331" s="94"/>
      <c r="II331" s="94"/>
      <c r="IJ331" s="94"/>
      <c r="IK331" s="94"/>
      <c r="IL331" s="94"/>
      <c r="IM331" s="94"/>
      <c r="IN331" s="94"/>
      <c r="IO331" s="94"/>
      <c r="IP331" s="94"/>
      <c r="IQ331" s="94"/>
      <c r="IR331" s="94"/>
      <c r="IS331" s="94"/>
      <c r="IT331" s="94"/>
      <c r="IU331" s="94"/>
      <c r="IV331" s="94"/>
      <c r="IW331" s="94"/>
      <c r="IX331" s="94"/>
      <c r="IY331" s="94"/>
      <c r="IZ331" s="94"/>
      <c r="JA331" s="94"/>
      <c r="JB331" s="94"/>
      <c r="JC331" s="94"/>
      <c r="JD331" s="94"/>
      <c r="JE331" s="94"/>
      <c r="JF331" s="94"/>
      <c r="JG331" s="94"/>
      <c r="JH331" s="94"/>
      <c r="JI331" s="94"/>
      <c r="JJ331" s="94"/>
      <c r="JK331" s="94"/>
      <c r="JL331" s="94"/>
      <c r="JM331" s="94"/>
      <c r="JN331" s="94"/>
      <c r="JO331" s="94"/>
      <c r="JP331" s="94"/>
      <c r="JQ331" s="94"/>
      <c r="JR331" s="94"/>
      <c r="JS331" s="94"/>
      <c r="JT331" s="94"/>
      <c r="JU331" s="94"/>
      <c r="JV331" s="94"/>
      <c r="JW331" s="94"/>
      <c r="JX331" s="94"/>
      <c r="JY331" s="94"/>
      <c r="JZ331" s="94"/>
      <c r="KA331" s="94"/>
      <c r="KB331" s="94"/>
      <c r="KC331" s="94"/>
      <c r="KD331" s="94"/>
      <c r="KE331" s="94"/>
      <c r="KF331" s="94"/>
      <c r="KG331" s="94"/>
      <c r="KH331" s="94"/>
      <c r="KI331" s="94"/>
      <c r="KJ331" s="94"/>
      <c r="KK331" s="94"/>
      <c r="KL331" s="94"/>
      <c r="KM331" s="94"/>
      <c r="KN331" s="94"/>
      <c r="KO331" s="94"/>
      <c r="KP331" s="94"/>
      <c r="KQ331" s="94"/>
      <c r="KR331" s="94"/>
      <c r="KS331" s="94"/>
      <c r="KT331" s="94"/>
      <c r="KU331" s="94"/>
      <c r="KV331" s="94"/>
      <c r="KW331" s="94"/>
      <c r="KX331" s="94"/>
      <c r="KY331" s="94"/>
      <c r="KZ331" s="94"/>
      <c r="LA331" s="94"/>
      <c r="LB331" s="94"/>
      <c r="LC331" s="94"/>
      <c r="LD331" s="94"/>
      <c r="LE331" s="94"/>
      <c r="LF331" s="94"/>
      <c r="LG331" s="94"/>
      <c r="LH331" s="94"/>
      <c r="LI331" s="94"/>
      <c r="LJ331" s="94"/>
      <c r="LK331" s="94"/>
      <c r="LL331" s="94"/>
      <c r="LM331" s="94"/>
      <c r="LN331" s="94"/>
      <c r="LO331" s="94"/>
      <c r="LP331" s="94"/>
      <c r="LQ331" s="94"/>
      <c r="LR331" s="94"/>
      <c r="LS331" s="94"/>
      <c r="LT331" s="94"/>
      <c r="LU331" s="94"/>
      <c r="LV331" s="94"/>
      <c r="LW331" s="94"/>
      <c r="LX331" s="94"/>
      <c r="LY331" s="94"/>
      <c r="LZ331" s="94"/>
      <c r="MA331" s="94"/>
      <c r="MB331" s="94"/>
      <c r="MC331" s="94"/>
      <c r="MD331" s="94"/>
      <c r="ME331" s="94"/>
      <c r="MF331" s="94"/>
      <c r="MG331" s="94"/>
      <c r="MH331" s="94"/>
      <c r="MI331" s="94"/>
      <c r="MJ331" s="94"/>
      <c r="MK331" s="94"/>
      <c r="ML331" s="94"/>
      <c r="MM331" s="94"/>
      <c r="MN331" s="94"/>
      <c r="MO331" s="94"/>
      <c r="MP331" s="94"/>
      <c r="MQ331" s="94"/>
      <c r="MR331" s="94"/>
      <c r="MS331" s="94"/>
      <c r="MT331" s="94"/>
      <c r="MU331" s="94"/>
      <c r="MV331" s="94"/>
      <c r="MW331" s="94"/>
      <c r="MX331" s="94"/>
      <c r="MY331" s="94"/>
      <c r="MZ331" s="94"/>
      <c r="NA331" s="94"/>
      <c r="NB331" s="94"/>
      <c r="NC331" s="94"/>
      <c r="ND331" s="94"/>
      <c r="NE331" s="94"/>
      <c r="NF331" s="94"/>
      <c r="NG331" s="94"/>
      <c r="NH331" s="94"/>
      <c r="NI331" s="94"/>
      <c r="NJ331" s="94"/>
      <c r="NK331" s="94"/>
      <c r="NL331" s="94"/>
      <c r="NM331" s="94"/>
      <c r="NN331" s="94"/>
      <c r="NO331" s="94"/>
      <c r="NP331" s="94"/>
      <c r="NQ331" s="94"/>
      <c r="NR331" s="94"/>
      <c r="NS331" s="94"/>
      <c r="NT331" s="94"/>
      <c r="NU331" s="94"/>
      <c r="NV331" s="94"/>
      <c r="NW331" s="94"/>
      <c r="NX331" s="94"/>
      <c r="NY331" s="94"/>
      <c r="NZ331" s="94"/>
      <c r="OA331" s="94"/>
      <c r="OB331" s="94"/>
      <c r="OC331" s="94"/>
      <c r="OD331" s="94"/>
      <c r="OE331" s="94"/>
      <c r="OF331" s="94"/>
      <c r="OG331" s="94"/>
      <c r="OH331" s="94"/>
      <c r="OI331" s="94"/>
      <c r="OJ331" s="94"/>
      <c r="OK331" s="94"/>
      <c r="OL331" s="94"/>
      <c r="OM331" s="94"/>
      <c r="ON331" s="94"/>
      <c r="OO331" s="94"/>
      <c r="OP331" s="94"/>
      <c r="OQ331" s="94"/>
      <c r="OR331" s="94"/>
      <c r="OS331" s="94"/>
      <c r="OT331" s="94"/>
      <c r="OU331" s="94"/>
      <c r="OV331" s="94"/>
      <c r="OW331" s="94"/>
      <c r="OX331" s="94"/>
      <c r="OY331" s="94"/>
      <c r="OZ331" s="94"/>
      <c r="PA331" s="94"/>
      <c r="PB331" s="94"/>
      <c r="PC331" s="94"/>
      <c r="PD331" s="94"/>
      <c r="PE331" s="94"/>
      <c r="PF331" s="94"/>
      <c r="PG331" s="94"/>
      <c r="PH331" s="94"/>
      <c r="PI331" s="94"/>
      <c r="PJ331" s="94"/>
      <c r="PK331" s="94"/>
      <c r="PL331" s="94"/>
      <c r="PM331" s="94"/>
      <c r="PN331" s="94"/>
      <c r="PO331" s="94"/>
      <c r="PP331" s="94"/>
      <c r="PQ331" s="94"/>
      <c r="PR331" s="94"/>
      <c r="PS331" s="94"/>
      <c r="PT331" s="94"/>
      <c r="PU331" s="94"/>
      <c r="PV331" s="94"/>
      <c r="PW331" s="94"/>
      <c r="PX331" s="94"/>
      <c r="PY331" s="94"/>
      <c r="PZ331" s="94"/>
      <c r="QA331" s="94"/>
      <c r="QB331" s="94"/>
      <c r="QC331" s="94"/>
      <c r="QD331" s="94"/>
      <c r="QE331" s="94"/>
      <c r="QF331" s="94"/>
      <c r="QG331" s="94"/>
      <c r="QH331" s="94"/>
      <c r="QI331" s="94"/>
      <c r="QJ331" s="94"/>
      <c r="QK331" s="94"/>
      <c r="QL331" s="94"/>
      <c r="QM331" s="94"/>
      <c r="QN331" s="94"/>
      <c r="QO331" s="94"/>
      <c r="QP331" s="94"/>
      <c r="QQ331" s="94"/>
      <c r="QR331" s="94"/>
      <c r="QS331" s="94"/>
      <c r="QT331" s="94"/>
      <c r="QU331" s="94"/>
      <c r="QV331" s="94"/>
      <c r="QW331" s="94"/>
      <c r="QX331" s="94"/>
      <c r="QY331" s="94"/>
      <c r="QZ331" s="94"/>
      <c r="RA331" s="94"/>
      <c r="RB331" s="94"/>
      <c r="RC331" s="94"/>
      <c r="RD331" s="94"/>
      <c r="RE331" s="94"/>
      <c r="RF331" s="94"/>
      <c r="RG331" s="94"/>
      <c r="RH331" s="94"/>
      <c r="RI331" s="94"/>
      <c r="RJ331" s="94"/>
      <c r="RK331" s="94"/>
      <c r="RL331" s="94"/>
      <c r="RM331" s="94"/>
      <c r="RN331" s="94"/>
      <c r="RO331" s="94"/>
      <c r="RP331" s="94"/>
      <c r="RQ331" s="94"/>
      <c r="RR331" s="94"/>
      <c r="RS331" s="94"/>
      <c r="RT331" s="94"/>
      <c r="RU331" s="94"/>
      <c r="RV331" s="94"/>
      <c r="RW331" s="94"/>
      <c r="RX331" s="94"/>
      <c r="RY331" s="94"/>
      <c r="RZ331" s="94"/>
      <c r="SA331" s="94"/>
      <c r="SB331" s="94"/>
      <c r="SC331" s="94"/>
      <c r="SD331" s="94"/>
      <c r="SE331" s="94"/>
      <c r="SF331" s="94"/>
      <c r="SG331" s="94"/>
      <c r="SH331" s="94"/>
      <c r="SI331" s="94"/>
      <c r="SJ331" s="94"/>
      <c r="SK331" s="94"/>
      <c r="SL331" s="94"/>
      <c r="SM331" s="94"/>
      <c r="SN331" s="94"/>
      <c r="SO331" s="94"/>
      <c r="SP331" s="94"/>
      <c r="SQ331" s="94"/>
      <c r="SR331" s="94"/>
      <c r="SS331" s="94"/>
      <c r="ST331" s="94"/>
      <c r="SU331" s="94"/>
      <c r="SV331" s="94"/>
      <c r="SW331" s="94"/>
      <c r="SX331" s="94"/>
      <c r="SY331" s="94"/>
      <c r="SZ331" s="94"/>
      <c r="TA331" s="94"/>
      <c r="TB331" s="94"/>
      <c r="TC331" s="94"/>
      <c r="TD331" s="94"/>
      <c r="TE331" s="94"/>
      <c r="TF331" s="94"/>
      <c r="TG331" s="94"/>
      <c r="TH331" s="94"/>
      <c r="TI331" s="94"/>
      <c r="TJ331" s="94"/>
      <c r="TK331" s="94"/>
      <c r="TL331" s="94"/>
      <c r="TM331" s="94"/>
      <c r="TN331" s="94"/>
      <c r="TO331" s="94"/>
      <c r="TP331" s="94"/>
      <c r="TQ331" s="94"/>
      <c r="TR331" s="94"/>
      <c r="TS331" s="94"/>
      <c r="TT331" s="94"/>
      <c r="TU331" s="94"/>
      <c r="TV331" s="94"/>
      <c r="TW331" s="94"/>
      <c r="TX331" s="94"/>
      <c r="TY331" s="94"/>
      <c r="TZ331" s="94"/>
      <c r="UA331" s="94"/>
      <c r="UB331" s="94"/>
      <c r="UC331" s="94"/>
      <c r="UD331" s="94"/>
      <c r="UE331" s="94"/>
      <c r="UF331" s="94"/>
      <c r="UG331" s="94"/>
      <c r="UH331" s="94"/>
      <c r="UI331" s="94"/>
      <c r="UJ331" s="94"/>
      <c r="UK331" s="94"/>
      <c r="UL331" s="94"/>
      <c r="UM331" s="94"/>
      <c r="UN331" s="94"/>
      <c r="UO331" s="94"/>
      <c r="UP331" s="94"/>
      <c r="UQ331" s="94"/>
      <c r="UR331" s="94"/>
      <c r="US331" s="94"/>
      <c r="UT331" s="94"/>
      <c r="UU331" s="94"/>
      <c r="UV331" s="94"/>
      <c r="UW331" s="94"/>
      <c r="UX331" s="94"/>
      <c r="UY331" s="94"/>
      <c r="UZ331" s="94"/>
      <c r="VA331" s="94"/>
      <c r="VB331" s="94"/>
      <c r="VC331" s="94"/>
      <c r="VD331" s="94"/>
      <c r="VE331" s="94"/>
      <c r="VF331" s="94"/>
      <c r="VG331" s="94"/>
      <c r="VH331" s="94"/>
      <c r="VI331" s="94"/>
      <c r="VJ331" s="94"/>
      <c r="VK331" s="94"/>
      <c r="VL331" s="94"/>
      <c r="VM331" s="94"/>
      <c r="VN331" s="94"/>
      <c r="VO331" s="94"/>
      <c r="VP331" s="94"/>
      <c r="VQ331" s="94"/>
      <c r="VR331" s="94"/>
      <c r="VS331" s="94"/>
      <c r="VT331" s="94"/>
      <c r="VU331" s="94"/>
      <c r="VV331" s="94"/>
      <c r="VW331" s="94"/>
      <c r="VX331" s="94"/>
      <c r="VY331" s="94"/>
      <c r="VZ331" s="94"/>
      <c r="WA331" s="94"/>
      <c r="WB331" s="94"/>
      <c r="WC331" s="94"/>
      <c r="WD331" s="94"/>
      <c r="WE331" s="94"/>
      <c r="WF331" s="94"/>
      <c r="WG331" s="94"/>
      <c r="WH331" s="94"/>
      <c r="WI331" s="94"/>
      <c r="WJ331" s="94"/>
      <c r="WK331" s="94"/>
      <c r="WL331" s="94"/>
      <c r="WM331" s="94"/>
      <c r="WN331" s="94"/>
      <c r="WO331" s="94"/>
      <c r="WP331" s="94"/>
      <c r="WQ331" s="94"/>
      <c r="WR331" s="94"/>
      <c r="WS331" s="94"/>
      <c r="WT331" s="94"/>
      <c r="WU331" s="94"/>
      <c r="WV331" s="94"/>
      <c r="WW331" s="94"/>
      <c r="WX331" s="94"/>
      <c r="WY331" s="94"/>
      <c r="WZ331" s="94"/>
      <c r="XA331" s="94"/>
      <c r="XB331" s="94"/>
      <c r="XC331" s="94"/>
      <c r="XD331" s="94"/>
      <c r="XE331" s="94"/>
      <c r="XF331" s="94"/>
      <c r="XG331" s="94"/>
      <c r="XH331" s="94"/>
      <c r="XI331" s="94"/>
      <c r="XJ331" s="94"/>
      <c r="XK331" s="94"/>
      <c r="XL331" s="94"/>
      <c r="XM331" s="94"/>
      <c r="XN331" s="94"/>
      <c r="XO331" s="94"/>
      <c r="XP331" s="94"/>
      <c r="XQ331" s="94"/>
      <c r="XR331" s="94"/>
      <c r="XS331" s="94"/>
      <c r="XT331" s="94"/>
      <c r="XU331" s="94"/>
      <c r="XV331" s="94"/>
      <c r="XW331" s="94"/>
      <c r="XX331" s="94"/>
      <c r="XY331" s="94"/>
      <c r="XZ331" s="94"/>
      <c r="YA331" s="94"/>
      <c r="YB331" s="94"/>
      <c r="YC331" s="94"/>
      <c r="YD331" s="94"/>
      <c r="YE331" s="94"/>
      <c r="YF331" s="94"/>
      <c r="YG331" s="94"/>
      <c r="YH331" s="94"/>
      <c r="YI331" s="94"/>
      <c r="YJ331" s="94"/>
      <c r="YK331" s="94"/>
      <c r="YL331" s="94"/>
      <c r="YM331" s="94"/>
      <c r="YN331" s="94"/>
      <c r="YO331" s="94"/>
      <c r="YP331" s="94"/>
      <c r="YQ331" s="94"/>
      <c r="YR331" s="94"/>
      <c r="YS331" s="94"/>
      <c r="YT331" s="94"/>
      <c r="YU331" s="94"/>
      <c r="YV331" s="94"/>
      <c r="YW331" s="94"/>
      <c r="YX331" s="94"/>
      <c r="YY331" s="94"/>
      <c r="YZ331" s="94"/>
      <c r="ZA331" s="94"/>
      <c r="ZB331" s="94"/>
      <c r="ZC331" s="94"/>
      <c r="ZD331" s="94"/>
      <c r="ZE331" s="94"/>
      <c r="ZF331" s="94"/>
      <c r="ZG331" s="94"/>
      <c r="ZH331" s="94"/>
      <c r="ZI331" s="94"/>
      <c r="ZJ331" s="94"/>
      <c r="ZK331" s="94"/>
      <c r="ZL331" s="94"/>
      <c r="ZM331" s="94"/>
      <c r="ZN331" s="94"/>
      <c r="ZO331" s="94"/>
      <c r="ZP331" s="94"/>
      <c r="ZQ331" s="94"/>
      <c r="ZR331" s="94"/>
      <c r="ZS331" s="94"/>
      <c r="ZT331" s="94"/>
      <c r="ZU331" s="94"/>
      <c r="ZV331" s="94"/>
      <c r="ZW331" s="94"/>
      <c r="ZX331" s="94"/>
      <c r="ZY331" s="94"/>
      <c r="ZZ331" s="94"/>
      <c r="AAA331" s="94"/>
      <c r="AAB331" s="94"/>
      <c r="AAC331" s="94"/>
      <c r="AAD331" s="94"/>
      <c r="AAE331" s="94"/>
      <c r="AAF331" s="94"/>
      <c r="AAG331" s="94"/>
      <c r="AAH331" s="94"/>
      <c r="AAI331" s="94"/>
      <c r="AAJ331" s="94"/>
      <c r="AAK331" s="94"/>
      <c r="AAL331" s="94"/>
      <c r="AAM331" s="94"/>
      <c r="AAN331" s="94"/>
      <c r="AAO331" s="94"/>
      <c r="AAP331" s="94"/>
      <c r="AAQ331" s="94"/>
      <c r="AAR331" s="94"/>
      <c r="AAS331" s="94"/>
      <c r="AAT331" s="94"/>
      <c r="AAU331" s="94"/>
      <c r="AAV331" s="94"/>
      <c r="AAW331" s="94"/>
      <c r="AAX331" s="94"/>
      <c r="AAY331" s="94"/>
      <c r="AAZ331" s="94"/>
      <c r="ABA331" s="94"/>
      <c r="ABB331" s="94"/>
      <c r="ABC331" s="94"/>
      <c r="ABD331" s="94"/>
      <c r="ABE331" s="94"/>
      <c r="ABF331" s="94"/>
      <c r="ABG331" s="94"/>
      <c r="ABH331" s="94"/>
      <c r="ABI331" s="94"/>
      <c r="ABJ331" s="94"/>
      <c r="ABK331" s="94"/>
      <c r="ABL331" s="94"/>
      <c r="ABM331" s="94"/>
      <c r="ABN331" s="94"/>
      <c r="ABO331" s="94"/>
      <c r="ABP331" s="94"/>
      <c r="ABQ331" s="94"/>
      <c r="ABR331" s="94"/>
      <c r="ABS331" s="94"/>
      <c r="ABT331" s="94"/>
      <c r="ABU331" s="94"/>
      <c r="ABV331" s="94"/>
      <c r="ABW331" s="94"/>
      <c r="ABX331" s="94"/>
      <c r="ABY331" s="94"/>
      <c r="ABZ331" s="94"/>
      <c r="ACA331" s="94"/>
      <c r="ACB331" s="94"/>
      <c r="ACC331" s="94"/>
      <c r="ACD331" s="94"/>
      <c r="ACE331" s="94"/>
      <c r="ACF331" s="94"/>
      <c r="ACG331" s="94"/>
      <c r="ACH331" s="94"/>
      <c r="ACI331" s="94"/>
      <c r="ACJ331" s="94"/>
      <c r="ACK331" s="94"/>
      <c r="ACL331" s="94"/>
      <c r="ACM331" s="94"/>
      <c r="ACN331" s="94"/>
      <c r="ACO331" s="94"/>
      <c r="ACP331" s="94"/>
      <c r="ACQ331" s="94"/>
      <c r="ACR331" s="94"/>
      <c r="ACS331" s="94"/>
      <c r="ACT331" s="94"/>
      <c r="ACU331" s="94"/>
      <c r="ACV331" s="94"/>
      <c r="ACW331" s="94"/>
      <c r="ACX331" s="94"/>
      <c r="ACY331" s="94"/>
      <c r="ACZ331" s="94"/>
      <c r="ADA331" s="94"/>
      <c r="ADB331" s="94"/>
      <c r="ADC331" s="94"/>
      <c r="ADD331" s="94"/>
      <c r="ADE331" s="94"/>
      <c r="ADF331" s="94"/>
      <c r="ADG331" s="94"/>
      <c r="ADH331" s="94"/>
      <c r="ADI331" s="94"/>
      <c r="ADJ331" s="94"/>
      <c r="ADK331" s="94"/>
      <c r="ADL331" s="94"/>
      <c r="ADM331" s="94"/>
      <c r="ADN331" s="94"/>
      <c r="ADO331" s="94"/>
      <c r="ADP331" s="94"/>
      <c r="ADQ331" s="94"/>
      <c r="ADR331" s="94"/>
      <c r="ADS331" s="94"/>
      <c r="ADT331" s="94"/>
      <c r="ADU331" s="94"/>
      <c r="ADV331" s="94"/>
      <c r="ADW331" s="94"/>
      <c r="ADX331" s="94"/>
      <c r="ADY331" s="94"/>
      <c r="ADZ331" s="94"/>
      <c r="AEA331" s="94"/>
      <c r="AEB331" s="94"/>
      <c r="AEC331" s="94"/>
      <c r="AED331" s="94"/>
      <c r="AEE331" s="94"/>
      <c r="AEF331" s="94"/>
      <c r="AEG331" s="94"/>
      <c r="AEH331" s="94"/>
      <c r="AEI331" s="94"/>
      <c r="AEJ331" s="94"/>
      <c r="AEK331" s="94"/>
      <c r="AEL331" s="94"/>
      <c r="AEM331" s="94"/>
      <c r="AEN331" s="94"/>
      <c r="AEO331" s="94"/>
      <c r="AEP331" s="94"/>
      <c r="AEQ331" s="94"/>
      <c r="AER331" s="94"/>
      <c r="AES331" s="94"/>
      <c r="AET331" s="94"/>
      <c r="AEU331" s="94"/>
      <c r="AEV331" s="94"/>
      <c r="AEW331" s="94"/>
      <c r="AEX331" s="94"/>
      <c r="AEY331" s="94"/>
      <c r="AEZ331" s="94"/>
      <c r="AFA331" s="94"/>
      <c r="AFB331" s="94"/>
      <c r="AFC331" s="94"/>
      <c r="AFD331" s="94"/>
      <c r="AFE331" s="94"/>
      <c r="AFF331" s="94"/>
      <c r="AFG331" s="94"/>
      <c r="AFH331" s="94"/>
      <c r="AFI331" s="94"/>
      <c r="AFJ331" s="94"/>
      <c r="AFK331" s="94"/>
      <c r="AFL331" s="94"/>
      <c r="AFM331" s="94"/>
      <c r="AFN331" s="94"/>
      <c r="AFO331" s="94"/>
      <c r="AFP331" s="94"/>
      <c r="AFQ331" s="94"/>
      <c r="AFR331" s="94"/>
      <c r="AFS331" s="94"/>
      <c r="AFT331" s="94"/>
      <c r="AFU331" s="94"/>
      <c r="AFV331" s="94"/>
      <c r="AFW331" s="94"/>
      <c r="AFX331" s="94"/>
      <c r="AFY331" s="94"/>
      <c r="AFZ331" s="94"/>
      <c r="AGA331" s="94"/>
      <c r="AGB331" s="94"/>
      <c r="AGC331" s="94"/>
      <c r="AGD331" s="94"/>
      <c r="AGE331" s="94"/>
      <c r="AGF331" s="94"/>
      <c r="AGG331" s="94"/>
      <c r="AGH331" s="94"/>
      <c r="AGI331" s="94"/>
      <c r="AGJ331" s="94"/>
      <c r="AGK331" s="94"/>
      <c r="AGL331" s="94"/>
      <c r="AGM331" s="94"/>
      <c r="AGN331" s="94"/>
      <c r="AGO331" s="94"/>
      <c r="AGP331" s="94"/>
      <c r="AGQ331" s="94"/>
      <c r="AGR331" s="94"/>
      <c r="AGS331" s="94"/>
      <c r="AGT331" s="94"/>
      <c r="AGU331" s="94"/>
      <c r="AGV331" s="94"/>
      <c r="AGW331" s="94"/>
      <c r="AGX331" s="94"/>
      <c r="AGY331" s="94"/>
      <c r="AGZ331" s="94"/>
      <c r="AHA331" s="94"/>
      <c r="AHB331" s="94"/>
      <c r="AHC331" s="94"/>
      <c r="AHD331" s="94"/>
      <c r="AHE331" s="94"/>
      <c r="AHF331" s="94"/>
      <c r="AHG331" s="94"/>
      <c r="AHH331" s="94"/>
      <c r="AHI331" s="94"/>
      <c r="AHJ331" s="94"/>
      <c r="AHK331" s="94"/>
      <c r="AHL331" s="94"/>
      <c r="AHM331" s="94"/>
      <c r="AHN331" s="94"/>
      <c r="AHO331" s="94"/>
      <c r="AHP331" s="94"/>
      <c r="AHQ331" s="94"/>
      <c r="AHR331" s="94"/>
      <c r="AHS331" s="94"/>
      <c r="AHT331" s="94"/>
      <c r="AHU331" s="94"/>
      <c r="AHV331" s="94"/>
      <c r="AHW331" s="94"/>
      <c r="AHX331" s="94"/>
      <c r="AHY331" s="94"/>
      <c r="AHZ331" s="94"/>
      <c r="AIA331" s="94"/>
      <c r="AIB331" s="94"/>
      <c r="AIC331" s="94"/>
      <c r="AID331" s="94"/>
      <c r="AIE331" s="94"/>
      <c r="AIF331" s="94"/>
      <c r="AIG331" s="94"/>
      <c r="AIH331" s="94"/>
      <c r="AII331" s="94"/>
      <c r="AIJ331" s="94"/>
      <c r="AIK331" s="94"/>
      <c r="AIL331" s="94"/>
      <c r="AIM331" s="94"/>
      <c r="AIN331" s="94"/>
      <c r="AIO331" s="94"/>
      <c r="AIP331" s="94"/>
      <c r="AIQ331" s="94"/>
      <c r="AIR331" s="94"/>
      <c r="AIS331" s="94"/>
      <c r="AIT331" s="94"/>
      <c r="AIU331" s="94"/>
      <c r="AIV331" s="94"/>
      <c r="AIW331" s="94"/>
      <c r="AIX331" s="94"/>
      <c r="AIY331" s="94"/>
      <c r="AIZ331" s="94"/>
      <c r="AJA331" s="94"/>
      <c r="AJB331" s="94"/>
      <c r="AJC331" s="94"/>
      <c r="AJD331" s="94"/>
      <c r="AJE331" s="94"/>
      <c r="AJF331" s="94"/>
      <c r="AJG331" s="94"/>
      <c r="AJH331" s="94"/>
      <c r="AJI331" s="94"/>
      <c r="AJJ331" s="94"/>
      <c r="AJK331" s="94"/>
      <c r="AJL331" s="94"/>
      <c r="AJM331" s="94"/>
      <c r="AJN331" s="94"/>
      <c r="AJO331" s="94"/>
      <c r="AJP331" s="94"/>
      <c r="AJQ331" s="94"/>
      <c r="AJR331" s="94"/>
      <c r="AJS331" s="94"/>
      <c r="AJT331" s="94"/>
      <c r="AJU331" s="94"/>
      <c r="AJV331" s="94"/>
      <c r="AJW331" s="94"/>
      <c r="AJX331" s="94"/>
      <c r="AJY331" s="94"/>
      <c r="AJZ331" s="94"/>
      <c r="AKA331" s="94"/>
      <c r="AKB331" s="94"/>
      <c r="AKC331" s="94"/>
      <c r="AKD331" s="94"/>
      <c r="AKE331" s="94"/>
      <c r="AKF331" s="94"/>
      <c r="AKG331" s="94"/>
      <c r="AKH331" s="94"/>
      <c r="AKI331" s="94"/>
      <c r="AKJ331" s="94"/>
      <c r="AKK331" s="94"/>
      <c r="AKL331" s="94"/>
      <c r="AKM331" s="94"/>
      <c r="AKN331" s="94"/>
      <c r="AKO331" s="94"/>
      <c r="AKP331" s="94"/>
      <c r="AKQ331" s="94"/>
      <c r="AKR331" s="94"/>
      <c r="AKS331" s="94"/>
      <c r="AKT331" s="94"/>
      <c r="AKU331" s="94"/>
      <c r="AKV331" s="94"/>
      <c r="AKW331" s="94"/>
      <c r="AKX331" s="94"/>
      <c r="AKY331" s="94"/>
      <c r="AKZ331" s="94"/>
      <c r="ALA331" s="94"/>
      <c r="ALB331" s="94"/>
      <c r="ALC331" s="94"/>
      <c r="ALD331" s="94"/>
      <c r="ALE331" s="94"/>
      <c r="ALF331" s="94"/>
      <c r="ALG331" s="94"/>
      <c r="ALH331" s="94"/>
      <c r="ALI331" s="94"/>
      <c r="ALJ331" s="94"/>
      <c r="ALK331" s="94"/>
      <c r="ALL331" s="94"/>
      <c r="ALM331" s="94"/>
      <c r="ALN331" s="94"/>
      <c r="ALO331" s="94"/>
      <c r="ALP331" s="94"/>
      <c r="ALQ331" s="94"/>
      <c r="ALR331" s="94"/>
      <c r="ALS331" s="94"/>
      <c r="ALT331" s="94"/>
      <c r="ALU331" s="94"/>
      <c r="ALV331" s="94"/>
      <c r="ALW331" s="94"/>
      <c r="ALX331" s="94"/>
      <c r="ALY331" s="94"/>
      <c r="ALZ331" s="94"/>
      <c r="AMA331" s="94"/>
      <c r="AMB331" s="94"/>
      <c r="AMC331" s="94"/>
      <c r="AMD331" s="94"/>
    </row>
    <row r="332" spans="1:1018" ht="15" hidden="1" x14ac:dyDescent="0.25">
      <c r="A332" s="178">
        <v>1040100</v>
      </c>
      <c r="B332" s="23" t="s">
        <v>102</v>
      </c>
      <c r="C332" s="179"/>
      <c r="D332" s="180"/>
      <c r="E332" s="180"/>
      <c r="F332" s="180">
        <v>500000</v>
      </c>
      <c r="G332" s="180"/>
      <c r="H332" s="180"/>
      <c r="I332" s="180"/>
      <c r="J332" s="180"/>
      <c r="K332" s="9"/>
      <c r="L332" s="5" t="s">
        <v>21</v>
      </c>
      <c r="M332" s="6"/>
      <c r="N332" s="70" t="s">
        <v>285</v>
      </c>
    </row>
    <row r="333" spans="1:1018" ht="15" hidden="1" x14ac:dyDescent="0.25">
      <c r="A333" s="178"/>
      <c r="B333" s="23"/>
      <c r="C333" s="181"/>
      <c r="D333" s="67"/>
      <c r="E333" s="67"/>
      <c r="F333" s="67">
        <v>900000</v>
      </c>
      <c r="G333" s="67"/>
      <c r="H333" s="67"/>
      <c r="I333" s="67"/>
      <c r="J333" s="67"/>
      <c r="K333" s="10"/>
      <c r="L333" s="5" t="s">
        <v>21</v>
      </c>
      <c r="M333" s="6"/>
      <c r="N333" s="71" t="s">
        <v>286</v>
      </c>
    </row>
    <row r="334" spans="1:1018" ht="15" hidden="1" x14ac:dyDescent="0.25">
      <c r="A334" s="178"/>
      <c r="B334" s="23"/>
      <c r="C334" s="181"/>
      <c r="D334" s="67"/>
      <c r="E334" s="67"/>
      <c r="F334" s="67">
        <v>8000000</v>
      </c>
      <c r="G334" s="67"/>
      <c r="H334" s="67"/>
      <c r="I334" s="67"/>
      <c r="J334" s="67"/>
      <c r="K334" s="10"/>
      <c r="L334" s="5" t="s">
        <v>21</v>
      </c>
      <c r="M334" s="6"/>
      <c r="N334" s="71" t="s">
        <v>58</v>
      </c>
    </row>
    <row r="335" spans="1:1018" ht="15" hidden="1" x14ac:dyDescent="0.25">
      <c r="A335" s="178"/>
      <c r="B335" s="23"/>
      <c r="C335" s="181"/>
      <c r="D335" s="67"/>
      <c r="E335" s="67"/>
      <c r="F335" s="67">
        <v>250000</v>
      </c>
      <c r="G335" s="67"/>
      <c r="H335" s="67"/>
      <c r="I335" s="67"/>
      <c r="J335" s="67"/>
      <c r="K335" s="10"/>
      <c r="L335" s="5" t="s">
        <v>21</v>
      </c>
      <c r="M335" s="6"/>
      <c r="N335" s="71" t="s">
        <v>287</v>
      </c>
    </row>
    <row r="336" spans="1:1018" ht="15" hidden="1" x14ac:dyDescent="0.25">
      <c r="A336" s="178"/>
      <c r="B336" s="23"/>
      <c r="C336" s="181"/>
      <c r="D336" s="67"/>
      <c r="E336" s="67"/>
      <c r="F336" s="67">
        <v>4229900</v>
      </c>
      <c r="G336" s="67"/>
      <c r="H336" s="67"/>
      <c r="I336" s="67"/>
      <c r="J336" s="67"/>
      <c r="K336" s="10"/>
      <c r="L336" s="5" t="s">
        <v>21</v>
      </c>
      <c r="M336" s="6"/>
      <c r="N336" s="71" t="s">
        <v>25</v>
      </c>
    </row>
    <row r="337" spans="1:14" ht="15" hidden="1" x14ac:dyDescent="0.25">
      <c r="A337" s="178"/>
      <c r="B337" s="23"/>
      <c r="C337" s="181"/>
      <c r="D337" s="67"/>
      <c r="E337" s="67"/>
      <c r="F337" s="67">
        <v>1500000</v>
      </c>
      <c r="G337" s="67"/>
      <c r="H337" s="67"/>
      <c r="I337" s="67"/>
      <c r="J337" s="67"/>
      <c r="K337" s="10"/>
      <c r="L337" s="5" t="s">
        <v>21</v>
      </c>
      <c r="M337" s="6"/>
      <c r="N337" s="71" t="s">
        <v>59</v>
      </c>
    </row>
    <row r="338" spans="1:14" ht="15" hidden="1" x14ac:dyDescent="0.25">
      <c r="A338" s="178"/>
      <c r="B338" s="23"/>
      <c r="C338" s="181"/>
      <c r="D338" s="67"/>
      <c r="E338" s="67"/>
      <c r="F338" s="67"/>
      <c r="G338" s="67"/>
      <c r="H338" s="67">
        <v>9000000</v>
      </c>
      <c r="I338" s="67"/>
      <c r="J338" s="67"/>
      <c r="K338" s="10"/>
      <c r="L338" s="5" t="s">
        <v>21</v>
      </c>
      <c r="M338" s="6"/>
      <c r="N338" s="71" t="s">
        <v>91</v>
      </c>
    </row>
    <row r="339" spans="1:14" ht="15" hidden="1" x14ac:dyDescent="0.25">
      <c r="A339" s="178"/>
      <c r="B339" s="23"/>
      <c r="C339" s="181"/>
      <c r="D339" s="67"/>
      <c r="E339" s="67"/>
      <c r="F339" s="67"/>
      <c r="G339" s="67"/>
      <c r="H339" s="67">
        <v>775000</v>
      </c>
      <c r="I339" s="67"/>
      <c r="J339" s="67"/>
      <c r="K339" s="10"/>
      <c r="L339" s="5" t="s">
        <v>21</v>
      </c>
      <c r="M339" s="6"/>
      <c r="N339" s="71" t="s">
        <v>288</v>
      </c>
    </row>
    <row r="340" spans="1:14" ht="15" hidden="1" x14ac:dyDescent="0.25">
      <c r="A340" s="178"/>
      <c r="B340" s="23"/>
      <c r="C340" s="181"/>
      <c r="D340" s="67"/>
      <c r="E340" s="67"/>
      <c r="F340" s="67"/>
      <c r="G340" s="67"/>
      <c r="H340" s="67">
        <v>10427000</v>
      </c>
      <c r="I340" s="67"/>
      <c r="J340" s="67"/>
      <c r="K340" s="10"/>
      <c r="L340" s="5" t="s">
        <v>21</v>
      </c>
      <c r="M340" s="6"/>
      <c r="N340" s="71" t="s">
        <v>289</v>
      </c>
    </row>
    <row r="341" spans="1:14" ht="15" hidden="1" x14ac:dyDescent="0.25">
      <c r="A341" s="178"/>
      <c r="B341" s="23"/>
      <c r="C341" s="181"/>
      <c r="D341" s="67"/>
      <c r="E341" s="67"/>
      <c r="F341" s="67"/>
      <c r="G341" s="67"/>
      <c r="H341" s="67">
        <v>44324930</v>
      </c>
      <c r="I341" s="67"/>
      <c r="J341" s="67"/>
      <c r="K341" s="10"/>
      <c r="L341" s="5" t="s">
        <v>21</v>
      </c>
      <c r="M341" s="6"/>
      <c r="N341" s="71" t="s">
        <v>60</v>
      </c>
    </row>
    <row r="342" spans="1:14" ht="15" hidden="1" x14ac:dyDescent="0.25">
      <c r="A342" s="178"/>
      <c r="B342" s="23"/>
      <c r="C342" s="181"/>
      <c r="D342" s="67"/>
      <c r="E342" s="67"/>
      <c r="F342" s="67"/>
      <c r="G342" s="67"/>
      <c r="H342" s="67">
        <v>300000</v>
      </c>
      <c r="I342" s="67"/>
      <c r="J342" s="67"/>
      <c r="K342" s="10"/>
      <c r="L342" s="5" t="s">
        <v>21</v>
      </c>
      <c r="M342" s="6"/>
      <c r="N342" s="71" t="s">
        <v>290</v>
      </c>
    </row>
    <row r="343" spans="1:14" ht="15" hidden="1" x14ac:dyDescent="0.25">
      <c r="A343" s="178"/>
      <c r="B343" s="23"/>
      <c r="C343" s="181"/>
      <c r="D343" s="67"/>
      <c r="E343" s="67"/>
      <c r="F343" s="67"/>
      <c r="G343" s="67"/>
      <c r="H343" s="67">
        <v>1000000</v>
      </c>
      <c r="I343" s="67"/>
      <c r="J343" s="67"/>
      <c r="K343" s="10"/>
      <c r="L343" s="5" t="s">
        <v>21</v>
      </c>
      <c r="M343" s="6"/>
      <c r="N343" s="71" t="s">
        <v>291</v>
      </c>
    </row>
    <row r="344" spans="1:14" ht="15" hidden="1" x14ac:dyDescent="0.25">
      <c r="A344" s="178"/>
      <c r="B344" s="23"/>
      <c r="C344" s="181"/>
      <c r="D344" s="67"/>
      <c r="E344" s="67"/>
      <c r="F344" s="67"/>
      <c r="G344" s="67"/>
      <c r="H344" s="67">
        <v>240000</v>
      </c>
      <c r="I344" s="67"/>
      <c r="J344" s="67"/>
      <c r="K344" s="10"/>
      <c r="L344" s="5" t="s">
        <v>21</v>
      </c>
      <c r="M344" s="6"/>
      <c r="N344" s="71" t="s">
        <v>292</v>
      </c>
    </row>
    <row r="345" spans="1:14" ht="15" hidden="1" x14ac:dyDescent="0.25">
      <c r="A345" s="178"/>
      <c r="B345" s="23"/>
      <c r="C345" s="181"/>
      <c r="D345" s="67"/>
      <c r="E345" s="67"/>
      <c r="F345" s="67"/>
      <c r="G345" s="67"/>
      <c r="H345" s="67">
        <v>200000</v>
      </c>
      <c r="I345" s="67"/>
      <c r="J345" s="67"/>
      <c r="K345" s="10"/>
      <c r="L345" s="5" t="s">
        <v>21</v>
      </c>
      <c r="M345" s="6"/>
      <c r="N345" s="71" t="s">
        <v>293</v>
      </c>
    </row>
    <row r="346" spans="1:14" ht="15" hidden="1" x14ac:dyDescent="0.25">
      <c r="A346" s="178"/>
      <c r="B346" s="23"/>
      <c r="C346" s="181"/>
      <c r="D346" s="67"/>
      <c r="E346" s="67"/>
      <c r="F346" s="67"/>
      <c r="G346" s="67"/>
      <c r="H346" s="67">
        <v>2144400</v>
      </c>
      <c r="I346" s="67"/>
      <c r="J346" s="67"/>
      <c r="K346" s="10"/>
      <c r="L346" s="5" t="s">
        <v>21</v>
      </c>
      <c r="M346" s="6"/>
      <c r="N346" s="71" t="s">
        <v>39</v>
      </c>
    </row>
    <row r="347" spans="1:14" ht="15" hidden="1" x14ac:dyDescent="0.25">
      <c r="A347" s="178"/>
      <c r="B347" s="23"/>
      <c r="C347" s="181"/>
      <c r="D347" s="67"/>
      <c r="E347" s="67"/>
      <c r="F347" s="67"/>
      <c r="G347" s="67"/>
      <c r="H347" s="67">
        <v>2000000</v>
      </c>
      <c r="I347" s="67"/>
      <c r="J347" s="67"/>
      <c r="K347" s="10"/>
      <c r="L347" s="5" t="s">
        <v>21</v>
      </c>
      <c r="M347" s="6"/>
      <c r="N347" s="71" t="s">
        <v>40</v>
      </c>
    </row>
    <row r="348" spans="1:14" ht="15" hidden="1" x14ac:dyDescent="0.25">
      <c r="A348" s="178"/>
      <c r="B348" s="23"/>
      <c r="C348" s="181"/>
      <c r="D348" s="67"/>
      <c r="E348" s="67"/>
      <c r="F348" s="67"/>
      <c r="G348" s="67"/>
      <c r="H348" s="67">
        <v>2900000</v>
      </c>
      <c r="I348" s="67"/>
      <c r="J348" s="67"/>
      <c r="K348" s="10"/>
      <c r="L348" s="5" t="s">
        <v>21</v>
      </c>
      <c r="M348" s="6"/>
      <c r="N348" s="71" t="s">
        <v>94</v>
      </c>
    </row>
    <row r="349" spans="1:14" ht="15" hidden="1" x14ac:dyDescent="0.25">
      <c r="A349" s="178"/>
      <c r="B349" s="23"/>
      <c r="C349" s="181"/>
      <c r="D349" s="67"/>
      <c r="E349" s="67"/>
      <c r="F349" s="67"/>
      <c r="G349" s="67"/>
      <c r="H349" s="67">
        <v>9900000</v>
      </c>
      <c r="I349" s="67"/>
      <c r="J349" s="67"/>
      <c r="K349" s="10"/>
      <c r="L349" s="5" t="s">
        <v>21</v>
      </c>
      <c r="M349" s="6"/>
      <c r="N349" s="71" t="s">
        <v>294</v>
      </c>
    </row>
    <row r="350" spans="1:14" ht="15" hidden="1" x14ac:dyDescent="0.25">
      <c r="A350" s="178"/>
      <c r="B350" s="23"/>
      <c r="C350" s="181"/>
      <c r="D350" s="67"/>
      <c r="E350" s="67"/>
      <c r="F350" s="67"/>
      <c r="G350" s="67"/>
      <c r="H350" s="67">
        <v>50500000</v>
      </c>
      <c r="I350" s="67"/>
      <c r="J350" s="67"/>
      <c r="K350" s="10"/>
      <c r="L350" s="5" t="s">
        <v>21</v>
      </c>
      <c r="M350" s="6"/>
      <c r="N350" s="71" t="s">
        <v>95</v>
      </c>
    </row>
    <row r="351" spans="1:14" ht="15" hidden="1" x14ac:dyDescent="0.25">
      <c r="A351" s="178"/>
      <c r="B351" s="23"/>
      <c r="C351" s="181">
        <v>140000</v>
      </c>
      <c r="D351" s="67"/>
      <c r="E351" s="67"/>
      <c r="F351" s="67"/>
      <c r="G351" s="67"/>
      <c r="H351" s="67"/>
      <c r="I351" s="67"/>
      <c r="J351" s="67"/>
      <c r="K351" s="10"/>
      <c r="L351" s="5" t="s">
        <v>21</v>
      </c>
      <c r="M351" s="6"/>
      <c r="N351" s="71" t="s">
        <v>41</v>
      </c>
    </row>
    <row r="352" spans="1:14" ht="15" hidden="1" x14ac:dyDescent="0.25">
      <c r="A352" s="178"/>
      <c r="B352" s="23"/>
      <c r="C352" s="181">
        <v>50000</v>
      </c>
      <c r="D352" s="67"/>
      <c r="E352" s="67"/>
      <c r="F352" s="67"/>
      <c r="G352" s="67"/>
      <c r="H352" s="67"/>
      <c r="I352" s="67"/>
      <c r="J352" s="67"/>
      <c r="K352" s="10"/>
      <c r="L352" s="5" t="s">
        <v>21</v>
      </c>
      <c r="M352" s="6"/>
      <c r="N352" s="71" t="s">
        <v>27</v>
      </c>
    </row>
    <row r="353" spans="1:14" ht="15" hidden="1" x14ac:dyDescent="0.25">
      <c r="A353" s="178"/>
      <c r="B353" s="23"/>
      <c r="C353" s="181">
        <v>20000000</v>
      </c>
      <c r="D353" s="67"/>
      <c r="E353" s="67"/>
      <c r="F353" s="67"/>
      <c r="G353" s="67"/>
      <c r="H353" s="67"/>
      <c r="I353" s="67"/>
      <c r="J353" s="67"/>
      <c r="K353" s="10"/>
      <c r="L353" s="5" t="s">
        <v>21</v>
      </c>
      <c r="M353" s="6"/>
      <c r="N353" s="71" t="s">
        <v>103</v>
      </c>
    </row>
    <row r="354" spans="1:14" ht="15" hidden="1" x14ac:dyDescent="0.25">
      <c r="A354" s="178"/>
      <c r="B354" s="23"/>
      <c r="C354" s="181"/>
      <c r="D354" s="67"/>
      <c r="E354" s="67">
        <v>40500000</v>
      </c>
      <c r="F354" s="67"/>
      <c r="G354" s="67"/>
      <c r="H354" s="67"/>
      <c r="I354" s="67"/>
      <c r="J354" s="67"/>
      <c r="K354" s="10"/>
      <c r="L354" s="5" t="s">
        <v>21</v>
      </c>
      <c r="M354" s="6"/>
      <c r="N354" s="71" t="s">
        <v>295</v>
      </c>
    </row>
    <row r="355" spans="1:14" ht="15" hidden="1" x14ac:dyDescent="0.25">
      <c r="A355" s="178"/>
      <c r="B355" s="23"/>
      <c r="C355" s="181"/>
      <c r="D355" s="67"/>
      <c r="E355" s="67"/>
      <c r="F355" s="67"/>
      <c r="G355" s="67"/>
      <c r="H355" s="67"/>
      <c r="I355" s="67">
        <v>300000</v>
      </c>
      <c r="J355" s="67"/>
      <c r="K355" s="10"/>
      <c r="L355" s="5" t="s">
        <v>21</v>
      </c>
      <c r="M355" s="6"/>
      <c r="N355" s="71" t="s">
        <v>75</v>
      </c>
    </row>
    <row r="356" spans="1:14" ht="15" hidden="1" x14ac:dyDescent="0.25">
      <c r="A356" s="178"/>
      <c r="B356" s="23"/>
      <c r="C356" s="181"/>
      <c r="D356" s="67"/>
      <c r="E356" s="67"/>
      <c r="F356" s="67"/>
      <c r="G356" s="67"/>
      <c r="H356" s="67"/>
      <c r="I356" s="67">
        <v>2000000</v>
      </c>
      <c r="J356" s="67"/>
      <c r="K356" s="10"/>
      <c r="L356" s="5" t="s">
        <v>21</v>
      </c>
      <c r="M356" s="6"/>
      <c r="N356" s="71" t="s">
        <v>296</v>
      </c>
    </row>
    <row r="357" spans="1:14" ht="15" hidden="1" x14ac:dyDescent="0.25">
      <c r="A357" s="178"/>
      <c r="B357" s="23"/>
      <c r="C357" s="181"/>
      <c r="D357" s="67"/>
      <c r="E357" s="67"/>
      <c r="F357" s="67"/>
      <c r="G357" s="67"/>
      <c r="H357" s="67"/>
      <c r="I357" s="67">
        <v>25000000</v>
      </c>
      <c r="J357" s="67"/>
      <c r="K357" s="10"/>
      <c r="L357" s="5" t="s">
        <v>21</v>
      </c>
      <c r="M357" s="6"/>
      <c r="N357" s="71" t="s">
        <v>32</v>
      </c>
    </row>
    <row r="358" spans="1:14" s="88" customFormat="1" ht="15" x14ac:dyDescent="0.25">
      <c r="A358" s="105">
        <v>1040100</v>
      </c>
      <c r="B358" s="84" t="s">
        <v>104</v>
      </c>
      <c r="C358" s="86">
        <f>+'PLAN DE COMPRA  2022'!C378</f>
        <v>28920000</v>
      </c>
      <c r="D358" s="86">
        <f>+'PLAN DE COMPRA  2022'!D378</f>
        <v>0</v>
      </c>
      <c r="E358" s="86">
        <f>+'PLAN DE COMPRA  2022'!E378</f>
        <v>36295310</v>
      </c>
      <c r="F358" s="86">
        <f>+'PLAN DE COMPRA  2022'!F378</f>
        <v>24860000</v>
      </c>
      <c r="G358" s="86">
        <f>+'PLAN DE COMPRA  2022'!G378</f>
        <v>0</v>
      </c>
      <c r="H358" s="86">
        <f>+'PLAN DE COMPRA  2022'!H378</f>
        <v>103407755.40000001</v>
      </c>
      <c r="I358" s="86">
        <f>+'PLAN DE COMPRA  2022'!I378</f>
        <v>14400000</v>
      </c>
      <c r="J358" s="86">
        <f>+'PLAN DE COMPRA  2022'!J378</f>
        <v>181780</v>
      </c>
      <c r="K358" s="86">
        <f>+'PLAN DE COMPRA  2022'!K378</f>
        <v>208064845.40000001</v>
      </c>
      <c r="L358" s="108" t="s">
        <v>22</v>
      </c>
      <c r="M358" s="86">
        <f>+K358</f>
        <v>208064845.40000001</v>
      </c>
      <c r="N358" s="115"/>
    </row>
    <row r="359" spans="1:14" s="88" customFormat="1" ht="15" hidden="1" x14ac:dyDescent="0.25">
      <c r="A359" s="182">
        <v>140200</v>
      </c>
      <c r="B359" s="118" t="s">
        <v>105</v>
      </c>
      <c r="C359" s="183"/>
      <c r="D359" s="184"/>
      <c r="E359" s="184"/>
      <c r="F359" s="184"/>
      <c r="G359" s="184"/>
      <c r="H359" s="184"/>
      <c r="I359" s="184"/>
      <c r="J359" s="184"/>
      <c r="K359" s="109"/>
      <c r="L359" s="110" t="s">
        <v>21</v>
      </c>
      <c r="M359" s="111"/>
      <c r="N359" s="74" t="s">
        <v>25</v>
      </c>
    </row>
    <row r="360" spans="1:14" s="88" customFormat="1" ht="29.25" hidden="1" x14ac:dyDescent="0.25">
      <c r="A360" s="182"/>
      <c r="B360" s="118"/>
      <c r="C360" s="185"/>
      <c r="D360" s="120"/>
      <c r="E360" s="120"/>
      <c r="F360" s="120"/>
      <c r="G360" s="120"/>
      <c r="H360" s="120"/>
      <c r="I360" s="120"/>
      <c r="J360" s="120"/>
      <c r="K360" s="112"/>
      <c r="L360" s="110" t="s">
        <v>21</v>
      </c>
      <c r="M360" s="111"/>
      <c r="N360" s="75" t="s">
        <v>82</v>
      </c>
    </row>
    <row r="361" spans="1:14" s="88" customFormat="1" ht="15" hidden="1" x14ac:dyDescent="0.25">
      <c r="A361" s="182"/>
      <c r="B361" s="118"/>
      <c r="C361" s="185"/>
      <c r="D361" s="120"/>
      <c r="E361" s="120"/>
      <c r="F361" s="120"/>
      <c r="G361" s="120"/>
      <c r="H361" s="120"/>
      <c r="I361" s="120"/>
      <c r="J361" s="120"/>
      <c r="K361" s="112"/>
      <c r="L361" s="110" t="s">
        <v>21</v>
      </c>
      <c r="M361" s="111"/>
      <c r="N361" s="75" t="s">
        <v>95</v>
      </c>
    </row>
    <row r="362" spans="1:14" s="88" customFormat="1" ht="15" hidden="1" x14ac:dyDescent="0.25">
      <c r="A362" s="182"/>
      <c r="B362" s="118"/>
      <c r="C362" s="185"/>
      <c r="D362" s="120"/>
      <c r="E362" s="120"/>
      <c r="F362" s="120"/>
      <c r="G362" s="120"/>
      <c r="H362" s="120"/>
      <c r="I362" s="120"/>
      <c r="J362" s="120"/>
      <c r="K362" s="112"/>
      <c r="L362" s="110" t="s">
        <v>21</v>
      </c>
      <c r="M362" s="111"/>
      <c r="N362" s="75" t="s">
        <v>42</v>
      </c>
    </row>
    <row r="363" spans="1:14" s="88" customFormat="1" ht="15" hidden="1" x14ac:dyDescent="0.25">
      <c r="A363" s="182"/>
      <c r="B363" s="118"/>
      <c r="C363" s="185"/>
      <c r="D363" s="120"/>
      <c r="E363" s="120"/>
      <c r="F363" s="120"/>
      <c r="G363" s="120"/>
      <c r="H363" s="120"/>
      <c r="I363" s="120"/>
      <c r="J363" s="120"/>
      <c r="K363" s="112"/>
      <c r="L363" s="110" t="s">
        <v>21</v>
      </c>
      <c r="M363" s="111"/>
      <c r="N363" s="75" t="s">
        <v>28</v>
      </c>
    </row>
    <row r="364" spans="1:14" s="88" customFormat="1" ht="15" hidden="1" x14ac:dyDescent="0.25">
      <c r="A364" s="182"/>
      <c r="B364" s="118"/>
      <c r="C364" s="185"/>
      <c r="D364" s="120"/>
      <c r="E364" s="120"/>
      <c r="F364" s="120"/>
      <c r="G364" s="120"/>
      <c r="H364" s="120"/>
      <c r="I364" s="120"/>
      <c r="J364" s="120"/>
      <c r="K364" s="120"/>
      <c r="L364" s="110" t="s">
        <v>21</v>
      </c>
      <c r="M364" s="111"/>
      <c r="N364" s="75" t="s">
        <v>123</v>
      </c>
    </row>
    <row r="365" spans="1:14" s="88" customFormat="1" ht="15" hidden="1" x14ac:dyDescent="0.25">
      <c r="A365" s="182"/>
      <c r="B365" s="118"/>
      <c r="C365" s="185"/>
      <c r="D365" s="120"/>
      <c r="E365" s="120"/>
      <c r="F365" s="120"/>
      <c r="G365" s="120"/>
      <c r="H365" s="120"/>
      <c r="I365" s="120"/>
      <c r="J365" s="120"/>
      <c r="K365" s="120"/>
      <c r="L365" s="110" t="s">
        <v>21</v>
      </c>
      <c r="M365" s="111"/>
      <c r="N365" s="75" t="s">
        <v>124</v>
      </c>
    </row>
    <row r="366" spans="1:14" s="88" customFormat="1" ht="15" hidden="1" x14ac:dyDescent="0.25">
      <c r="A366" s="182"/>
      <c r="B366" s="118"/>
      <c r="C366" s="185"/>
      <c r="D366" s="120"/>
      <c r="E366" s="120"/>
      <c r="F366" s="120"/>
      <c r="G366" s="120"/>
      <c r="H366" s="120"/>
      <c r="I366" s="120"/>
      <c r="J366" s="120"/>
      <c r="K366" s="120"/>
      <c r="L366" s="110" t="s">
        <v>21</v>
      </c>
      <c r="M366" s="111"/>
      <c r="N366" s="75" t="s">
        <v>32</v>
      </c>
    </row>
    <row r="367" spans="1:14" s="88" customFormat="1" ht="15" x14ac:dyDescent="0.25">
      <c r="A367" s="105">
        <v>1040200</v>
      </c>
      <c r="B367" s="84" t="s">
        <v>518</v>
      </c>
      <c r="C367" s="86">
        <f>+'PLAN DE COMPRA  2022'!C384</f>
        <v>0</v>
      </c>
      <c r="D367" s="86">
        <f>+'PLAN DE COMPRA  2022'!D384</f>
        <v>27148810</v>
      </c>
      <c r="E367" s="86">
        <f>+'PLAN DE COMPRA  2022'!E384</f>
        <v>46250005</v>
      </c>
      <c r="F367" s="86">
        <f>+'PLAN DE COMPRA  2022'!F384</f>
        <v>0</v>
      </c>
      <c r="G367" s="86">
        <f>+'PLAN DE COMPRA  2022'!G384</f>
        <v>0</v>
      </c>
      <c r="H367" s="86">
        <f>+'PLAN DE COMPRA  2022'!H384</f>
        <v>8000000</v>
      </c>
      <c r="I367" s="86">
        <f>+'PLAN DE COMPRA  2022'!I384</f>
        <v>35000</v>
      </c>
      <c r="J367" s="86">
        <f>+'PLAN DE COMPRA  2022'!J384</f>
        <v>0</v>
      </c>
      <c r="K367" s="86">
        <f>+'PLAN DE COMPRA  2022'!K384</f>
        <v>81433815</v>
      </c>
      <c r="L367" s="108" t="s">
        <v>22</v>
      </c>
      <c r="M367" s="117">
        <f>SUM(K359:K363)</f>
        <v>0</v>
      </c>
      <c r="N367" s="85"/>
    </row>
    <row r="368" spans="1:14" s="88" customFormat="1" ht="15" hidden="1" x14ac:dyDescent="0.25">
      <c r="A368" s="191">
        <v>140300</v>
      </c>
      <c r="B368" s="118" t="s">
        <v>107</v>
      </c>
      <c r="C368" s="183"/>
      <c r="D368" s="184"/>
      <c r="E368" s="184"/>
      <c r="F368" s="184"/>
      <c r="G368" s="184"/>
      <c r="H368" s="184"/>
      <c r="I368" s="184"/>
      <c r="J368" s="184"/>
      <c r="K368" s="109"/>
      <c r="L368" s="110" t="s">
        <v>21</v>
      </c>
      <c r="M368" s="111"/>
      <c r="N368" s="74" t="s">
        <v>25</v>
      </c>
    </row>
    <row r="369" spans="1:14" s="88" customFormat="1" ht="21" hidden="1" customHeight="1" x14ac:dyDescent="0.2">
      <c r="A369" s="191"/>
      <c r="B369" s="187"/>
      <c r="C369" s="185"/>
      <c r="D369" s="120"/>
      <c r="E369" s="120"/>
      <c r="F369" s="120"/>
      <c r="G369" s="120"/>
      <c r="H369" s="120"/>
      <c r="I369" s="120"/>
      <c r="J369" s="120"/>
      <c r="K369" s="112"/>
      <c r="L369" s="110" t="s">
        <v>21</v>
      </c>
      <c r="M369" s="111"/>
      <c r="N369" s="75" t="s">
        <v>60</v>
      </c>
    </row>
    <row r="370" spans="1:14" s="88" customFormat="1" ht="21" hidden="1" customHeight="1" x14ac:dyDescent="0.2">
      <c r="A370" s="191"/>
      <c r="B370" s="187"/>
      <c r="C370" s="185"/>
      <c r="D370" s="120"/>
      <c r="E370" s="120"/>
      <c r="F370" s="120"/>
      <c r="G370" s="120"/>
      <c r="H370" s="120"/>
      <c r="I370" s="120"/>
      <c r="J370" s="120"/>
      <c r="K370" s="112"/>
      <c r="L370" s="110" t="s">
        <v>21</v>
      </c>
      <c r="M370" s="111"/>
      <c r="N370" s="75" t="s">
        <v>39</v>
      </c>
    </row>
    <row r="371" spans="1:14" s="88" customFormat="1" ht="21" hidden="1" customHeight="1" x14ac:dyDescent="0.2">
      <c r="A371" s="191"/>
      <c r="B371" s="187"/>
      <c r="C371" s="185"/>
      <c r="D371" s="120"/>
      <c r="E371" s="120"/>
      <c r="F371" s="120"/>
      <c r="G371" s="120"/>
      <c r="H371" s="120"/>
      <c r="I371" s="120"/>
      <c r="J371" s="120"/>
      <c r="K371" s="112"/>
      <c r="L371" s="110" t="s">
        <v>21</v>
      </c>
      <c r="M371" s="111"/>
      <c r="N371" s="75" t="s">
        <v>40</v>
      </c>
    </row>
    <row r="372" spans="1:14" s="88" customFormat="1" ht="21" hidden="1" customHeight="1" x14ac:dyDescent="0.2">
      <c r="A372" s="191"/>
      <c r="B372" s="187"/>
      <c r="C372" s="185"/>
      <c r="D372" s="120"/>
      <c r="E372" s="120"/>
      <c r="F372" s="120"/>
      <c r="G372" s="120"/>
      <c r="H372" s="120"/>
      <c r="I372" s="120"/>
      <c r="J372" s="120"/>
      <c r="K372" s="112"/>
      <c r="L372" s="110" t="s">
        <v>21</v>
      </c>
      <c r="M372" s="111"/>
      <c r="N372" s="75" t="s">
        <v>95</v>
      </c>
    </row>
    <row r="373" spans="1:14" s="88" customFormat="1" ht="21" hidden="1" customHeight="1" x14ac:dyDescent="0.2">
      <c r="A373" s="191"/>
      <c r="B373" s="187"/>
      <c r="C373" s="185"/>
      <c r="D373" s="120"/>
      <c r="E373" s="120"/>
      <c r="F373" s="120"/>
      <c r="G373" s="120"/>
      <c r="H373" s="120"/>
      <c r="I373" s="120"/>
      <c r="J373" s="120"/>
      <c r="K373" s="112"/>
      <c r="L373" s="110" t="s">
        <v>21</v>
      </c>
      <c r="M373" s="111"/>
      <c r="N373" s="75" t="s">
        <v>41</v>
      </c>
    </row>
    <row r="374" spans="1:14" s="88" customFormat="1" ht="21" hidden="1" customHeight="1" x14ac:dyDescent="0.2">
      <c r="A374" s="191"/>
      <c r="B374" s="187"/>
      <c r="C374" s="185"/>
      <c r="D374" s="120"/>
      <c r="E374" s="120"/>
      <c r="F374" s="120"/>
      <c r="G374" s="120"/>
      <c r="H374" s="120"/>
      <c r="I374" s="120"/>
      <c r="J374" s="120"/>
      <c r="K374" s="112"/>
      <c r="L374" s="110" t="s">
        <v>21</v>
      </c>
      <c r="M374" s="111"/>
      <c r="N374" s="75" t="s">
        <v>26</v>
      </c>
    </row>
    <row r="375" spans="1:14" s="88" customFormat="1" ht="21" hidden="1" customHeight="1" x14ac:dyDescent="0.2">
      <c r="A375" s="191"/>
      <c r="B375" s="187"/>
      <c r="C375" s="185"/>
      <c r="D375" s="120"/>
      <c r="E375" s="120"/>
      <c r="F375" s="120"/>
      <c r="G375" s="120"/>
      <c r="H375" s="120"/>
      <c r="I375" s="120"/>
      <c r="J375" s="120"/>
      <c r="K375" s="112"/>
      <c r="L375" s="110" t="s">
        <v>21</v>
      </c>
      <c r="M375" s="111"/>
      <c r="N375" s="75" t="s">
        <v>447</v>
      </c>
    </row>
    <row r="376" spans="1:14" s="88" customFormat="1" ht="21" hidden="1" customHeight="1" x14ac:dyDescent="0.2">
      <c r="A376" s="191"/>
      <c r="B376" s="187"/>
      <c r="C376" s="185"/>
      <c r="D376" s="120"/>
      <c r="E376" s="120"/>
      <c r="F376" s="120"/>
      <c r="G376" s="120"/>
      <c r="H376" s="120"/>
      <c r="I376" s="120"/>
      <c r="J376" s="120"/>
      <c r="K376" s="112"/>
      <c r="L376" s="110" t="s">
        <v>21</v>
      </c>
      <c r="M376" s="111"/>
      <c r="N376" s="75" t="s">
        <v>400</v>
      </c>
    </row>
    <row r="377" spans="1:14" s="88" customFormat="1" ht="21" hidden="1" customHeight="1" x14ac:dyDescent="0.2">
      <c r="A377" s="191"/>
      <c r="B377" s="187"/>
      <c r="C377" s="185"/>
      <c r="D377" s="120"/>
      <c r="E377" s="120"/>
      <c r="F377" s="120"/>
      <c r="G377" s="120"/>
      <c r="H377" s="120"/>
      <c r="I377" s="120"/>
      <c r="J377" s="120"/>
      <c r="K377" s="112"/>
      <c r="L377" s="110" t="s">
        <v>21</v>
      </c>
      <c r="M377" s="111"/>
      <c r="N377" s="75" t="s">
        <v>404</v>
      </c>
    </row>
    <row r="378" spans="1:14" s="88" customFormat="1" ht="21" hidden="1" customHeight="1" x14ac:dyDescent="0.2">
      <c r="A378" s="191"/>
      <c r="B378" s="187"/>
      <c r="C378" s="185"/>
      <c r="D378" s="120"/>
      <c r="E378" s="120"/>
      <c r="F378" s="120"/>
      <c r="G378" s="120"/>
      <c r="H378" s="120"/>
      <c r="I378" s="120"/>
      <c r="J378" s="120"/>
      <c r="K378" s="112"/>
      <c r="L378" s="110" t="s">
        <v>21</v>
      </c>
      <c r="M378" s="111"/>
      <c r="N378" s="75" t="s">
        <v>28</v>
      </c>
    </row>
    <row r="379" spans="1:14" s="88" customFormat="1" ht="21" hidden="1" customHeight="1" x14ac:dyDescent="0.2">
      <c r="A379" s="191"/>
      <c r="B379" s="187"/>
      <c r="C379" s="185"/>
      <c r="D379" s="120"/>
      <c r="E379" s="120"/>
      <c r="F379" s="120"/>
      <c r="G379" s="120"/>
      <c r="H379" s="120"/>
      <c r="I379" s="120"/>
      <c r="J379" s="120"/>
      <c r="K379" s="112"/>
      <c r="L379" s="110" t="s">
        <v>21</v>
      </c>
      <c r="M379" s="111"/>
      <c r="N379" s="75" t="s">
        <v>123</v>
      </c>
    </row>
    <row r="380" spans="1:14" s="88" customFormat="1" ht="21" hidden="1" customHeight="1" x14ac:dyDescent="0.2">
      <c r="A380" s="191"/>
      <c r="B380" s="187"/>
      <c r="C380" s="185"/>
      <c r="D380" s="120"/>
      <c r="E380" s="120"/>
      <c r="F380" s="120"/>
      <c r="G380" s="120"/>
      <c r="H380" s="120"/>
      <c r="I380" s="120"/>
      <c r="J380" s="120"/>
      <c r="K380" s="112"/>
      <c r="L380" s="110" t="s">
        <v>21</v>
      </c>
      <c r="M380" s="111"/>
      <c r="N380" s="75" t="s">
        <v>295</v>
      </c>
    </row>
    <row r="381" spans="1:14" s="88" customFormat="1" ht="21" hidden="1" customHeight="1" x14ac:dyDescent="0.2">
      <c r="A381" s="191"/>
      <c r="B381" s="187"/>
      <c r="C381" s="185"/>
      <c r="D381" s="120"/>
      <c r="E381" s="120"/>
      <c r="F381" s="120"/>
      <c r="G381" s="120"/>
      <c r="H381" s="120"/>
      <c r="I381" s="120"/>
      <c r="J381" s="120"/>
      <c r="K381" s="112"/>
      <c r="L381" s="110" t="s">
        <v>21</v>
      </c>
      <c r="M381" s="111"/>
      <c r="N381" s="75" t="s">
        <v>420</v>
      </c>
    </row>
    <row r="382" spans="1:14" s="88" customFormat="1" ht="21" hidden="1" customHeight="1" x14ac:dyDescent="0.2">
      <c r="A382" s="191"/>
      <c r="B382" s="187"/>
      <c r="C382" s="185"/>
      <c r="D382" s="120"/>
      <c r="E382" s="120"/>
      <c r="F382" s="120"/>
      <c r="G382" s="120"/>
      <c r="H382" s="120"/>
      <c r="I382" s="120"/>
      <c r="J382" s="120"/>
      <c r="K382" s="112"/>
      <c r="L382" s="110" t="s">
        <v>21</v>
      </c>
      <c r="M382" s="111"/>
      <c r="N382" s="75" t="s">
        <v>448</v>
      </c>
    </row>
    <row r="383" spans="1:14" s="88" customFormat="1" ht="21" hidden="1" customHeight="1" x14ac:dyDescent="0.2">
      <c r="A383" s="191"/>
      <c r="B383" s="187"/>
      <c r="C383" s="185"/>
      <c r="D383" s="120"/>
      <c r="E383" s="120"/>
      <c r="F383" s="120"/>
      <c r="G383" s="120"/>
      <c r="H383" s="120"/>
      <c r="I383" s="120"/>
      <c r="J383" s="120"/>
      <c r="K383" s="112"/>
      <c r="L383" s="110" t="s">
        <v>21</v>
      </c>
      <c r="M383" s="111"/>
      <c r="N383" s="75" t="s">
        <v>124</v>
      </c>
    </row>
    <row r="384" spans="1:14" s="88" customFormat="1" ht="21" hidden="1" customHeight="1" x14ac:dyDescent="0.2">
      <c r="A384" s="191"/>
      <c r="B384" s="187"/>
      <c r="C384" s="185"/>
      <c r="D384" s="120"/>
      <c r="E384" s="120"/>
      <c r="F384" s="120"/>
      <c r="G384" s="120"/>
      <c r="H384" s="120"/>
      <c r="I384" s="120"/>
      <c r="J384" s="120"/>
      <c r="K384" s="112"/>
      <c r="L384" s="110" t="s">
        <v>21</v>
      </c>
      <c r="M384" s="111"/>
      <c r="N384" s="75" t="s">
        <v>449</v>
      </c>
    </row>
    <row r="385" spans="1:1018" s="88" customFormat="1" ht="21" hidden="1" customHeight="1" x14ac:dyDescent="0.2">
      <c r="A385" s="191"/>
      <c r="B385" s="187"/>
      <c r="C385" s="185"/>
      <c r="D385" s="120"/>
      <c r="E385" s="120"/>
      <c r="F385" s="120"/>
      <c r="G385" s="120"/>
      <c r="H385" s="120"/>
      <c r="I385" s="120"/>
      <c r="J385" s="120"/>
      <c r="K385" s="112"/>
      <c r="L385" s="110" t="s">
        <v>21</v>
      </c>
      <c r="M385" s="111"/>
      <c r="N385" s="75" t="s">
        <v>75</v>
      </c>
    </row>
    <row r="386" spans="1:1018" s="88" customFormat="1" ht="21" hidden="1" customHeight="1" x14ac:dyDescent="0.2">
      <c r="A386" s="191"/>
      <c r="B386" s="187"/>
      <c r="C386" s="185"/>
      <c r="D386" s="120"/>
      <c r="E386" s="120"/>
      <c r="F386" s="120"/>
      <c r="G386" s="120"/>
      <c r="H386" s="120"/>
      <c r="I386" s="120"/>
      <c r="J386" s="120"/>
      <c r="K386" s="112"/>
      <c r="L386" s="110" t="s">
        <v>21</v>
      </c>
      <c r="M386" s="111"/>
      <c r="N386" s="75" t="s">
        <v>429</v>
      </c>
    </row>
    <row r="387" spans="1:1018" s="88" customFormat="1" ht="21" hidden="1" customHeight="1" x14ac:dyDescent="0.2">
      <c r="A387" s="191"/>
      <c r="B387" s="187"/>
      <c r="C387" s="185"/>
      <c r="D387" s="120"/>
      <c r="E387" s="120"/>
      <c r="F387" s="120"/>
      <c r="G387" s="120"/>
      <c r="H387" s="120"/>
      <c r="I387" s="120"/>
      <c r="J387" s="120"/>
      <c r="K387" s="112"/>
      <c r="L387" s="110" t="s">
        <v>21</v>
      </c>
      <c r="M387" s="111"/>
      <c r="N387" s="75" t="s">
        <v>430</v>
      </c>
    </row>
    <row r="388" spans="1:1018" s="88" customFormat="1" ht="21" hidden="1" customHeight="1" x14ac:dyDescent="0.2">
      <c r="A388" s="191"/>
      <c r="B388" s="187"/>
      <c r="C388" s="185"/>
      <c r="D388" s="120"/>
      <c r="E388" s="120"/>
      <c r="F388" s="120"/>
      <c r="G388" s="120"/>
      <c r="H388" s="120"/>
      <c r="I388" s="120"/>
      <c r="J388" s="120"/>
      <c r="K388" s="112"/>
      <c r="L388" s="110" t="s">
        <v>21</v>
      </c>
      <c r="M388" s="111"/>
      <c r="N388" s="75" t="s">
        <v>125</v>
      </c>
    </row>
    <row r="389" spans="1:1018" s="88" customFormat="1" ht="21" hidden="1" customHeight="1" x14ac:dyDescent="0.2">
      <c r="A389" s="191"/>
      <c r="B389" s="187"/>
      <c r="C389" s="185"/>
      <c r="D389" s="120"/>
      <c r="E389" s="120"/>
      <c r="F389" s="120"/>
      <c r="G389" s="120"/>
      <c r="H389" s="120"/>
      <c r="I389" s="120"/>
      <c r="J389" s="120"/>
      <c r="K389" s="112"/>
      <c r="L389" s="110" t="s">
        <v>21</v>
      </c>
      <c r="M389" s="111"/>
      <c r="N389" s="75" t="s">
        <v>32</v>
      </c>
    </row>
    <row r="390" spans="1:1018" s="88" customFormat="1" ht="21" hidden="1" customHeight="1" x14ac:dyDescent="0.2">
      <c r="A390" s="191"/>
      <c r="B390" s="187"/>
      <c r="C390" s="185"/>
      <c r="D390" s="120"/>
      <c r="E390" s="120"/>
      <c r="F390" s="120"/>
      <c r="G390" s="120"/>
      <c r="H390" s="120"/>
      <c r="I390" s="120"/>
      <c r="J390" s="120"/>
      <c r="K390" s="112"/>
      <c r="L390" s="110" t="s">
        <v>21</v>
      </c>
      <c r="M390" s="111"/>
      <c r="N390" s="75" t="s">
        <v>33</v>
      </c>
    </row>
    <row r="391" spans="1:1018" s="88" customFormat="1" ht="12" customHeight="1" x14ac:dyDescent="0.25">
      <c r="A391" s="105">
        <v>1040300</v>
      </c>
      <c r="B391" s="84" t="s">
        <v>108</v>
      </c>
      <c r="C391" s="86">
        <f>+'PLAN DE COMPRA  2022'!C404</f>
        <v>65600000</v>
      </c>
      <c r="D391" s="86">
        <f>+'PLAN DE COMPRA  2022'!D404</f>
        <v>30000000</v>
      </c>
      <c r="E391" s="86">
        <f>+'PLAN DE COMPRA  2022'!E404</f>
        <v>35000000</v>
      </c>
      <c r="F391" s="86">
        <f>+'PLAN DE COMPRA  2022'!F404</f>
        <v>0</v>
      </c>
      <c r="G391" s="86">
        <f>+'PLAN DE COMPRA  2022'!G404</f>
        <v>0</v>
      </c>
      <c r="H391" s="86">
        <f>+'PLAN DE COMPRA  2022'!H404</f>
        <v>19079460</v>
      </c>
      <c r="I391" s="86">
        <f>+'PLAN DE COMPRA  2022'!I404</f>
        <v>16850000</v>
      </c>
      <c r="J391" s="86">
        <f>+'PLAN DE COMPRA  2022'!J404</f>
        <v>23696400</v>
      </c>
      <c r="K391" s="86">
        <f>+'PLAN DE COMPRA  2022'!K404</f>
        <v>190225860</v>
      </c>
      <c r="L391" s="108" t="s">
        <v>22</v>
      </c>
      <c r="M391" s="86">
        <f>SUM(K368:K390)</f>
        <v>0</v>
      </c>
      <c r="N391" s="122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123"/>
      <c r="BR391" s="123"/>
      <c r="BS391" s="123"/>
      <c r="BT391" s="123"/>
      <c r="BU391" s="123"/>
      <c r="BV391" s="123"/>
      <c r="BW391" s="123"/>
      <c r="BX391" s="123"/>
      <c r="BY391" s="123"/>
      <c r="BZ391" s="123"/>
      <c r="CA391" s="123"/>
      <c r="CB391" s="123"/>
      <c r="CC391" s="123"/>
      <c r="CD391" s="123"/>
      <c r="CE391" s="123"/>
      <c r="CF391" s="123"/>
      <c r="CG391" s="123"/>
      <c r="CH391" s="123"/>
      <c r="CI391" s="123"/>
      <c r="CJ391" s="123"/>
      <c r="CK391" s="123"/>
      <c r="CL391" s="123"/>
      <c r="CM391" s="123"/>
      <c r="CN391" s="123"/>
      <c r="CO391" s="123"/>
      <c r="CP391" s="123"/>
      <c r="CQ391" s="123"/>
      <c r="CR391" s="123"/>
      <c r="CS391" s="123"/>
      <c r="CT391" s="123"/>
      <c r="CU391" s="123"/>
      <c r="CV391" s="123"/>
      <c r="CW391" s="123"/>
      <c r="CX391" s="123"/>
      <c r="CY391" s="123"/>
      <c r="CZ391" s="123"/>
      <c r="DA391" s="123"/>
      <c r="DB391" s="123"/>
      <c r="DC391" s="123"/>
      <c r="DD391" s="123"/>
      <c r="DE391" s="123"/>
      <c r="DF391" s="123"/>
      <c r="DG391" s="123"/>
      <c r="DH391" s="123"/>
      <c r="DI391" s="123"/>
      <c r="DJ391" s="123"/>
      <c r="DK391" s="123"/>
      <c r="DL391" s="123"/>
      <c r="DM391" s="123"/>
      <c r="DN391" s="123"/>
      <c r="DO391" s="123"/>
      <c r="DP391" s="123"/>
      <c r="DQ391" s="123"/>
      <c r="DR391" s="123"/>
      <c r="DS391" s="123"/>
      <c r="DT391" s="123"/>
      <c r="DU391" s="123"/>
      <c r="DV391" s="123"/>
      <c r="DW391" s="123"/>
      <c r="DX391" s="123"/>
      <c r="DY391" s="123"/>
      <c r="DZ391" s="123"/>
      <c r="EA391" s="123"/>
      <c r="EB391" s="123"/>
      <c r="EC391" s="123"/>
      <c r="ED391" s="123"/>
      <c r="EE391" s="123"/>
      <c r="EF391" s="123"/>
      <c r="EG391" s="123"/>
      <c r="EH391" s="123"/>
      <c r="EI391" s="123"/>
      <c r="EJ391" s="123"/>
      <c r="EK391" s="123"/>
      <c r="EL391" s="123"/>
      <c r="EM391" s="123"/>
      <c r="EN391" s="123"/>
      <c r="EO391" s="123"/>
      <c r="EP391" s="123"/>
      <c r="EQ391" s="123"/>
      <c r="ER391" s="123"/>
      <c r="ES391" s="123"/>
      <c r="ET391" s="123"/>
      <c r="EU391" s="123"/>
      <c r="EV391" s="123"/>
      <c r="EW391" s="123"/>
      <c r="EX391" s="123"/>
      <c r="EY391" s="123"/>
      <c r="EZ391" s="123"/>
      <c r="FA391" s="123"/>
      <c r="FB391" s="123"/>
      <c r="FC391" s="123"/>
      <c r="FD391" s="123"/>
      <c r="FE391" s="123"/>
      <c r="FF391" s="123"/>
      <c r="FG391" s="123"/>
      <c r="FH391" s="123"/>
      <c r="FI391" s="123"/>
      <c r="FJ391" s="123"/>
      <c r="FK391" s="123"/>
      <c r="FL391" s="123"/>
      <c r="FM391" s="123"/>
      <c r="FN391" s="123"/>
      <c r="FO391" s="123"/>
      <c r="FP391" s="123"/>
      <c r="FQ391" s="123"/>
      <c r="FR391" s="123"/>
      <c r="FS391" s="123"/>
      <c r="FT391" s="123"/>
      <c r="FU391" s="123"/>
      <c r="FV391" s="123"/>
      <c r="FW391" s="123"/>
      <c r="FX391" s="123"/>
      <c r="FY391" s="123"/>
      <c r="FZ391" s="123"/>
      <c r="GA391" s="123"/>
      <c r="GB391" s="123"/>
      <c r="GC391" s="123"/>
      <c r="GD391" s="123"/>
      <c r="GE391" s="123"/>
      <c r="GF391" s="123"/>
      <c r="GG391" s="123"/>
      <c r="GH391" s="123"/>
      <c r="GI391" s="123"/>
      <c r="GJ391" s="123"/>
      <c r="GK391" s="123"/>
      <c r="GL391" s="123"/>
      <c r="GM391" s="123"/>
      <c r="GN391" s="123"/>
      <c r="GO391" s="123"/>
      <c r="GP391" s="123"/>
      <c r="GQ391" s="123"/>
      <c r="GR391" s="123"/>
      <c r="GS391" s="123"/>
      <c r="GT391" s="123"/>
      <c r="GU391" s="123"/>
      <c r="GV391" s="123"/>
      <c r="GW391" s="123"/>
      <c r="GX391" s="123"/>
      <c r="GY391" s="123"/>
      <c r="GZ391" s="123"/>
      <c r="HA391" s="123"/>
      <c r="HB391" s="123"/>
      <c r="HC391" s="123"/>
      <c r="HD391" s="123"/>
      <c r="HE391" s="123"/>
      <c r="HF391" s="123"/>
      <c r="HG391" s="123"/>
      <c r="HH391" s="123"/>
      <c r="HI391" s="123"/>
      <c r="HJ391" s="123"/>
      <c r="HK391" s="123"/>
      <c r="HL391" s="123"/>
      <c r="HM391" s="123"/>
      <c r="HN391" s="123"/>
      <c r="HO391" s="123"/>
      <c r="HP391" s="123"/>
      <c r="HQ391" s="123"/>
      <c r="HR391" s="123"/>
      <c r="HS391" s="123"/>
      <c r="HT391" s="123"/>
      <c r="HU391" s="123"/>
      <c r="HV391" s="123"/>
      <c r="HW391" s="123"/>
      <c r="HX391" s="123"/>
      <c r="HY391" s="123"/>
      <c r="HZ391" s="123"/>
      <c r="IA391" s="123"/>
      <c r="IB391" s="123"/>
      <c r="IC391" s="123"/>
      <c r="ID391" s="123"/>
      <c r="IE391" s="123"/>
      <c r="IF391" s="123"/>
      <c r="IG391" s="123"/>
      <c r="IH391" s="123"/>
      <c r="II391" s="123"/>
      <c r="IJ391" s="123"/>
      <c r="IK391" s="123"/>
      <c r="IL391" s="123"/>
      <c r="IM391" s="123"/>
      <c r="IN391" s="123"/>
      <c r="IO391" s="123"/>
      <c r="IP391" s="123"/>
      <c r="IQ391" s="123"/>
      <c r="IR391" s="123"/>
      <c r="IS391" s="123"/>
      <c r="IT391" s="123"/>
      <c r="IU391" s="123"/>
      <c r="IV391" s="123"/>
      <c r="IW391" s="123"/>
      <c r="IX391" s="123"/>
      <c r="IY391" s="123"/>
      <c r="IZ391" s="123"/>
      <c r="JA391" s="123"/>
      <c r="JB391" s="123"/>
      <c r="JC391" s="123"/>
      <c r="JD391" s="123"/>
      <c r="JE391" s="123"/>
      <c r="JF391" s="123"/>
      <c r="JG391" s="123"/>
      <c r="JH391" s="123"/>
      <c r="JI391" s="123"/>
      <c r="JJ391" s="123"/>
      <c r="JK391" s="123"/>
      <c r="JL391" s="123"/>
      <c r="JM391" s="123"/>
      <c r="JN391" s="123"/>
      <c r="JO391" s="123"/>
      <c r="JP391" s="123"/>
      <c r="JQ391" s="123"/>
      <c r="JR391" s="123"/>
      <c r="JS391" s="123"/>
      <c r="JT391" s="123"/>
      <c r="JU391" s="123"/>
      <c r="JV391" s="123"/>
      <c r="JW391" s="123"/>
      <c r="JX391" s="123"/>
      <c r="JY391" s="123"/>
      <c r="JZ391" s="123"/>
      <c r="KA391" s="123"/>
      <c r="KB391" s="123"/>
      <c r="KC391" s="123"/>
      <c r="KD391" s="123"/>
      <c r="KE391" s="123"/>
      <c r="KF391" s="123"/>
      <c r="KG391" s="123"/>
      <c r="KH391" s="123"/>
      <c r="KI391" s="123"/>
      <c r="KJ391" s="123"/>
      <c r="KK391" s="123"/>
      <c r="KL391" s="123"/>
      <c r="KM391" s="123"/>
      <c r="KN391" s="123"/>
      <c r="KO391" s="123"/>
      <c r="KP391" s="123"/>
      <c r="KQ391" s="123"/>
      <c r="KR391" s="123"/>
      <c r="KS391" s="123"/>
      <c r="KT391" s="123"/>
      <c r="KU391" s="123"/>
      <c r="KV391" s="123"/>
      <c r="KW391" s="123"/>
      <c r="KX391" s="123"/>
      <c r="KY391" s="123"/>
      <c r="KZ391" s="123"/>
      <c r="LA391" s="123"/>
      <c r="LB391" s="123"/>
      <c r="LC391" s="123"/>
      <c r="LD391" s="123"/>
      <c r="LE391" s="123"/>
      <c r="LF391" s="123"/>
      <c r="LG391" s="123"/>
      <c r="LH391" s="123"/>
      <c r="LI391" s="123"/>
      <c r="LJ391" s="123"/>
      <c r="LK391" s="123"/>
      <c r="LL391" s="123"/>
      <c r="LM391" s="123"/>
      <c r="LN391" s="123"/>
      <c r="LO391" s="123"/>
      <c r="LP391" s="123"/>
      <c r="LQ391" s="123"/>
      <c r="LR391" s="123"/>
      <c r="LS391" s="123"/>
      <c r="LT391" s="123"/>
      <c r="LU391" s="123"/>
      <c r="LV391" s="123"/>
      <c r="LW391" s="123"/>
      <c r="LX391" s="123"/>
      <c r="LY391" s="123"/>
      <c r="LZ391" s="123"/>
      <c r="MA391" s="123"/>
      <c r="MB391" s="123"/>
      <c r="MC391" s="123"/>
      <c r="MD391" s="123"/>
      <c r="ME391" s="123"/>
      <c r="MF391" s="123"/>
      <c r="MG391" s="123"/>
      <c r="MH391" s="123"/>
      <c r="MI391" s="123"/>
      <c r="MJ391" s="123"/>
      <c r="MK391" s="123"/>
      <c r="ML391" s="123"/>
      <c r="MM391" s="123"/>
      <c r="MN391" s="123"/>
      <c r="MO391" s="123"/>
      <c r="MP391" s="123"/>
      <c r="MQ391" s="123"/>
      <c r="MR391" s="123"/>
      <c r="MS391" s="123"/>
      <c r="MT391" s="123"/>
      <c r="MU391" s="123"/>
      <c r="MV391" s="123"/>
      <c r="MW391" s="123"/>
      <c r="MX391" s="123"/>
      <c r="MY391" s="123"/>
      <c r="MZ391" s="123"/>
      <c r="NA391" s="123"/>
      <c r="NB391" s="123"/>
      <c r="NC391" s="123"/>
      <c r="ND391" s="123"/>
      <c r="NE391" s="123"/>
      <c r="NF391" s="123"/>
      <c r="NG391" s="123"/>
      <c r="NH391" s="123"/>
      <c r="NI391" s="123"/>
      <c r="NJ391" s="123"/>
      <c r="NK391" s="123"/>
      <c r="NL391" s="123"/>
      <c r="NM391" s="123"/>
      <c r="NN391" s="123"/>
      <c r="NO391" s="123"/>
      <c r="NP391" s="123"/>
      <c r="NQ391" s="123"/>
      <c r="NR391" s="123"/>
      <c r="NS391" s="123"/>
      <c r="NT391" s="123"/>
      <c r="NU391" s="123"/>
      <c r="NV391" s="123"/>
      <c r="NW391" s="123"/>
      <c r="NX391" s="123"/>
      <c r="NY391" s="123"/>
      <c r="NZ391" s="123"/>
      <c r="OA391" s="123"/>
      <c r="OB391" s="123"/>
      <c r="OC391" s="123"/>
      <c r="OD391" s="123"/>
      <c r="OE391" s="123"/>
      <c r="OF391" s="123"/>
      <c r="OG391" s="123"/>
      <c r="OH391" s="123"/>
      <c r="OI391" s="123"/>
      <c r="OJ391" s="123"/>
      <c r="OK391" s="123"/>
      <c r="OL391" s="123"/>
      <c r="OM391" s="123"/>
      <c r="ON391" s="123"/>
      <c r="OO391" s="123"/>
      <c r="OP391" s="123"/>
      <c r="OQ391" s="123"/>
      <c r="OR391" s="123"/>
      <c r="OS391" s="123"/>
      <c r="OT391" s="123"/>
      <c r="OU391" s="123"/>
      <c r="OV391" s="123"/>
      <c r="OW391" s="123"/>
      <c r="OX391" s="123"/>
      <c r="OY391" s="123"/>
      <c r="OZ391" s="123"/>
      <c r="PA391" s="123"/>
      <c r="PB391" s="123"/>
      <c r="PC391" s="123"/>
      <c r="PD391" s="123"/>
      <c r="PE391" s="123"/>
      <c r="PF391" s="123"/>
      <c r="PG391" s="123"/>
      <c r="PH391" s="123"/>
      <c r="PI391" s="123"/>
      <c r="PJ391" s="123"/>
      <c r="PK391" s="123"/>
      <c r="PL391" s="123"/>
      <c r="PM391" s="123"/>
      <c r="PN391" s="123"/>
      <c r="PO391" s="123"/>
      <c r="PP391" s="123"/>
      <c r="PQ391" s="123"/>
      <c r="PR391" s="123"/>
      <c r="PS391" s="123"/>
      <c r="PT391" s="123"/>
      <c r="PU391" s="123"/>
      <c r="PV391" s="123"/>
      <c r="PW391" s="123"/>
      <c r="PX391" s="123"/>
      <c r="PY391" s="123"/>
      <c r="PZ391" s="123"/>
      <c r="QA391" s="123"/>
      <c r="QB391" s="123"/>
      <c r="QC391" s="123"/>
      <c r="QD391" s="123"/>
      <c r="QE391" s="123"/>
      <c r="QF391" s="123"/>
      <c r="QG391" s="123"/>
      <c r="QH391" s="123"/>
      <c r="QI391" s="123"/>
      <c r="QJ391" s="123"/>
      <c r="QK391" s="123"/>
      <c r="QL391" s="123"/>
      <c r="QM391" s="123"/>
      <c r="QN391" s="123"/>
      <c r="QO391" s="123"/>
      <c r="QP391" s="123"/>
      <c r="QQ391" s="123"/>
      <c r="QR391" s="123"/>
      <c r="QS391" s="123"/>
      <c r="QT391" s="123"/>
      <c r="QU391" s="123"/>
      <c r="QV391" s="123"/>
      <c r="QW391" s="123"/>
      <c r="QX391" s="123"/>
      <c r="QY391" s="123"/>
      <c r="QZ391" s="123"/>
      <c r="RA391" s="123"/>
      <c r="RB391" s="123"/>
      <c r="RC391" s="123"/>
      <c r="RD391" s="123"/>
      <c r="RE391" s="123"/>
      <c r="RF391" s="123"/>
      <c r="RG391" s="123"/>
      <c r="RH391" s="123"/>
      <c r="RI391" s="123"/>
      <c r="RJ391" s="123"/>
      <c r="RK391" s="123"/>
      <c r="RL391" s="123"/>
      <c r="RM391" s="123"/>
      <c r="RN391" s="123"/>
      <c r="RO391" s="123"/>
      <c r="RP391" s="123"/>
      <c r="RQ391" s="123"/>
      <c r="RR391" s="123"/>
      <c r="RS391" s="123"/>
      <c r="RT391" s="123"/>
      <c r="RU391" s="123"/>
      <c r="RV391" s="123"/>
      <c r="RW391" s="123"/>
      <c r="RX391" s="123"/>
      <c r="RY391" s="123"/>
      <c r="RZ391" s="123"/>
      <c r="SA391" s="123"/>
      <c r="SB391" s="123"/>
      <c r="SC391" s="123"/>
      <c r="SD391" s="123"/>
      <c r="SE391" s="123"/>
      <c r="SF391" s="123"/>
      <c r="SG391" s="123"/>
      <c r="SH391" s="123"/>
      <c r="SI391" s="123"/>
      <c r="SJ391" s="123"/>
      <c r="SK391" s="123"/>
      <c r="SL391" s="123"/>
      <c r="SM391" s="123"/>
      <c r="SN391" s="123"/>
      <c r="SO391" s="123"/>
      <c r="SP391" s="123"/>
      <c r="SQ391" s="123"/>
      <c r="SR391" s="123"/>
      <c r="SS391" s="123"/>
      <c r="ST391" s="123"/>
      <c r="SU391" s="123"/>
      <c r="SV391" s="123"/>
      <c r="SW391" s="123"/>
      <c r="SX391" s="123"/>
      <c r="SY391" s="123"/>
      <c r="SZ391" s="123"/>
      <c r="TA391" s="123"/>
      <c r="TB391" s="123"/>
      <c r="TC391" s="123"/>
      <c r="TD391" s="123"/>
      <c r="TE391" s="123"/>
      <c r="TF391" s="123"/>
      <c r="TG391" s="123"/>
      <c r="TH391" s="123"/>
      <c r="TI391" s="123"/>
      <c r="TJ391" s="123"/>
      <c r="TK391" s="123"/>
      <c r="TL391" s="123"/>
      <c r="TM391" s="123"/>
      <c r="TN391" s="123"/>
      <c r="TO391" s="123"/>
      <c r="TP391" s="123"/>
      <c r="TQ391" s="123"/>
      <c r="TR391" s="123"/>
      <c r="TS391" s="123"/>
      <c r="TT391" s="123"/>
      <c r="TU391" s="123"/>
      <c r="TV391" s="123"/>
      <c r="TW391" s="123"/>
      <c r="TX391" s="123"/>
      <c r="TY391" s="123"/>
      <c r="TZ391" s="123"/>
      <c r="UA391" s="123"/>
      <c r="UB391" s="123"/>
      <c r="UC391" s="123"/>
      <c r="UD391" s="123"/>
      <c r="UE391" s="123"/>
      <c r="UF391" s="123"/>
      <c r="UG391" s="123"/>
      <c r="UH391" s="123"/>
      <c r="UI391" s="123"/>
      <c r="UJ391" s="123"/>
      <c r="UK391" s="123"/>
      <c r="UL391" s="123"/>
      <c r="UM391" s="123"/>
      <c r="UN391" s="123"/>
      <c r="UO391" s="123"/>
      <c r="UP391" s="123"/>
      <c r="UQ391" s="123"/>
      <c r="UR391" s="123"/>
      <c r="US391" s="123"/>
      <c r="UT391" s="123"/>
      <c r="UU391" s="123"/>
      <c r="UV391" s="123"/>
      <c r="UW391" s="123"/>
      <c r="UX391" s="123"/>
      <c r="UY391" s="123"/>
      <c r="UZ391" s="123"/>
      <c r="VA391" s="123"/>
      <c r="VB391" s="123"/>
      <c r="VC391" s="123"/>
      <c r="VD391" s="123"/>
      <c r="VE391" s="123"/>
      <c r="VF391" s="123"/>
      <c r="VG391" s="123"/>
      <c r="VH391" s="123"/>
      <c r="VI391" s="123"/>
      <c r="VJ391" s="123"/>
      <c r="VK391" s="123"/>
      <c r="VL391" s="123"/>
      <c r="VM391" s="123"/>
      <c r="VN391" s="123"/>
      <c r="VO391" s="123"/>
      <c r="VP391" s="123"/>
      <c r="VQ391" s="123"/>
      <c r="VR391" s="123"/>
      <c r="VS391" s="123"/>
      <c r="VT391" s="123"/>
      <c r="VU391" s="123"/>
      <c r="VV391" s="123"/>
      <c r="VW391" s="123"/>
      <c r="VX391" s="123"/>
      <c r="VY391" s="123"/>
      <c r="VZ391" s="123"/>
      <c r="WA391" s="123"/>
      <c r="WB391" s="123"/>
      <c r="WC391" s="123"/>
      <c r="WD391" s="123"/>
      <c r="WE391" s="123"/>
      <c r="WF391" s="123"/>
      <c r="WG391" s="123"/>
      <c r="WH391" s="123"/>
      <c r="WI391" s="123"/>
      <c r="WJ391" s="123"/>
      <c r="WK391" s="123"/>
      <c r="WL391" s="123"/>
      <c r="WM391" s="123"/>
      <c r="WN391" s="123"/>
      <c r="WO391" s="123"/>
      <c r="WP391" s="123"/>
      <c r="WQ391" s="123"/>
      <c r="WR391" s="123"/>
      <c r="WS391" s="123"/>
      <c r="WT391" s="123"/>
      <c r="WU391" s="123"/>
      <c r="WV391" s="123"/>
      <c r="WW391" s="123"/>
      <c r="WX391" s="123"/>
      <c r="WY391" s="123"/>
      <c r="WZ391" s="123"/>
      <c r="XA391" s="123"/>
      <c r="XB391" s="123"/>
      <c r="XC391" s="123"/>
      <c r="XD391" s="123"/>
      <c r="XE391" s="123"/>
      <c r="XF391" s="123"/>
      <c r="XG391" s="123"/>
      <c r="XH391" s="123"/>
      <c r="XI391" s="123"/>
      <c r="XJ391" s="123"/>
      <c r="XK391" s="123"/>
      <c r="XL391" s="123"/>
      <c r="XM391" s="123"/>
      <c r="XN391" s="123"/>
      <c r="XO391" s="123"/>
      <c r="XP391" s="123"/>
      <c r="XQ391" s="123"/>
      <c r="XR391" s="123"/>
      <c r="XS391" s="123"/>
      <c r="XT391" s="123"/>
      <c r="XU391" s="123"/>
      <c r="XV391" s="123"/>
      <c r="XW391" s="123"/>
      <c r="XX391" s="123"/>
      <c r="XY391" s="123"/>
      <c r="XZ391" s="123"/>
      <c r="YA391" s="123"/>
      <c r="YB391" s="123"/>
      <c r="YC391" s="123"/>
      <c r="YD391" s="123"/>
      <c r="YE391" s="123"/>
      <c r="YF391" s="123"/>
      <c r="YG391" s="123"/>
      <c r="YH391" s="123"/>
      <c r="YI391" s="123"/>
      <c r="YJ391" s="123"/>
      <c r="YK391" s="123"/>
      <c r="YL391" s="123"/>
      <c r="YM391" s="123"/>
      <c r="YN391" s="123"/>
      <c r="YO391" s="123"/>
      <c r="YP391" s="123"/>
      <c r="YQ391" s="123"/>
      <c r="YR391" s="123"/>
      <c r="YS391" s="123"/>
      <c r="YT391" s="123"/>
      <c r="YU391" s="123"/>
      <c r="YV391" s="123"/>
      <c r="YW391" s="123"/>
      <c r="YX391" s="123"/>
      <c r="YY391" s="123"/>
      <c r="YZ391" s="123"/>
      <c r="ZA391" s="123"/>
      <c r="ZB391" s="123"/>
      <c r="ZC391" s="123"/>
      <c r="ZD391" s="123"/>
      <c r="ZE391" s="123"/>
      <c r="ZF391" s="123"/>
      <c r="ZG391" s="123"/>
      <c r="ZH391" s="123"/>
      <c r="ZI391" s="123"/>
      <c r="ZJ391" s="123"/>
      <c r="ZK391" s="123"/>
      <c r="ZL391" s="123"/>
      <c r="ZM391" s="123"/>
      <c r="ZN391" s="123"/>
      <c r="ZO391" s="123"/>
      <c r="ZP391" s="123"/>
      <c r="ZQ391" s="123"/>
      <c r="ZR391" s="123"/>
      <c r="ZS391" s="123"/>
      <c r="ZT391" s="123"/>
      <c r="ZU391" s="123"/>
      <c r="ZV391" s="123"/>
      <c r="ZW391" s="123"/>
      <c r="ZX391" s="123"/>
      <c r="ZY391" s="123"/>
      <c r="ZZ391" s="123"/>
      <c r="AAA391" s="123"/>
      <c r="AAB391" s="123"/>
      <c r="AAC391" s="123"/>
      <c r="AAD391" s="123"/>
      <c r="AAE391" s="123"/>
      <c r="AAF391" s="123"/>
      <c r="AAG391" s="123"/>
      <c r="AAH391" s="123"/>
      <c r="AAI391" s="123"/>
      <c r="AAJ391" s="123"/>
      <c r="AAK391" s="123"/>
      <c r="AAL391" s="123"/>
      <c r="AAM391" s="123"/>
      <c r="AAN391" s="123"/>
      <c r="AAO391" s="123"/>
      <c r="AAP391" s="123"/>
      <c r="AAQ391" s="123"/>
      <c r="AAR391" s="123"/>
      <c r="AAS391" s="123"/>
      <c r="AAT391" s="123"/>
      <c r="AAU391" s="123"/>
      <c r="AAV391" s="123"/>
      <c r="AAW391" s="123"/>
      <c r="AAX391" s="123"/>
      <c r="AAY391" s="123"/>
      <c r="AAZ391" s="123"/>
      <c r="ABA391" s="123"/>
      <c r="ABB391" s="123"/>
      <c r="ABC391" s="123"/>
      <c r="ABD391" s="123"/>
      <c r="ABE391" s="123"/>
      <c r="ABF391" s="123"/>
      <c r="ABG391" s="123"/>
      <c r="ABH391" s="123"/>
      <c r="ABI391" s="123"/>
      <c r="ABJ391" s="123"/>
      <c r="ABK391" s="123"/>
      <c r="ABL391" s="123"/>
      <c r="ABM391" s="123"/>
      <c r="ABN391" s="123"/>
      <c r="ABO391" s="123"/>
      <c r="ABP391" s="123"/>
      <c r="ABQ391" s="123"/>
      <c r="ABR391" s="123"/>
      <c r="ABS391" s="123"/>
      <c r="ABT391" s="123"/>
      <c r="ABU391" s="123"/>
      <c r="ABV391" s="123"/>
      <c r="ABW391" s="123"/>
      <c r="ABX391" s="123"/>
      <c r="ABY391" s="123"/>
      <c r="ABZ391" s="123"/>
      <c r="ACA391" s="123"/>
      <c r="ACB391" s="123"/>
      <c r="ACC391" s="123"/>
      <c r="ACD391" s="123"/>
      <c r="ACE391" s="123"/>
      <c r="ACF391" s="123"/>
      <c r="ACG391" s="123"/>
      <c r="ACH391" s="123"/>
      <c r="ACI391" s="123"/>
      <c r="ACJ391" s="123"/>
      <c r="ACK391" s="123"/>
      <c r="ACL391" s="123"/>
      <c r="ACM391" s="123"/>
      <c r="ACN391" s="123"/>
      <c r="ACO391" s="123"/>
      <c r="ACP391" s="123"/>
      <c r="ACQ391" s="123"/>
      <c r="ACR391" s="123"/>
      <c r="ACS391" s="123"/>
      <c r="ACT391" s="123"/>
      <c r="ACU391" s="123"/>
      <c r="ACV391" s="123"/>
      <c r="ACW391" s="123"/>
      <c r="ACX391" s="123"/>
      <c r="ACY391" s="123"/>
      <c r="ACZ391" s="123"/>
      <c r="ADA391" s="123"/>
      <c r="ADB391" s="123"/>
      <c r="ADC391" s="123"/>
      <c r="ADD391" s="123"/>
      <c r="ADE391" s="123"/>
      <c r="ADF391" s="123"/>
      <c r="ADG391" s="123"/>
      <c r="ADH391" s="123"/>
      <c r="ADI391" s="123"/>
      <c r="ADJ391" s="123"/>
      <c r="ADK391" s="123"/>
      <c r="ADL391" s="123"/>
      <c r="ADM391" s="123"/>
      <c r="ADN391" s="123"/>
      <c r="ADO391" s="123"/>
      <c r="ADP391" s="123"/>
      <c r="ADQ391" s="123"/>
      <c r="ADR391" s="123"/>
      <c r="ADS391" s="123"/>
      <c r="ADT391" s="123"/>
      <c r="ADU391" s="123"/>
      <c r="ADV391" s="123"/>
      <c r="ADW391" s="123"/>
      <c r="ADX391" s="123"/>
      <c r="ADY391" s="123"/>
      <c r="ADZ391" s="123"/>
      <c r="AEA391" s="123"/>
      <c r="AEB391" s="123"/>
      <c r="AEC391" s="123"/>
      <c r="AED391" s="123"/>
      <c r="AEE391" s="123"/>
      <c r="AEF391" s="123"/>
      <c r="AEG391" s="123"/>
      <c r="AEH391" s="123"/>
      <c r="AEI391" s="123"/>
      <c r="AEJ391" s="123"/>
      <c r="AEK391" s="123"/>
      <c r="AEL391" s="123"/>
      <c r="AEM391" s="123"/>
      <c r="AEN391" s="123"/>
      <c r="AEO391" s="123"/>
      <c r="AEP391" s="123"/>
      <c r="AEQ391" s="123"/>
      <c r="AER391" s="123"/>
      <c r="AES391" s="123"/>
      <c r="AET391" s="123"/>
      <c r="AEU391" s="123"/>
      <c r="AEV391" s="123"/>
      <c r="AEW391" s="123"/>
      <c r="AEX391" s="123"/>
      <c r="AEY391" s="123"/>
      <c r="AEZ391" s="123"/>
      <c r="AFA391" s="123"/>
      <c r="AFB391" s="123"/>
      <c r="AFC391" s="123"/>
      <c r="AFD391" s="123"/>
      <c r="AFE391" s="123"/>
      <c r="AFF391" s="123"/>
      <c r="AFG391" s="123"/>
      <c r="AFH391" s="123"/>
      <c r="AFI391" s="123"/>
      <c r="AFJ391" s="123"/>
      <c r="AFK391" s="123"/>
      <c r="AFL391" s="123"/>
      <c r="AFM391" s="123"/>
      <c r="AFN391" s="123"/>
      <c r="AFO391" s="123"/>
      <c r="AFP391" s="123"/>
      <c r="AFQ391" s="123"/>
      <c r="AFR391" s="123"/>
      <c r="AFS391" s="123"/>
      <c r="AFT391" s="123"/>
      <c r="AFU391" s="123"/>
      <c r="AFV391" s="123"/>
      <c r="AFW391" s="123"/>
      <c r="AFX391" s="123"/>
      <c r="AFY391" s="123"/>
      <c r="AFZ391" s="123"/>
      <c r="AGA391" s="123"/>
      <c r="AGB391" s="123"/>
      <c r="AGC391" s="123"/>
      <c r="AGD391" s="123"/>
      <c r="AGE391" s="123"/>
      <c r="AGF391" s="123"/>
      <c r="AGG391" s="123"/>
      <c r="AGH391" s="123"/>
      <c r="AGI391" s="123"/>
      <c r="AGJ391" s="123"/>
      <c r="AGK391" s="123"/>
      <c r="AGL391" s="123"/>
      <c r="AGM391" s="123"/>
      <c r="AGN391" s="123"/>
      <c r="AGO391" s="123"/>
      <c r="AGP391" s="123"/>
      <c r="AGQ391" s="123"/>
      <c r="AGR391" s="123"/>
      <c r="AGS391" s="123"/>
      <c r="AGT391" s="123"/>
      <c r="AGU391" s="123"/>
      <c r="AGV391" s="123"/>
      <c r="AGW391" s="123"/>
      <c r="AGX391" s="123"/>
      <c r="AGY391" s="123"/>
      <c r="AGZ391" s="123"/>
      <c r="AHA391" s="123"/>
      <c r="AHB391" s="123"/>
      <c r="AHC391" s="123"/>
      <c r="AHD391" s="123"/>
      <c r="AHE391" s="123"/>
      <c r="AHF391" s="123"/>
      <c r="AHG391" s="123"/>
      <c r="AHH391" s="123"/>
      <c r="AHI391" s="123"/>
      <c r="AHJ391" s="123"/>
      <c r="AHK391" s="123"/>
      <c r="AHL391" s="123"/>
      <c r="AHM391" s="123"/>
      <c r="AHN391" s="123"/>
      <c r="AHO391" s="123"/>
      <c r="AHP391" s="123"/>
      <c r="AHQ391" s="123"/>
      <c r="AHR391" s="123"/>
      <c r="AHS391" s="123"/>
      <c r="AHT391" s="123"/>
      <c r="AHU391" s="123"/>
      <c r="AHV391" s="123"/>
      <c r="AHW391" s="123"/>
      <c r="AHX391" s="123"/>
      <c r="AHY391" s="123"/>
      <c r="AHZ391" s="123"/>
      <c r="AIA391" s="123"/>
      <c r="AIB391" s="123"/>
      <c r="AIC391" s="123"/>
      <c r="AID391" s="123"/>
      <c r="AIE391" s="123"/>
      <c r="AIF391" s="123"/>
      <c r="AIG391" s="123"/>
      <c r="AIH391" s="123"/>
      <c r="AII391" s="123"/>
      <c r="AIJ391" s="123"/>
      <c r="AIK391" s="123"/>
      <c r="AIL391" s="123"/>
      <c r="AIM391" s="123"/>
      <c r="AIN391" s="123"/>
      <c r="AIO391" s="123"/>
      <c r="AIP391" s="123"/>
      <c r="AIQ391" s="123"/>
      <c r="AIR391" s="123"/>
      <c r="AIS391" s="123"/>
      <c r="AIT391" s="123"/>
      <c r="AIU391" s="123"/>
      <c r="AIV391" s="123"/>
      <c r="AIW391" s="123"/>
      <c r="AIX391" s="123"/>
      <c r="AIY391" s="123"/>
      <c r="AIZ391" s="123"/>
      <c r="AJA391" s="123"/>
      <c r="AJB391" s="123"/>
      <c r="AJC391" s="123"/>
      <c r="AJD391" s="123"/>
      <c r="AJE391" s="123"/>
      <c r="AJF391" s="123"/>
      <c r="AJG391" s="123"/>
      <c r="AJH391" s="123"/>
      <c r="AJI391" s="123"/>
      <c r="AJJ391" s="123"/>
      <c r="AJK391" s="123"/>
      <c r="AJL391" s="123"/>
      <c r="AJM391" s="123"/>
      <c r="AJN391" s="123"/>
      <c r="AJO391" s="123"/>
      <c r="AJP391" s="123"/>
      <c r="AJQ391" s="123"/>
      <c r="AJR391" s="123"/>
      <c r="AJS391" s="123"/>
      <c r="AJT391" s="123"/>
      <c r="AJU391" s="123"/>
      <c r="AJV391" s="123"/>
      <c r="AJW391" s="123"/>
      <c r="AJX391" s="123"/>
      <c r="AJY391" s="123"/>
      <c r="AJZ391" s="123"/>
      <c r="AKA391" s="123"/>
      <c r="AKB391" s="123"/>
      <c r="AKC391" s="123"/>
      <c r="AKD391" s="123"/>
      <c r="AKE391" s="123"/>
      <c r="AKF391" s="123"/>
      <c r="AKG391" s="123"/>
      <c r="AKH391" s="123"/>
      <c r="AKI391" s="123"/>
      <c r="AKJ391" s="123"/>
      <c r="AKK391" s="123"/>
      <c r="AKL391" s="123"/>
      <c r="AKM391" s="123"/>
      <c r="AKN391" s="123"/>
      <c r="AKO391" s="123"/>
      <c r="AKP391" s="123"/>
      <c r="AKQ391" s="123"/>
      <c r="AKR391" s="123"/>
      <c r="AKS391" s="123"/>
      <c r="AKT391" s="123"/>
      <c r="AKU391" s="123"/>
      <c r="AKV391" s="123"/>
      <c r="AKW391" s="123"/>
      <c r="AKX391" s="123"/>
      <c r="AKY391" s="123"/>
      <c r="AKZ391" s="123"/>
      <c r="ALA391" s="123"/>
      <c r="ALB391" s="123"/>
      <c r="ALC391" s="123"/>
      <c r="ALD391" s="123"/>
      <c r="ALE391" s="123"/>
      <c r="ALF391" s="123"/>
      <c r="ALG391" s="123"/>
      <c r="ALH391" s="123"/>
      <c r="ALI391" s="123"/>
      <c r="ALJ391" s="123"/>
      <c r="ALK391" s="123"/>
      <c r="ALL391" s="123"/>
      <c r="ALM391" s="123"/>
      <c r="ALN391" s="123"/>
      <c r="ALO391" s="123"/>
      <c r="ALP391" s="123"/>
      <c r="ALQ391" s="123"/>
      <c r="ALR391" s="123"/>
      <c r="ALS391" s="123"/>
      <c r="ALT391" s="123"/>
      <c r="ALU391" s="123"/>
      <c r="ALV391" s="123"/>
      <c r="ALW391" s="123"/>
      <c r="ALX391" s="123"/>
      <c r="ALY391" s="123"/>
      <c r="ALZ391" s="123"/>
      <c r="AMA391" s="123"/>
      <c r="AMB391" s="123"/>
      <c r="AMC391" s="123"/>
      <c r="AMD391" s="123"/>
    </row>
    <row r="392" spans="1:1018" s="88" customFormat="1" ht="23.65" hidden="1" customHeight="1" x14ac:dyDescent="0.25">
      <c r="A392" s="182">
        <v>1040400</v>
      </c>
      <c r="B392" s="192" t="s">
        <v>109</v>
      </c>
      <c r="C392" s="183"/>
      <c r="D392" s="184"/>
      <c r="E392" s="184"/>
      <c r="F392" s="184"/>
      <c r="G392" s="184"/>
      <c r="H392" s="184"/>
      <c r="I392" s="184"/>
      <c r="J392" s="184"/>
      <c r="K392" s="109"/>
      <c r="L392" s="110" t="s">
        <v>21</v>
      </c>
      <c r="M392" s="111"/>
      <c r="N392" s="74" t="s">
        <v>351</v>
      </c>
    </row>
    <row r="393" spans="1:1018" s="88" customFormat="1" ht="23.65" hidden="1" customHeight="1" x14ac:dyDescent="0.25">
      <c r="A393" s="182"/>
      <c r="B393" s="192"/>
      <c r="C393" s="185"/>
      <c r="D393" s="120"/>
      <c r="E393" s="120"/>
      <c r="F393" s="120"/>
      <c r="G393" s="120"/>
      <c r="H393" s="120"/>
      <c r="I393" s="120"/>
      <c r="J393" s="120"/>
      <c r="K393" s="124"/>
      <c r="L393" s="110" t="s">
        <v>21</v>
      </c>
      <c r="M393" s="111"/>
      <c r="N393" s="75" t="s">
        <v>361</v>
      </c>
    </row>
    <row r="394" spans="1:1018" s="88" customFormat="1" ht="23.65" hidden="1" customHeight="1" x14ac:dyDescent="0.25">
      <c r="A394" s="182"/>
      <c r="B394" s="187"/>
      <c r="C394" s="185"/>
      <c r="D394" s="120"/>
      <c r="E394" s="120"/>
      <c r="F394" s="120"/>
      <c r="G394" s="120"/>
      <c r="H394" s="120"/>
      <c r="I394" s="120"/>
      <c r="J394" s="120"/>
      <c r="K394" s="112"/>
      <c r="L394" s="110" t="s">
        <v>21</v>
      </c>
      <c r="M394" s="111"/>
      <c r="N394" s="75" t="s">
        <v>40</v>
      </c>
    </row>
    <row r="395" spans="1:1018" s="88" customFormat="1" ht="23.65" hidden="1" customHeight="1" x14ac:dyDescent="0.25">
      <c r="A395" s="182"/>
      <c r="B395" s="187"/>
      <c r="C395" s="185"/>
      <c r="D395" s="120"/>
      <c r="E395" s="120"/>
      <c r="F395" s="120"/>
      <c r="G395" s="120"/>
      <c r="H395" s="120"/>
      <c r="I395" s="120"/>
      <c r="J395" s="120"/>
      <c r="K395" s="112"/>
      <c r="L395" s="110" t="s">
        <v>21</v>
      </c>
      <c r="M395" s="111"/>
      <c r="N395" s="75" t="s">
        <v>41</v>
      </c>
    </row>
    <row r="396" spans="1:1018" s="88" customFormat="1" ht="23.65" hidden="1" customHeight="1" x14ac:dyDescent="0.25">
      <c r="A396" s="182"/>
      <c r="B396" s="187"/>
      <c r="C396" s="185"/>
      <c r="D396" s="120"/>
      <c r="E396" s="120"/>
      <c r="F396" s="120"/>
      <c r="G396" s="120"/>
      <c r="H396" s="120"/>
      <c r="I396" s="120"/>
      <c r="J396" s="120"/>
      <c r="K396" s="112"/>
      <c r="L396" s="110" t="s">
        <v>21</v>
      </c>
      <c r="M396" s="111"/>
      <c r="N396" s="75" t="s">
        <v>64</v>
      </c>
    </row>
    <row r="397" spans="1:1018" s="88" customFormat="1" ht="15" hidden="1" x14ac:dyDescent="0.25">
      <c r="A397" s="182"/>
      <c r="B397" s="187"/>
      <c r="C397" s="185"/>
      <c r="D397" s="120"/>
      <c r="E397" s="120"/>
      <c r="F397" s="120"/>
      <c r="G397" s="120"/>
      <c r="H397" s="120"/>
      <c r="I397" s="120"/>
      <c r="J397" s="120"/>
      <c r="K397" s="112"/>
      <c r="L397" s="110" t="s">
        <v>21</v>
      </c>
      <c r="M397" s="111"/>
      <c r="N397" s="75" t="s">
        <v>26</v>
      </c>
    </row>
    <row r="398" spans="1:1018" s="88" customFormat="1" ht="15" hidden="1" x14ac:dyDescent="0.25">
      <c r="A398" s="182"/>
      <c r="B398" s="187"/>
      <c r="C398" s="185"/>
      <c r="D398" s="120"/>
      <c r="E398" s="120"/>
      <c r="F398" s="120"/>
      <c r="G398" s="120"/>
      <c r="H398" s="120"/>
      <c r="I398" s="120"/>
      <c r="J398" s="120"/>
      <c r="K398" s="112"/>
      <c r="L398" s="110" t="s">
        <v>21</v>
      </c>
      <c r="M398" s="111"/>
      <c r="N398" s="75" t="s">
        <v>396</v>
      </c>
    </row>
    <row r="399" spans="1:1018" s="88" customFormat="1" ht="15" hidden="1" x14ac:dyDescent="0.25">
      <c r="A399" s="182"/>
      <c r="B399" s="187"/>
      <c r="C399" s="185"/>
      <c r="D399" s="120"/>
      <c r="E399" s="120"/>
      <c r="F399" s="120"/>
      <c r="G399" s="120"/>
      <c r="H399" s="120"/>
      <c r="I399" s="120"/>
      <c r="J399" s="120"/>
      <c r="K399" s="112"/>
      <c r="L399" s="110" t="s">
        <v>21</v>
      </c>
      <c r="M399" s="111"/>
      <c r="N399" s="75" t="s">
        <v>42</v>
      </c>
    </row>
    <row r="400" spans="1:1018" s="88" customFormat="1" ht="15" hidden="1" x14ac:dyDescent="0.25">
      <c r="A400" s="182"/>
      <c r="B400" s="187"/>
      <c r="C400" s="185"/>
      <c r="D400" s="120"/>
      <c r="E400" s="120"/>
      <c r="F400" s="120"/>
      <c r="G400" s="120"/>
      <c r="H400" s="120"/>
      <c r="I400" s="120"/>
      <c r="J400" s="120"/>
      <c r="K400" s="112"/>
      <c r="L400" s="110" t="s">
        <v>21</v>
      </c>
      <c r="M400" s="111"/>
      <c r="N400" s="75" t="s">
        <v>43</v>
      </c>
    </row>
    <row r="401" spans="1:1018" s="88" customFormat="1" ht="15" hidden="1" x14ac:dyDescent="0.25">
      <c r="A401" s="182"/>
      <c r="B401" s="187"/>
      <c r="C401" s="185"/>
      <c r="D401" s="120"/>
      <c r="E401" s="120"/>
      <c r="F401" s="120"/>
      <c r="G401" s="120"/>
      <c r="H401" s="120"/>
      <c r="I401" s="120"/>
      <c r="J401" s="120"/>
      <c r="K401" s="112"/>
      <c r="L401" s="110" t="s">
        <v>21</v>
      </c>
      <c r="M401" s="111"/>
      <c r="N401" s="75" t="s">
        <v>123</v>
      </c>
    </row>
    <row r="402" spans="1:1018" s="88" customFormat="1" ht="15" hidden="1" x14ac:dyDescent="0.25">
      <c r="A402" s="182"/>
      <c r="B402" s="187"/>
      <c r="C402" s="185"/>
      <c r="D402" s="120"/>
      <c r="E402" s="120"/>
      <c r="F402" s="120"/>
      <c r="G402" s="120"/>
      <c r="H402" s="120"/>
      <c r="I402" s="120"/>
      <c r="J402" s="120"/>
      <c r="K402" s="112"/>
      <c r="L402" s="110" t="s">
        <v>21</v>
      </c>
      <c r="M402" s="111"/>
      <c r="N402" s="75" t="s">
        <v>420</v>
      </c>
    </row>
    <row r="403" spans="1:1018" s="88" customFormat="1" ht="15" x14ac:dyDescent="0.25">
      <c r="A403" s="125">
        <v>1040400</v>
      </c>
      <c r="B403" s="84" t="s">
        <v>110</v>
      </c>
      <c r="C403" s="126">
        <f>+'PLAN DE COMPRA  2022'!C416</f>
        <v>64110000</v>
      </c>
      <c r="D403" s="126">
        <f>+'PLAN DE COMPRA  2022'!D416</f>
        <v>21500000</v>
      </c>
      <c r="E403" s="126">
        <f>+'PLAN DE COMPRA  2022'!E416</f>
        <v>500000</v>
      </c>
      <c r="F403" s="126">
        <f>+'PLAN DE COMPRA  2022'!F416</f>
        <v>0</v>
      </c>
      <c r="G403" s="126">
        <f>+'PLAN DE COMPRA  2022'!G416</f>
        <v>0</v>
      </c>
      <c r="H403" s="126">
        <f>+'PLAN DE COMPRA  2022'!H416</f>
        <v>18500000</v>
      </c>
      <c r="I403" s="126">
        <f>+'PLAN DE COMPRA  2022'!I416</f>
        <v>0</v>
      </c>
      <c r="J403" s="126">
        <f>+'PLAN DE COMPRA  2022'!J416</f>
        <v>4940300</v>
      </c>
      <c r="K403" s="126">
        <f>+'PLAN DE COMPRA  2022'!K416</f>
        <v>109550300</v>
      </c>
      <c r="L403" s="108" t="s">
        <v>22</v>
      </c>
      <c r="M403" s="126">
        <f>+K403</f>
        <v>109550300</v>
      </c>
      <c r="N403" s="127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28"/>
      <c r="AD403" s="128"/>
      <c r="AE403" s="128"/>
      <c r="AF403" s="128"/>
      <c r="AG403" s="128"/>
      <c r="AH403" s="128"/>
      <c r="AI403" s="128"/>
      <c r="AJ403" s="128"/>
      <c r="AK403" s="128"/>
      <c r="AL403" s="128"/>
      <c r="AM403" s="128"/>
      <c r="AN403" s="128"/>
      <c r="AO403" s="128"/>
      <c r="AP403" s="128"/>
      <c r="AQ403" s="128"/>
      <c r="AR403" s="128"/>
      <c r="AS403" s="128"/>
      <c r="AT403" s="128"/>
      <c r="AU403" s="128"/>
      <c r="AV403" s="128"/>
      <c r="AW403" s="128"/>
      <c r="AX403" s="128"/>
      <c r="AY403" s="128"/>
      <c r="AZ403" s="128"/>
      <c r="BA403" s="128"/>
      <c r="BB403" s="128"/>
      <c r="BC403" s="128"/>
      <c r="BD403" s="128"/>
      <c r="BE403" s="128"/>
      <c r="BF403" s="128"/>
      <c r="BG403" s="128"/>
      <c r="BH403" s="128"/>
      <c r="BI403" s="128"/>
      <c r="BJ403" s="128"/>
      <c r="BK403" s="128"/>
      <c r="BL403" s="128"/>
      <c r="BM403" s="128"/>
      <c r="BN403" s="128"/>
      <c r="BO403" s="128"/>
      <c r="BP403" s="128"/>
      <c r="BQ403" s="128"/>
      <c r="BR403" s="128"/>
      <c r="BS403" s="128"/>
      <c r="BT403" s="128"/>
      <c r="BU403" s="128"/>
      <c r="BV403" s="128"/>
      <c r="BW403" s="128"/>
      <c r="BX403" s="128"/>
      <c r="BY403" s="128"/>
      <c r="BZ403" s="128"/>
      <c r="CA403" s="128"/>
      <c r="CB403" s="128"/>
      <c r="CC403" s="128"/>
      <c r="CD403" s="128"/>
      <c r="CE403" s="128"/>
      <c r="CF403" s="128"/>
      <c r="CG403" s="128"/>
      <c r="CH403" s="128"/>
      <c r="CI403" s="128"/>
      <c r="CJ403" s="128"/>
      <c r="CK403" s="128"/>
      <c r="CL403" s="128"/>
      <c r="CM403" s="128"/>
      <c r="CN403" s="128"/>
      <c r="CO403" s="128"/>
      <c r="CP403" s="128"/>
      <c r="CQ403" s="128"/>
      <c r="CR403" s="128"/>
      <c r="CS403" s="128"/>
      <c r="CT403" s="128"/>
      <c r="CU403" s="128"/>
      <c r="CV403" s="128"/>
      <c r="CW403" s="128"/>
      <c r="CX403" s="128"/>
      <c r="CY403" s="128"/>
      <c r="CZ403" s="128"/>
      <c r="DA403" s="128"/>
      <c r="DB403" s="128"/>
      <c r="DC403" s="128"/>
      <c r="DD403" s="128"/>
      <c r="DE403" s="128"/>
      <c r="DF403" s="128"/>
      <c r="DG403" s="128"/>
      <c r="DH403" s="128"/>
      <c r="DI403" s="128"/>
      <c r="DJ403" s="128"/>
      <c r="DK403" s="128"/>
      <c r="DL403" s="128"/>
      <c r="DM403" s="128"/>
      <c r="DN403" s="128"/>
      <c r="DO403" s="128"/>
      <c r="DP403" s="128"/>
      <c r="DQ403" s="128"/>
      <c r="DR403" s="128"/>
      <c r="DS403" s="128"/>
      <c r="DT403" s="128"/>
      <c r="DU403" s="128"/>
      <c r="DV403" s="128"/>
      <c r="DW403" s="128"/>
      <c r="DX403" s="128"/>
      <c r="DY403" s="128"/>
      <c r="DZ403" s="128"/>
      <c r="EA403" s="128"/>
      <c r="EB403" s="128"/>
      <c r="EC403" s="128"/>
      <c r="ED403" s="128"/>
      <c r="EE403" s="128"/>
      <c r="EF403" s="128"/>
      <c r="EG403" s="128"/>
      <c r="EH403" s="128"/>
      <c r="EI403" s="128"/>
      <c r="EJ403" s="128"/>
      <c r="EK403" s="128"/>
      <c r="EL403" s="128"/>
      <c r="EM403" s="128"/>
      <c r="EN403" s="128"/>
      <c r="EO403" s="128"/>
      <c r="EP403" s="128"/>
      <c r="EQ403" s="128"/>
      <c r="ER403" s="128"/>
      <c r="ES403" s="128"/>
      <c r="ET403" s="128"/>
      <c r="EU403" s="128"/>
      <c r="EV403" s="128"/>
      <c r="EW403" s="128"/>
      <c r="EX403" s="128"/>
      <c r="EY403" s="128"/>
      <c r="EZ403" s="128"/>
      <c r="FA403" s="128"/>
      <c r="FB403" s="128"/>
      <c r="FC403" s="128"/>
      <c r="FD403" s="128"/>
      <c r="FE403" s="128"/>
      <c r="FF403" s="128"/>
      <c r="FG403" s="128"/>
      <c r="FH403" s="128"/>
      <c r="FI403" s="128"/>
      <c r="FJ403" s="128"/>
      <c r="FK403" s="128"/>
      <c r="FL403" s="128"/>
      <c r="FM403" s="128"/>
      <c r="FN403" s="128"/>
      <c r="FO403" s="128"/>
      <c r="FP403" s="128"/>
      <c r="FQ403" s="128"/>
      <c r="FR403" s="128"/>
      <c r="FS403" s="128"/>
      <c r="FT403" s="128"/>
      <c r="FU403" s="128"/>
      <c r="FV403" s="128"/>
      <c r="FW403" s="128"/>
      <c r="FX403" s="128"/>
      <c r="FY403" s="128"/>
      <c r="FZ403" s="128"/>
      <c r="GA403" s="128"/>
      <c r="GB403" s="128"/>
      <c r="GC403" s="128"/>
      <c r="GD403" s="128"/>
      <c r="GE403" s="128"/>
      <c r="GF403" s="128"/>
      <c r="GG403" s="128"/>
      <c r="GH403" s="128"/>
      <c r="GI403" s="128"/>
      <c r="GJ403" s="128"/>
      <c r="GK403" s="128"/>
      <c r="GL403" s="128"/>
      <c r="GM403" s="128"/>
      <c r="GN403" s="128"/>
      <c r="GO403" s="128"/>
      <c r="GP403" s="128"/>
      <c r="GQ403" s="128"/>
      <c r="GR403" s="128"/>
      <c r="GS403" s="128"/>
      <c r="GT403" s="128"/>
      <c r="GU403" s="128"/>
      <c r="GV403" s="128"/>
      <c r="GW403" s="128"/>
      <c r="GX403" s="128"/>
      <c r="GY403" s="128"/>
      <c r="GZ403" s="128"/>
      <c r="HA403" s="128"/>
      <c r="HB403" s="128"/>
      <c r="HC403" s="128"/>
      <c r="HD403" s="128"/>
      <c r="HE403" s="128"/>
      <c r="HF403" s="128"/>
      <c r="HG403" s="128"/>
      <c r="HH403" s="128"/>
      <c r="HI403" s="128"/>
      <c r="HJ403" s="128"/>
      <c r="HK403" s="128"/>
      <c r="HL403" s="128"/>
      <c r="HM403" s="128"/>
      <c r="HN403" s="128"/>
      <c r="HO403" s="128"/>
      <c r="HP403" s="128"/>
      <c r="HQ403" s="128"/>
      <c r="HR403" s="128"/>
      <c r="HS403" s="128"/>
      <c r="HT403" s="128"/>
      <c r="HU403" s="128"/>
      <c r="HV403" s="128"/>
      <c r="HW403" s="128"/>
      <c r="HX403" s="128"/>
      <c r="HY403" s="128"/>
      <c r="HZ403" s="128"/>
      <c r="IA403" s="128"/>
      <c r="IB403" s="128"/>
      <c r="IC403" s="128"/>
      <c r="ID403" s="128"/>
      <c r="IE403" s="128"/>
      <c r="IF403" s="128"/>
      <c r="IG403" s="128"/>
      <c r="IH403" s="128"/>
      <c r="II403" s="128"/>
      <c r="IJ403" s="128"/>
      <c r="IK403" s="128"/>
      <c r="IL403" s="128"/>
      <c r="IM403" s="128"/>
      <c r="IN403" s="128"/>
      <c r="IO403" s="128"/>
      <c r="IP403" s="128"/>
      <c r="IQ403" s="128"/>
      <c r="IR403" s="128"/>
      <c r="IS403" s="128"/>
      <c r="IT403" s="128"/>
      <c r="IU403" s="128"/>
      <c r="IV403" s="128"/>
      <c r="IW403" s="128"/>
      <c r="IX403" s="128"/>
      <c r="IY403" s="128"/>
      <c r="IZ403" s="128"/>
      <c r="JA403" s="128"/>
      <c r="JB403" s="128"/>
      <c r="JC403" s="128"/>
      <c r="JD403" s="128"/>
      <c r="JE403" s="128"/>
      <c r="JF403" s="128"/>
      <c r="JG403" s="128"/>
      <c r="JH403" s="128"/>
      <c r="JI403" s="128"/>
      <c r="JJ403" s="128"/>
      <c r="JK403" s="128"/>
      <c r="JL403" s="128"/>
      <c r="JM403" s="128"/>
      <c r="JN403" s="128"/>
      <c r="JO403" s="128"/>
      <c r="JP403" s="128"/>
      <c r="JQ403" s="128"/>
      <c r="JR403" s="128"/>
      <c r="JS403" s="128"/>
      <c r="JT403" s="128"/>
      <c r="JU403" s="128"/>
      <c r="JV403" s="128"/>
      <c r="JW403" s="128"/>
      <c r="JX403" s="128"/>
      <c r="JY403" s="128"/>
      <c r="JZ403" s="128"/>
      <c r="KA403" s="128"/>
      <c r="KB403" s="128"/>
      <c r="KC403" s="128"/>
      <c r="KD403" s="128"/>
      <c r="KE403" s="128"/>
      <c r="KF403" s="128"/>
      <c r="KG403" s="128"/>
      <c r="KH403" s="128"/>
      <c r="KI403" s="128"/>
      <c r="KJ403" s="128"/>
      <c r="KK403" s="128"/>
      <c r="KL403" s="128"/>
      <c r="KM403" s="128"/>
      <c r="KN403" s="128"/>
      <c r="KO403" s="128"/>
      <c r="KP403" s="128"/>
      <c r="KQ403" s="128"/>
      <c r="KR403" s="128"/>
      <c r="KS403" s="128"/>
      <c r="KT403" s="128"/>
      <c r="KU403" s="128"/>
      <c r="KV403" s="128"/>
      <c r="KW403" s="128"/>
      <c r="KX403" s="128"/>
      <c r="KY403" s="128"/>
      <c r="KZ403" s="128"/>
      <c r="LA403" s="128"/>
      <c r="LB403" s="128"/>
      <c r="LC403" s="128"/>
      <c r="LD403" s="128"/>
      <c r="LE403" s="128"/>
      <c r="LF403" s="128"/>
      <c r="LG403" s="128"/>
      <c r="LH403" s="128"/>
      <c r="LI403" s="128"/>
      <c r="LJ403" s="128"/>
      <c r="LK403" s="128"/>
      <c r="LL403" s="128"/>
      <c r="LM403" s="128"/>
      <c r="LN403" s="128"/>
      <c r="LO403" s="128"/>
      <c r="LP403" s="128"/>
      <c r="LQ403" s="128"/>
      <c r="LR403" s="128"/>
      <c r="LS403" s="128"/>
      <c r="LT403" s="128"/>
      <c r="LU403" s="128"/>
      <c r="LV403" s="128"/>
      <c r="LW403" s="128"/>
      <c r="LX403" s="128"/>
      <c r="LY403" s="128"/>
      <c r="LZ403" s="128"/>
      <c r="MA403" s="128"/>
      <c r="MB403" s="128"/>
      <c r="MC403" s="128"/>
      <c r="MD403" s="128"/>
      <c r="ME403" s="128"/>
      <c r="MF403" s="128"/>
      <c r="MG403" s="128"/>
      <c r="MH403" s="128"/>
      <c r="MI403" s="128"/>
      <c r="MJ403" s="128"/>
      <c r="MK403" s="128"/>
      <c r="ML403" s="128"/>
      <c r="MM403" s="128"/>
      <c r="MN403" s="128"/>
      <c r="MO403" s="128"/>
      <c r="MP403" s="128"/>
      <c r="MQ403" s="128"/>
      <c r="MR403" s="128"/>
      <c r="MS403" s="128"/>
      <c r="MT403" s="128"/>
      <c r="MU403" s="128"/>
      <c r="MV403" s="128"/>
      <c r="MW403" s="128"/>
      <c r="MX403" s="128"/>
      <c r="MY403" s="128"/>
      <c r="MZ403" s="128"/>
      <c r="NA403" s="128"/>
      <c r="NB403" s="128"/>
      <c r="NC403" s="128"/>
      <c r="ND403" s="128"/>
      <c r="NE403" s="128"/>
      <c r="NF403" s="128"/>
      <c r="NG403" s="128"/>
      <c r="NH403" s="128"/>
      <c r="NI403" s="128"/>
      <c r="NJ403" s="128"/>
      <c r="NK403" s="128"/>
      <c r="NL403" s="128"/>
      <c r="NM403" s="128"/>
      <c r="NN403" s="128"/>
      <c r="NO403" s="128"/>
      <c r="NP403" s="128"/>
      <c r="NQ403" s="128"/>
      <c r="NR403" s="128"/>
      <c r="NS403" s="128"/>
      <c r="NT403" s="128"/>
      <c r="NU403" s="128"/>
      <c r="NV403" s="128"/>
      <c r="NW403" s="128"/>
      <c r="NX403" s="128"/>
      <c r="NY403" s="128"/>
      <c r="NZ403" s="128"/>
      <c r="OA403" s="128"/>
      <c r="OB403" s="128"/>
      <c r="OC403" s="128"/>
      <c r="OD403" s="128"/>
      <c r="OE403" s="128"/>
      <c r="OF403" s="128"/>
      <c r="OG403" s="128"/>
      <c r="OH403" s="128"/>
      <c r="OI403" s="128"/>
      <c r="OJ403" s="128"/>
      <c r="OK403" s="128"/>
      <c r="OL403" s="128"/>
      <c r="OM403" s="128"/>
      <c r="ON403" s="128"/>
      <c r="OO403" s="128"/>
      <c r="OP403" s="128"/>
      <c r="OQ403" s="128"/>
      <c r="OR403" s="128"/>
      <c r="OS403" s="128"/>
      <c r="OT403" s="128"/>
      <c r="OU403" s="128"/>
      <c r="OV403" s="128"/>
      <c r="OW403" s="128"/>
      <c r="OX403" s="128"/>
      <c r="OY403" s="128"/>
      <c r="OZ403" s="128"/>
      <c r="PA403" s="128"/>
      <c r="PB403" s="128"/>
      <c r="PC403" s="128"/>
      <c r="PD403" s="128"/>
      <c r="PE403" s="128"/>
      <c r="PF403" s="128"/>
      <c r="PG403" s="128"/>
      <c r="PH403" s="128"/>
      <c r="PI403" s="128"/>
      <c r="PJ403" s="128"/>
      <c r="PK403" s="128"/>
      <c r="PL403" s="128"/>
      <c r="PM403" s="128"/>
      <c r="PN403" s="128"/>
      <c r="PO403" s="128"/>
      <c r="PP403" s="128"/>
      <c r="PQ403" s="128"/>
      <c r="PR403" s="128"/>
      <c r="PS403" s="128"/>
      <c r="PT403" s="128"/>
      <c r="PU403" s="128"/>
      <c r="PV403" s="128"/>
      <c r="PW403" s="128"/>
      <c r="PX403" s="128"/>
      <c r="PY403" s="128"/>
      <c r="PZ403" s="128"/>
      <c r="QA403" s="128"/>
      <c r="QB403" s="128"/>
      <c r="QC403" s="128"/>
      <c r="QD403" s="128"/>
      <c r="QE403" s="128"/>
      <c r="QF403" s="128"/>
      <c r="QG403" s="128"/>
      <c r="QH403" s="128"/>
      <c r="QI403" s="128"/>
      <c r="QJ403" s="128"/>
      <c r="QK403" s="128"/>
      <c r="QL403" s="128"/>
      <c r="QM403" s="128"/>
      <c r="QN403" s="128"/>
      <c r="QO403" s="128"/>
      <c r="QP403" s="128"/>
      <c r="QQ403" s="128"/>
      <c r="QR403" s="128"/>
      <c r="QS403" s="128"/>
      <c r="QT403" s="128"/>
      <c r="QU403" s="128"/>
      <c r="QV403" s="128"/>
      <c r="QW403" s="128"/>
      <c r="QX403" s="128"/>
      <c r="QY403" s="128"/>
      <c r="QZ403" s="128"/>
      <c r="RA403" s="128"/>
      <c r="RB403" s="128"/>
      <c r="RC403" s="128"/>
      <c r="RD403" s="128"/>
      <c r="RE403" s="128"/>
      <c r="RF403" s="128"/>
      <c r="RG403" s="128"/>
      <c r="RH403" s="128"/>
      <c r="RI403" s="128"/>
      <c r="RJ403" s="128"/>
      <c r="RK403" s="128"/>
      <c r="RL403" s="128"/>
      <c r="RM403" s="128"/>
      <c r="RN403" s="128"/>
      <c r="RO403" s="128"/>
      <c r="RP403" s="128"/>
      <c r="RQ403" s="128"/>
      <c r="RR403" s="128"/>
      <c r="RS403" s="128"/>
      <c r="RT403" s="128"/>
      <c r="RU403" s="128"/>
      <c r="RV403" s="128"/>
      <c r="RW403" s="128"/>
      <c r="RX403" s="128"/>
      <c r="RY403" s="128"/>
      <c r="RZ403" s="128"/>
      <c r="SA403" s="128"/>
      <c r="SB403" s="128"/>
      <c r="SC403" s="128"/>
      <c r="SD403" s="128"/>
      <c r="SE403" s="128"/>
      <c r="SF403" s="128"/>
      <c r="SG403" s="128"/>
      <c r="SH403" s="128"/>
      <c r="SI403" s="128"/>
      <c r="SJ403" s="128"/>
      <c r="SK403" s="128"/>
      <c r="SL403" s="128"/>
      <c r="SM403" s="128"/>
      <c r="SN403" s="128"/>
      <c r="SO403" s="128"/>
      <c r="SP403" s="128"/>
      <c r="SQ403" s="128"/>
      <c r="SR403" s="128"/>
      <c r="SS403" s="128"/>
      <c r="ST403" s="128"/>
      <c r="SU403" s="128"/>
      <c r="SV403" s="128"/>
      <c r="SW403" s="128"/>
      <c r="SX403" s="128"/>
      <c r="SY403" s="128"/>
      <c r="SZ403" s="128"/>
      <c r="TA403" s="128"/>
      <c r="TB403" s="128"/>
      <c r="TC403" s="128"/>
      <c r="TD403" s="128"/>
      <c r="TE403" s="128"/>
      <c r="TF403" s="128"/>
      <c r="TG403" s="128"/>
      <c r="TH403" s="128"/>
      <c r="TI403" s="128"/>
      <c r="TJ403" s="128"/>
      <c r="TK403" s="128"/>
      <c r="TL403" s="128"/>
      <c r="TM403" s="128"/>
      <c r="TN403" s="128"/>
      <c r="TO403" s="128"/>
      <c r="TP403" s="128"/>
      <c r="TQ403" s="128"/>
      <c r="TR403" s="128"/>
      <c r="TS403" s="128"/>
      <c r="TT403" s="128"/>
      <c r="TU403" s="128"/>
      <c r="TV403" s="128"/>
      <c r="TW403" s="128"/>
      <c r="TX403" s="128"/>
      <c r="TY403" s="128"/>
      <c r="TZ403" s="128"/>
      <c r="UA403" s="128"/>
      <c r="UB403" s="128"/>
      <c r="UC403" s="128"/>
      <c r="UD403" s="128"/>
      <c r="UE403" s="128"/>
      <c r="UF403" s="128"/>
      <c r="UG403" s="128"/>
      <c r="UH403" s="128"/>
      <c r="UI403" s="128"/>
      <c r="UJ403" s="128"/>
      <c r="UK403" s="128"/>
      <c r="UL403" s="128"/>
      <c r="UM403" s="128"/>
      <c r="UN403" s="128"/>
      <c r="UO403" s="128"/>
      <c r="UP403" s="128"/>
      <c r="UQ403" s="128"/>
      <c r="UR403" s="128"/>
      <c r="US403" s="128"/>
      <c r="UT403" s="128"/>
      <c r="UU403" s="128"/>
      <c r="UV403" s="128"/>
      <c r="UW403" s="128"/>
      <c r="UX403" s="128"/>
      <c r="UY403" s="128"/>
      <c r="UZ403" s="128"/>
      <c r="VA403" s="128"/>
      <c r="VB403" s="128"/>
      <c r="VC403" s="128"/>
      <c r="VD403" s="128"/>
      <c r="VE403" s="128"/>
      <c r="VF403" s="128"/>
      <c r="VG403" s="128"/>
      <c r="VH403" s="128"/>
      <c r="VI403" s="128"/>
      <c r="VJ403" s="128"/>
      <c r="VK403" s="128"/>
      <c r="VL403" s="128"/>
      <c r="VM403" s="128"/>
      <c r="VN403" s="128"/>
      <c r="VO403" s="128"/>
      <c r="VP403" s="128"/>
      <c r="VQ403" s="128"/>
      <c r="VR403" s="128"/>
      <c r="VS403" s="128"/>
      <c r="VT403" s="128"/>
      <c r="VU403" s="128"/>
      <c r="VV403" s="128"/>
      <c r="VW403" s="128"/>
      <c r="VX403" s="128"/>
      <c r="VY403" s="128"/>
      <c r="VZ403" s="128"/>
      <c r="WA403" s="128"/>
      <c r="WB403" s="128"/>
      <c r="WC403" s="128"/>
      <c r="WD403" s="128"/>
      <c r="WE403" s="128"/>
      <c r="WF403" s="128"/>
      <c r="WG403" s="128"/>
      <c r="WH403" s="128"/>
      <c r="WI403" s="128"/>
      <c r="WJ403" s="128"/>
      <c r="WK403" s="128"/>
      <c r="WL403" s="128"/>
      <c r="WM403" s="128"/>
      <c r="WN403" s="128"/>
      <c r="WO403" s="128"/>
      <c r="WP403" s="128"/>
      <c r="WQ403" s="128"/>
      <c r="WR403" s="128"/>
      <c r="WS403" s="128"/>
      <c r="WT403" s="128"/>
      <c r="WU403" s="128"/>
      <c r="WV403" s="128"/>
      <c r="WW403" s="128"/>
      <c r="WX403" s="128"/>
      <c r="WY403" s="128"/>
      <c r="WZ403" s="128"/>
      <c r="XA403" s="128"/>
      <c r="XB403" s="128"/>
      <c r="XC403" s="128"/>
      <c r="XD403" s="128"/>
      <c r="XE403" s="128"/>
      <c r="XF403" s="128"/>
      <c r="XG403" s="128"/>
      <c r="XH403" s="128"/>
      <c r="XI403" s="128"/>
      <c r="XJ403" s="128"/>
      <c r="XK403" s="128"/>
      <c r="XL403" s="128"/>
      <c r="XM403" s="128"/>
      <c r="XN403" s="128"/>
      <c r="XO403" s="128"/>
      <c r="XP403" s="128"/>
      <c r="XQ403" s="128"/>
      <c r="XR403" s="128"/>
      <c r="XS403" s="128"/>
      <c r="XT403" s="128"/>
      <c r="XU403" s="128"/>
      <c r="XV403" s="128"/>
      <c r="XW403" s="128"/>
      <c r="XX403" s="128"/>
      <c r="XY403" s="128"/>
      <c r="XZ403" s="128"/>
      <c r="YA403" s="128"/>
      <c r="YB403" s="128"/>
      <c r="YC403" s="128"/>
      <c r="YD403" s="128"/>
      <c r="YE403" s="128"/>
      <c r="YF403" s="128"/>
      <c r="YG403" s="128"/>
      <c r="YH403" s="128"/>
      <c r="YI403" s="128"/>
      <c r="YJ403" s="128"/>
      <c r="YK403" s="128"/>
      <c r="YL403" s="128"/>
      <c r="YM403" s="128"/>
      <c r="YN403" s="128"/>
      <c r="YO403" s="128"/>
      <c r="YP403" s="128"/>
      <c r="YQ403" s="128"/>
      <c r="YR403" s="128"/>
      <c r="YS403" s="128"/>
      <c r="YT403" s="128"/>
      <c r="YU403" s="128"/>
      <c r="YV403" s="128"/>
      <c r="YW403" s="128"/>
      <c r="YX403" s="128"/>
      <c r="YY403" s="128"/>
      <c r="YZ403" s="128"/>
      <c r="ZA403" s="128"/>
      <c r="ZB403" s="128"/>
      <c r="ZC403" s="128"/>
      <c r="ZD403" s="128"/>
      <c r="ZE403" s="128"/>
      <c r="ZF403" s="128"/>
      <c r="ZG403" s="128"/>
      <c r="ZH403" s="128"/>
      <c r="ZI403" s="128"/>
      <c r="ZJ403" s="128"/>
      <c r="ZK403" s="128"/>
      <c r="ZL403" s="128"/>
      <c r="ZM403" s="128"/>
      <c r="ZN403" s="128"/>
      <c r="ZO403" s="128"/>
      <c r="ZP403" s="128"/>
      <c r="ZQ403" s="128"/>
      <c r="ZR403" s="128"/>
      <c r="ZS403" s="128"/>
      <c r="ZT403" s="128"/>
      <c r="ZU403" s="128"/>
      <c r="ZV403" s="128"/>
      <c r="ZW403" s="128"/>
      <c r="ZX403" s="128"/>
      <c r="ZY403" s="128"/>
      <c r="ZZ403" s="128"/>
      <c r="AAA403" s="128"/>
      <c r="AAB403" s="128"/>
      <c r="AAC403" s="128"/>
      <c r="AAD403" s="128"/>
      <c r="AAE403" s="128"/>
      <c r="AAF403" s="128"/>
      <c r="AAG403" s="128"/>
      <c r="AAH403" s="128"/>
      <c r="AAI403" s="128"/>
      <c r="AAJ403" s="128"/>
      <c r="AAK403" s="128"/>
      <c r="AAL403" s="128"/>
      <c r="AAM403" s="128"/>
      <c r="AAN403" s="128"/>
      <c r="AAO403" s="128"/>
      <c r="AAP403" s="128"/>
      <c r="AAQ403" s="128"/>
      <c r="AAR403" s="128"/>
      <c r="AAS403" s="128"/>
      <c r="AAT403" s="128"/>
      <c r="AAU403" s="128"/>
      <c r="AAV403" s="128"/>
      <c r="AAW403" s="128"/>
      <c r="AAX403" s="128"/>
      <c r="AAY403" s="128"/>
      <c r="AAZ403" s="128"/>
      <c r="ABA403" s="128"/>
      <c r="ABB403" s="128"/>
      <c r="ABC403" s="128"/>
      <c r="ABD403" s="128"/>
      <c r="ABE403" s="128"/>
      <c r="ABF403" s="128"/>
      <c r="ABG403" s="128"/>
      <c r="ABH403" s="128"/>
      <c r="ABI403" s="128"/>
      <c r="ABJ403" s="128"/>
      <c r="ABK403" s="128"/>
      <c r="ABL403" s="128"/>
      <c r="ABM403" s="128"/>
      <c r="ABN403" s="128"/>
      <c r="ABO403" s="128"/>
      <c r="ABP403" s="128"/>
      <c r="ABQ403" s="128"/>
      <c r="ABR403" s="128"/>
      <c r="ABS403" s="128"/>
      <c r="ABT403" s="128"/>
      <c r="ABU403" s="128"/>
      <c r="ABV403" s="128"/>
      <c r="ABW403" s="128"/>
      <c r="ABX403" s="128"/>
      <c r="ABY403" s="128"/>
      <c r="ABZ403" s="128"/>
      <c r="ACA403" s="128"/>
      <c r="ACB403" s="128"/>
      <c r="ACC403" s="128"/>
      <c r="ACD403" s="128"/>
      <c r="ACE403" s="128"/>
      <c r="ACF403" s="128"/>
      <c r="ACG403" s="128"/>
      <c r="ACH403" s="128"/>
      <c r="ACI403" s="128"/>
      <c r="ACJ403" s="128"/>
      <c r="ACK403" s="128"/>
      <c r="ACL403" s="128"/>
      <c r="ACM403" s="128"/>
      <c r="ACN403" s="128"/>
      <c r="ACO403" s="128"/>
      <c r="ACP403" s="128"/>
      <c r="ACQ403" s="128"/>
      <c r="ACR403" s="128"/>
      <c r="ACS403" s="128"/>
      <c r="ACT403" s="128"/>
      <c r="ACU403" s="128"/>
      <c r="ACV403" s="128"/>
      <c r="ACW403" s="128"/>
      <c r="ACX403" s="128"/>
      <c r="ACY403" s="128"/>
      <c r="ACZ403" s="128"/>
      <c r="ADA403" s="128"/>
      <c r="ADB403" s="128"/>
      <c r="ADC403" s="128"/>
      <c r="ADD403" s="128"/>
      <c r="ADE403" s="128"/>
      <c r="ADF403" s="128"/>
      <c r="ADG403" s="128"/>
      <c r="ADH403" s="128"/>
      <c r="ADI403" s="128"/>
      <c r="ADJ403" s="128"/>
      <c r="ADK403" s="128"/>
      <c r="ADL403" s="128"/>
      <c r="ADM403" s="128"/>
      <c r="ADN403" s="128"/>
      <c r="ADO403" s="128"/>
      <c r="ADP403" s="128"/>
      <c r="ADQ403" s="128"/>
      <c r="ADR403" s="128"/>
      <c r="ADS403" s="128"/>
      <c r="ADT403" s="128"/>
      <c r="ADU403" s="128"/>
      <c r="ADV403" s="128"/>
      <c r="ADW403" s="128"/>
      <c r="ADX403" s="128"/>
      <c r="ADY403" s="128"/>
      <c r="ADZ403" s="128"/>
      <c r="AEA403" s="128"/>
      <c r="AEB403" s="128"/>
      <c r="AEC403" s="128"/>
      <c r="AED403" s="128"/>
      <c r="AEE403" s="128"/>
      <c r="AEF403" s="128"/>
      <c r="AEG403" s="128"/>
      <c r="AEH403" s="128"/>
      <c r="AEI403" s="128"/>
      <c r="AEJ403" s="128"/>
      <c r="AEK403" s="128"/>
      <c r="AEL403" s="128"/>
      <c r="AEM403" s="128"/>
      <c r="AEN403" s="128"/>
      <c r="AEO403" s="128"/>
      <c r="AEP403" s="128"/>
      <c r="AEQ403" s="128"/>
      <c r="AER403" s="128"/>
      <c r="AES403" s="128"/>
      <c r="AET403" s="128"/>
      <c r="AEU403" s="128"/>
      <c r="AEV403" s="128"/>
      <c r="AEW403" s="128"/>
      <c r="AEX403" s="128"/>
      <c r="AEY403" s="128"/>
      <c r="AEZ403" s="128"/>
      <c r="AFA403" s="128"/>
      <c r="AFB403" s="128"/>
      <c r="AFC403" s="128"/>
      <c r="AFD403" s="128"/>
      <c r="AFE403" s="128"/>
      <c r="AFF403" s="128"/>
      <c r="AFG403" s="128"/>
      <c r="AFH403" s="128"/>
      <c r="AFI403" s="128"/>
      <c r="AFJ403" s="128"/>
      <c r="AFK403" s="128"/>
      <c r="AFL403" s="128"/>
      <c r="AFM403" s="128"/>
      <c r="AFN403" s="128"/>
      <c r="AFO403" s="128"/>
      <c r="AFP403" s="128"/>
      <c r="AFQ403" s="128"/>
      <c r="AFR403" s="128"/>
      <c r="AFS403" s="128"/>
      <c r="AFT403" s="128"/>
      <c r="AFU403" s="128"/>
      <c r="AFV403" s="128"/>
      <c r="AFW403" s="128"/>
      <c r="AFX403" s="128"/>
      <c r="AFY403" s="128"/>
      <c r="AFZ403" s="128"/>
      <c r="AGA403" s="128"/>
      <c r="AGB403" s="128"/>
      <c r="AGC403" s="128"/>
      <c r="AGD403" s="128"/>
      <c r="AGE403" s="128"/>
      <c r="AGF403" s="128"/>
      <c r="AGG403" s="128"/>
      <c r="AGH403" s="128"/>
      <c r="AGI403" s="128"/>
      <c r="AGJ403" s="128"/>
      <c r="AGK403" s="128"/>
      <c r="AGL403" s="128"/>
      <c r="AGM403" s="128"/>
      <c r="AGN403" s="128"/>
      <c r="AGO403" s="128"/>
      <c r="AGP403" s="128"/>
      <c r="AGQ403" s="128"/>
      <c r="AGR403" s="128"/>
      <c r="AGS403" s="128"/>
      <c r="AGT403" s="128"/>
      <c r="AGU403" s="128"/>
      <c r="AGV403" s="128"/>
      <c r="AGW403" s="128"/>
      <c r="AGX403" s="128"/>
      <c r="AGY403" s="128"/>
      <c r="AGZ403" s="128"/>
      <c r="AHA403" s="128"/>
      <c r="AHB403" s="128"/>
      <c r="AHC403" s="128"/>
      <c r="AHD403" s="128"/>
      <c r="AHE403" s="128"/>
      <c r="AHF403" s="128"/>
      <c r="AHG403" s="128"/>
      <c r="AHH403" s="128"/>
      <c r="AHI403" s="128"/>
      <c r="AHJ403" s="128"/>
      <c r="AHK403" s="128"/>
      <c r="AHL403" s="128"/>
      <c r="AHM403" s="128"/>
      <c r="AHN403" s="128"/>
      <c r="AHO403" s="128"/>
      <c r="AHP403" s="128"/>
      <c r="AHQ403" s="128"/>
      <c r="AHR403" s="128"/>
      <c r="AHS403" s="128"/>
      <c r="AHT403" s="128"/>
      <c r="AHU403" s="128"/>
      <c r="AHV403" s="128"/>
      <c r="AHW403" s="128"/>
      <c r="AHX403" s="128"/>
      <c r="AHY403" s="128"/>
      <c r="AHZ403" s="128"/>
      <c r="AIA403" s="128"/>
      <c r="AIB403" s="128"/>
      <c r="AIC403" s="128"/>
      <c r="AID403" s="128"/>
      <c r="AIE403" s="128"/>
      <c r="AIF403" s="128"/>
      <c r="AIG403" s="128"/>
      <c r="AIH403" s="128"/>
      <c r="AII403" s="128"/>
      <c r="AIJ403" s="128"/>
      <c r="AIK403" s="128"/>
      <c r="AIL403" s="128"/>
      <c r="AIM403" s="128"/>
      <c r="AIN403" s="128"/>
      <c r="AIO403" s="128"/>
      <c r="AIP403" s="128"/>
      <c r="AIQ403" s="128"/>
      <c r="AIR403" s="128"/>
      <c r="AIS403" s="128"/>
      <c r="AIT403" s="128"/>
      <c r="AIU403" s="128"/>
      <c r="AIV403" s="128"/>
      <c r="AIW403" s="128"/>
      <c r="AIX403" s="128"/>
      <c r="AIY403" s="128"/>
      <c r="AIZ403" s="128"/>
      <c r="AJA403" s="128"/>
      <c r="AJB403" s="128"/>
      <c r="AJC403" s="128"/>
      <c r="AJD403" s="128"/>
      <c r="AJE403" s="128"/>
      <c r="AJF403" s="128"/>
      <c r="AJG403" s="128"/>
      <c r="AJH403" s="128"/>
      <c r="AJI403" s="128"/>
      <c r="AJJ403" s="128"/>
      <c r="AJK403" s="128"/>
      <c r="AJL403" s="128"/>
      <c r="AJM403" s="128"/>
      <c r="AJN403" s="128"/>
      <c r="AJO403" s="128"/>
      <c r="AJP403" s="128"/>
      <c r="AJQ403" s="128"/>
      <c r="AJR403" s="128"/>
      <c r="AJS403" s="128"/>
      <c r="AJT403" s="128"/>
      <c r="AJU403" s="128"/>
      <c r="AJV403" s="128"/>
      <c r="AJW403" s="128"/>
      <c r="AJX403" s="128"/>
      <c r="AJY403" s="128"/>
      <c r="AJZ403" s="128"/>
      <c r="AKA403" s="128"/>
      <c r="AKB403" s="128"/>
      <c r="AKC403" s="128"/>
      <c r="AKD403" s="128"/>
      <c r="AKE403" s="128"/>
      <c r="AKF403" s="128"/>
      <c r="AKG403" s="128"/>
      <c r="AKH403" s="128"/>
      <c r="AKI403" s="128"/>
      <c r="AKJ403" s="128"/>
      <c r="AKK403" s="128"/>
      <c r="AKL403" s="128"/>
      <c r="AKM403" s="128"/>
      <c r="AKN403" s="128"/>
      <c r="AKO403" s="128"/>
      <c r="AKP403" s="128"/>
      <c r="AKQ403" s="128"/>
      <c r="AKR403" s="128"/>
      <c r="AKS403" s="128"/>
      <c r="AKT403" s="128"/>
      <c r="AKU403" s="128"/>
      <c r="AKV403" s="128"/>
      <c r="AKW403" s="128"/>
      <c r="AKX403" s="128"/>
      <c r="AKY403" s="128"/>
      <c r="AKZ403" s="128"/>
      <c r="ALA403" s="128"/>
      <c r="ALB403" s="128"/>
      <c r="ALC403" s="128"/>
      <c r="ALD403" s="128"/>
      <c r="ALE403" s="128"/>
      <c r="ALF403" s="128"/>
      <c r="ALG403" s="128"/>
      <c r="ALH403" s="128"/>
      <c r="ALI403" s="128"/>
      <c r="ALJ403" s="128"/>
      <c r="ALK403" s="128"/>
      <c r="ALL403" s="128"/>
      <c r="ALM403" s="128"/>
      <c r="ALN403" s="128"/>
      <c r="ALO403" s="128"/>
      <c r="ALP403" s="128"/>
      <c r="ALQ403" s="128"/>
      <c r="ALR403" s="128"/>
      <c r="ALS403" s="128"/>
      <c r="ALT403" s="128"/>
      <c r="ALU403" s="128"/>
      <c r="ALV403" s="128"/>
      <c r="ALW403" s="128"/>
      <c r="ALX403" s="128"/>
      <c r="ALY403" s="128"/>
      <c r="ALZ403" s="128"/>
      <c r="AMA403" s="128"/>
      <c r="AMB403" s="128"/>
      <c r="AMC403" s="128"/>
      <c r="AMD403" s="128"/>
    </row>
    <row r="404" spans="1:1018" s="88" customFormat="1" ht="15" hidden="1" x14ac:dyDescent="0.25">
      <c r="A404" s="193">
        <v>1040500</v>
      </c>
      <c r="B404" s="118" t="s">
        <v>111</v>
      </c>
      <c r="C404" s="183"/>
      <c r="D404" s="184"/>
      <c r="E404" s="184"/>
      <c r="F404" s="184"/>
      <c r="G404" s="184"/>
      <c r="H404" s="184"/>
      <c r="I404" s="184"/>
      <c r="J404" s="184"/>
      <c r="K404" s="109"/>
      <c r="L404" s="110" t="s">
        <v>21</v>
      </c>
      <c r="M404" s="111"/>
      <c r="N404" s="74" t="s">
        <v>298</v>
      </c>
    </row>
    <row r="405" spans="1:1018" s="88" customFormat="1" ht="15" hidden="1" x14ac:dyDescent="0.25">
      <c r="A405" s="193"/>
      <c r="B405" s="118"/>
      <c r="C405" s="185"/>
      <c r="D405" s="120"/>
      <c r="E405" s="120"/>
      <c r="F405" s="120"/>
      <c r="G405" s="120"/>
      <c r="H405" s="120"/>
      <c r="I405" s="120"/>
      <c r="J405" s="120"/>
      <c r="K405" s="124"/>
      <c r="L405" s="110" t="s">
        <v>21</v>
      </c>
      <c r="M405" s="111"/>
      <c r="N405" s="75" t="s">
        <v>313</v>
      </c>
    </row>
    <row r="406" spans="1:1018" s="88" customFormat="1" ht="15" hidden="1" x14ac:dyDescent="0.25">
      <c r="A406" s="193"/>
      <c r="B406" s="118"/>
      <c r="C406" s="185"/>
      <c r="D406" s="120"/>
      <c r="E406" s="120"/>
      <c r="F406" s="120"/>
      <c r="G406" s="120"/>
      <c r="H406" s="120"/>
      <c r="I406" s="120"/>
      <c r="J406" s="120"/>
      <c r="K406" s="124"/>
      <c r="L406" s="110" t="s">
        <v>21</v>
      </c>
      <c r="M406" s="111"/>
      <c r="N406" s="75" t="s">
        <v>36</v>
      </c>
    </row>
    <row r="407" spans="1:1018" s="88" customFormat="1" ht="15" hidden="1" x14ac:dyDescent="0.25">
      <c r="A407" s="193"/>
      <c r="B407" s="118"/>
      <c r="C407" s="185"/>
      <c r="D407" s="120"/>
      <c r="E407" s="120"/>
      <c r="F407" s="120"/>
      <c r="G407" s="120"/>
      <c r="H407" s="120"/>
      <c r="I407" s="120"/>
      <c r="J407" s="120"/>
      <c r="K407" s="124"/>
      <c r="L407" s="110" t="s">
        <v>21</v>
      </c>
      <c r="M407" s="111"/>
      <c r="N407" s="75" t="s">
        <v>91</v>
      </c>
    </row>
    <row r="408" spans="1:1018" s="88" customFormat="1" ht="15" hidden="1" x14ac:dyDescent="0.25">
      <c r="A408" s="193"/>
      <c r="B408" s="118"/>
      <c r="C408" s="185"/>
      <c r="D408" s="120"/>
      <c r="E408" s="120"/>
      <c r="F408" s="120"/>
      <c r="G408" s="120"/>
      <c r="H408" s="120"/>
      <c r="I408" s="120"/>
      <c r="J408" s="120"/>
      <c r="K408" s="124"/>
      <c r="L408" s="110" t="s">
        <v>21</v>
      </c>
      <c r="M408" s="111"/>
      <c r="N408" s="75" t="s">
        <v>60</v>
      </c>
    </row>
    <row r="409" spans="1:1018" s="88" customFormat="1" ht="29.25" hidden="1" x14ac:dyDescent="0.25">
      <c r="A409" s="193"/>
      <c r="B409" s="118"/>
      <c r="C409" s="185"/>
      <c r="D409" s="120"/>
      <c r="E409" s="120"/>
      <c r="F409" s="120"/>
      <c r="G409" s="120"/>
      <c r="H409" s="120"/>
      <c r="I409" s="120"/>
      <c r="J409" s="120"/>
      <c r="K409" s="124"/>
      <c r="L409" s="110" t="s">
        <v>21</v>
      </c>
      <c r="M409" s="111"/>
      <c r="N409" s="75" t="s">
        <v>82</v>
      </c>
    </row>
    <row r="410" spans="1:1018" s="88" customFormat="1" ht="15" hidden="1" x14ac:dyDescent="0.25">
      <c r="A410" s="193"/>
      <c r="B410" s="118"/>
      <c r="C410" s="185"/>
      <c r="D410" s="120"/>
      <c r="E410" s="120"/>
      <c r="F410" s="120"/>
      <c r="G410" s="120"/>
      <c r="H410" s="120"/>
      <c r="I410" s="120"/>
      <c r="J410" s="120"/>
      <c r="K410" s="124"/>
      <c r="L410" s="110" t="s">
        <v>21</v>
      </c>
      <c r="M410" s="111"/>
      <c r="N410" s="75" t="s">
        <v>39</v>
      </c>
    </row>
    <row r="411" spans="1:1018" s="88" customFormat="1" ht="15" hidden="1" x14ac:dyDescent="0.25">
      <c r="A411" s="193"/>
      <c r="B411" s="118"/>
      <c r="C411" s="185"/>
      <c r="D411" s="120"/>
      <c r="E411" s="120"/>
      <c r="F411" s="120"/>
      <c r="G411" s="120"/>
      <c r="H411" s="120"/>
      <c r="I411" s="120"/>
      <c r="J411" s="120"/>
      <c r="K411" s="124"/>
      <c r="L411" s="110" t="s">
        <v>21</v>
      </c>
      <c r="M411" s="111"/>
      <c r="N411" s="75" t="s">
        <v>294</v>
      </c>
    </row>
    <row r="412" spans="1:1018" s="88" customFormat="1" ht="15" hidden="1" x14ac:dyDescent="0.25">
      <c r="A412" s="193"/>
      <c r="B412" s="118"/>
      <c r="C412" s="185"/>
      <c r="D412" s="120"/>
      <c r="E412" s="120"/>
      <c r="F412" s="120"/>
      <c r="G412" s="120"/>
      <c r="H412" s="120"/>
      <c r="I412" s="120"/>
      <c r="J412" s="120"/>
      <c r="K412" s="124"/>
      <c r="L412" s="110" t="s">
        <v>21</v>
      </c>
      <c r="M412" s="111"/>
      <c r="N412" s="75" t="s">
        <v>95</v>
      </c>
    </row>
    <row r="413" spans="1:1018" s="88" customFormat="1" ht="15" hidden="1" x14ac:dyDescent="0.25">
      <c r="A413" s="193"/>
      <c r="B413" s="118"/>
      <c r="C413" s="185"/>
      <c r="D413" s="120"/>
      <c r="E413" s="120"/>
      <c r="F413" s="120"/>
      <c r="G413" s="120"/>
      <c r="H413" s="120"/>
      <c r="I413" s="120"/>
      <c r="J413" s="120"/>
      <c r="K413" s="124"/>
      <c r="L413" s="110" t="s">
        <v>21</v>
      </c>
      <c r="M413" s="111"/>
      <c r="N413" s="75" t="s">
        <v>387</v>
      </c>
    </row>
    <row r="414" spans="1:1018" s="88" customFormat="1" ht="15" hidden="1" x14ac:dyDescent="0.25">
      <c r="A414" s="193"/>
      <c r="B414" s="118"/>
      <c r="C414" s="185"/>
      <c r="D414" s="120"/>
      <c r="E414" s="120"/>
      <c r="F414" s="120"/>
      <c r="G414" s="120"/>
      <c r="H414" s="120"/>
      <c r="I414" s="120"/>
      <c r="J414" s="120"/>
      <c r="K414" s="124"/>
      <c r="L414" s="110" t="s">
        <v>21</v>
      </c>
      <c r="M414" s="111"/>
      <c r="N414" s="75" t="s">
        <v>63</v>
      </c>
    </row>
    <row r="415" spans="1:1018" s="88" customFormat="1" ht="15" hidden="1" x14ac:dyDescent="0.25">
      <c r="A415" s="193"/>
      <c r="B415" s="118"/>
      <c r="C415" s="185"/>
      <c r="D415" s="120"/>
      <c r="E415" s="120"/>
      <c r="F415" s="120"/>
      <c r="G415" s="120"/>
      <c r="H415" s="120"/>
      <c r="I415" s="120"/>
      <c r="J415" s="120"/>
      <c r="K415" s="124"/>
      <c r="L415" s="110" t="s">
        <v>21</v>
      </c>
      <c r="M415" s="111"/>
      <c r="N415" s="75" t="s">
        <v>51</v>
      </c>
    </row>
    <row r="416" spans="1:1018" s="88" customFormat="1" ht="15" hidden="1" x14ac:dyDescent="0.25">
      <c r="A416" s="193"/>
      <c r="B416" s="118"/>
      <c r="C416" s="185"/>
      <c r="D416" s="120"/>
      <c r="E416" s="120"/>
      <c r="F416" s="120"/>
      <c r="G416" s="120"/>
      <c r="H416" s="120"/>
      <c r="I416" s="120"/>
      <c r="J416" s="120"/>
      <c r="K416" s="124"/>
      <c r="L416" s="110" t="s">
        <v>21</v>
      </c>
      <c r="M416" s="111"/>
      <c r="N416" s="75" t="s">
        <v>41</v>
      </c>
    </row>
    <row r="417" spans="1:14" s="88" customFormat="1" ht="15" hidden="1" x14ac:dyDescent="0.25">
      <c r="A417" s="193"/>
      <c r="B417" s="118"/>
      <c r="C417" s="185"/>
      <c r="D417" s="120"/>
      <c r="E417" s="120"/>
      <c r="F417" s="120"/>
      <c r="G417" s="120"/>
      <c r="H417" s="120"/>
      <c r="I417" s="120"/>
      <c r="J417" s="120"/>
      <c r="K417" s="124"/>
      <c r="L417" s="110" t="s">
        <v>21</v>
      </c>
      <c r="M417" s="111"/>
      <c r="N417" s="75" t="s">
        <v>64</v>
      </c>
    </row>
    <row r="418" spans="1:14" s="88" customFormat="1" ht="15" hidden="1" x14ac:dyDescent="0.25">
      <c r="A418" s="193"/>
      <c r="B418" s="118"/>
      <c r="C418" s="185"/>
      <c r="D418" s="120"/>
      <c r="E418" s="120"/>
      <c r="F418" s="120"/>
      <c r="G418" s="120"/>
      <c r="H418" s="120"/>
      <c r="I418" s="120"/>
      <c r="J418" s="120"/>
      <c r="K418" s="124"/>
      <c r="L418" s="110" t="s">
        <v>21</v>
      </c>
      <c r="M418" s="111"/>
      <c r="N418" s="75" t="s">
        <v>27</v>
      </c>
    </row>
    <row r="419" spans="1:14" s="88" customFormat="1" ht="15" hidden="1" x14ac:dyDescent="0.25">
      <c r="A419" s="193"/>
      <c r="B419" s="118"/>
      <c r="C419" s="185"/>
      <c r="D419" s="120"/>
      <c r="E419" s="120"/>
      <c r="F419" s="120"/>
      <c r="G419" s="120"/>
      <c r="H419" s="120"/>
      <c r="I419" s="120"/>
      <c r="J419" s="120"/>
      <c r="K419" s="124"/>
      <c r="L419" s="110" t="s">
        <v>21</v>
      </c>
      <c r="M419" s="111"/>
      <c r="N419" s="75" t="s">
        <v>97</v>
      </c>
    </row>
    <row r="420" spans="1:14" s="88" customFormat="1" ht="15" hidden="1" x14ac:dyDescent="0.25">
      <c r="A420" s="193"/>
      <c r="B420" s="118"/>
      <c r="C420" s="185"/>
      <c r="D420" s="120"/>
      <c r="E420" s="120"/>
      <c r="F420" s="120"/>
      <c r="G420" s="120"/>
      <c r="H420" s="120"/>
      <c r="I420" s="120"/>
      <c r="J420" s="120"/>
      <c r="K420" s="124"/>
      <c r="L420" s="110" t="s">
        <v>21</v>
      </c>
      <c r="M420" s="111"/>
      <c r="N420" s="75" t="s">
        <v>103</v>
      </c>
    </row>
    <row r="421" spans="1:14" s="88" customFormat="1" ht="15" hidden="1" x14ac:dyDescent="0.25">
      <c r="A421" s="193"/>
      <c r="B421" s="118"/>
      <c r="C421" s="185"/>
      <c r="D421" s="120"/>
      <c r="E421" s="120"/>
      <c r="F421" s="120"/>
      <c r="G421" s="120"/>
      <c r="H421" s="120"/>
      <c r="I421" s="120"/>
      <c r="J421" s="120"/>
      <c r="K421" s="124"/>
      <c r="L421" s="110" t="s">
        <v>21</v>
      </c>
      <c r="M421" s="111"/>
      <c r="N421" s="75" t="s">
        <v>66</v>
      </c>
    </row>
    <row r="422" spans="1:14" s="88" customFormat="1" ht="15" hidden="1" x14ac:dyDescent="0.25">
      <c r="A422" s="193"/>
      <c r="B422" s="118"/>
      <c r="C422" s="185"/>
      <c r="D422" s="120"/>
      <c r="E422" s="120"/>
      <c r="F422" s="120"/>
      <c r="G422" s="120"/>
      <c r="H422" s="120"/>
      <c r="I422" s="120"/>
      <c r="J422" s="120"/>
      <c r="K422" s="124"/>
      <c r="L422" s="110" t="s">
        <v>21</v>
      </c>
      <c r="M422" s="111"/>
      <c r="N422" s="75" t="s">
        <v>396</v>
      </c>
    </row>
    <row r="423" spans="1:14" s="88" customFormat="1" ht="15" hidden="1" x14ac:dyDescent="0.25">
      <c r="A423" s="193"/>
      <c r="B423" s="118"/>
      <c r="C423" s="185"/>
      <c r="D423" s="120"/>
      <c r="E423" s="120"/>
      <c r="F423" s="120"/>
      <c r="G423" s="120"/>
      <c r="H423" s="120"/>
      <c r="I423" s="120"/>
      <c r="J423" s="120"/>
      <c r="K423" s="124"/>
      <c r="L423" s="110" t="s">
        <v>21</v>
      </c>
      <c r="M423" s="111"/>
      <c r="N423" s="75" t="s">
        <v>397</v>
      </c>
    </row>
    <row r="424" spans="1:14" s="88" customFormat="1" ht="15" hidden="1" x14ac:dyDescent="0.25">
      <c r="A424" s="193"/>
      <c r="B424" s="118"/>
      <c r="C424" s="185"/>
      <c r="D424" s="120"/>
      <c r="E424" s="120"/>
      <c r="F424" s="120"/>
      <c r="G424" s="120"/>
      <c r="H424" s="120"/>
      <c r="I424" s="120"/>
      <c r="J424" s="120"/>
      <c r="K424" s="124"/>
      <c r="L424" s="110" t="s">
        <v>21</v>
      </c>
      <c r="M424" s="111"/>
      <c r="N424" s="75" t="s">
        <v>42</v>
      </c>
    </row>
    <row r="425" spans="1:14" s="88" customFormat="1" ht="15" hidden="1" x14ac:dyDescent="0.25">
      <c r="A425" s="193"/>
      <c r="B425" s="118"/>
      <c r="C425" s="185"/>
      <c r="D425" s="120"/>
      <c r="E425" s="120"/>
      <c r="F425" s="120"/>
      <c r="G425" s="120"/>
      <c r="H425" s="120"/>
      <c r="I425" s="120"/>
      <c r="J425" s="120"/>
      <c r="K425" s="124"/>
      <c r="L425" s="110" t="s">
        <v>21</v>
      </c>
      <c r="M425" s="111"/>
      <c r="N425" s="75" t="s">
        <v>43</v>
      </c>
    </row>
    <row r="426" spans="1:14" s="88" customFormat="1" ht="15" hidden="1" x14ac:dyDescent="0.25">
      <c r="A426" s="193"/>
      <c r="B426" s="118"/>
      <c r="C426" s="185"/>
      <c r="D426" s="120"/>
      <c r="E426" s="120"/>
      <c r="F426" s="120"/>
      <c r="G426" s="120"/>
      <c r="H426" s="120"/>
      <c r="I426" s="120"/>
      <c r="J426" s="120"/>
      <c r="K426" s="124"/>
      <c r="L426" s="110" t="s">
        <v>21</v>
      </c>
      <c r="M426" s="111"/>
      <c r="N426" s="75" t="s">
        <v>44</v>
      </c>
    </row>
    <row r="427" spans="1:14" s="88" customFormat="1" ht="15" hidden="1" x14ac:dyDescent="0.25">
      <c r="A427" s="193"/>
      <c r="B427" s="118"/>
      <c r="C427" s="185"/>
      <c r="D427" s="120"/>
      <c r="E427" s="120"/>
      <c r="F427" s="120"/>
      <c r="G427" s="120"/>
      <c r="H427" s="120"/>
      <c r="I427" s="120"/>
      <c r="J427" s="120"/>
      <c r="K427" s="124"/>
      <c r="L427" s="110" t="s">
        <v>21</v>
      </c>
      <c r="M427" s="111"/>
      <c r="N427" s="75" t="s">
        <v>28</v>
      </c>
    </row>
    <row r="428" spans="1:14" s="88" customFormat="1" ht="15" hidden="1" x14ac:dyDescent="0.25">
      <c r="A428" s="193"/>
      <c r="B428" s="118"/>
      <c r="C428" s="185"/>
      <c r="D428" s="120"/>
      <c r="E428" s="120"/>
      <c r="F428" s="120"/>
      <c r="G428" s="120"/>
      <c r="H428" s="120"/>
      <c r="I428" s="120"/>
      <c r="J428" s="120"/>
      <c r="K428" s="124"/>
      <c r="L428" s="110" t="s">
        <v>21</v>
      </c>
      <c r="M428" s="111"/>
      <c r="N428" s="75" t="s">
        <v>68</v>
      </c>
    </row>
    <row r="429" spans="1:14" s="88" customFormat="1" ht="15" hidden="1" x14ac:dyDescent="0.25">
      <c r="A429" s="193"/>
      <c r="B429" s="118"/>
      <c r="C429" s="185"/>
      <c r="D429" s="120"/>
      <c r="E429" s="120"/>
      <c r="F429" s="120"/>
      <c r="G429" s="120"/>
      <c r="H429" s="120"/>
      <c r="I429" s="120"/>
      <c r="J429" s="120"/>
      <c r="K429" s="112"/>
      <c r="L429" s="110" t="s">
        <v>21</v>
      </c>
      <c r="M429" s="111"/>
      <c r="N429" s="75" t="s">
        <v>123</v>
      </c>
    </row>
    <row r="430" spans="1:14" s="88" customFormat="1" ht="15" hidden="1" x14ac:dyDescent="0.25">
      <c r="A430" s="193"/>
      <c r="B430" s="118"/>
      <c r="C430" s="185"/>
      <c r="D430" s="120"/>
      <c r="E430" s="120"/>
      <c r="F430" s="120"/>
      <c r="G430" s="120"/>
      <c r="H430" s="120"/>
      <c r="I430" s="120"/>
      <c r="J430" s="120"/>
      <c r="K430" s="112"/>
      <c r="L430" s="110" t="s">
        <v>21</v>
      </c>
      <c r="M430" s="111"/>
      <c r="N430" s="75" t="s">
        <v>71</v>
      </c>
    </row>
    <row r="431" spans="1:14" s="88" customFormat="1" ht="15" hidden="1" x14ac:dyDescent="0.25">
      <c r="A431" s="193"/>
      <c r="B431" s="118"/>
      <c r="C431" s="185"/>
      <c r="D431" s="120"/>
      <c r="E431" s="120"/>
      <c r="F431" s="120"/>
      <c r="G431" s="120"/>
      <c r="H431" s="120"/>
      <c r="I431" s="120"/>
      <c r="J431" s="120"/>
      <c r="K431" s="112"/>
      <c r="L431" s="110" t="s">
        <v>21</v>
      </c>
      <c r="M431" s="111"/>
      <c r="N431" s="75" t="s">
        <v>421</v>
      </c>
    </row>
    <row r="432" spans="1:14" s="88" customFormat="1" ht="15" hidden="1" x14ac:dyDescent="0.25">
      <c r="A432" s="193"/>
      <c r="B432" s="118"/>
      <c r="C432" s="185"/>
      <c r="D432" s="120"/>
      <c r="E432" s="120"/>
      <c r="F432" s="120"/>
      <c r="G432" s="120"/>
      <c r="H432" s="120"/>
      <c r="I432" s="120"/>
      <c r="J432" s="120"/>
      <c r="K432" s="112"/>
      <c r="L432" s="110" t="s">
        <v>21</v>
      </c>
      <c r="M432" s="111"/>
      <c r="N432" s="75" t="s">
        <v>422</v>
      </c>
    </row>
    <row r="433" spans="1:1018" s="88" customFormat="1" ht="15" hidden="1" x14ac:dyDescent="0.25">
      <c r="A433" s="193"/>
      <c r="B433" s="118"/>
      <c r="C433" s="185"/>
      <c r="D433" s="120"/>
      <c r="E433" s="120"/>
      <c r="F433" s="120"/>
      <c r="G433" s="120"/>
      <c r="H433" s="120"/>
      <c r="I433" s="120"/>
      <c r="J433" s="120"/>
      <c r="K433" s="112"/>
      <c r="L433" s="110" t="s">
        <v>21</v>
      </c>
      <c r="M433" s="111"/>
      <c r="N433" s="75" t="s">
        <v>423</v>
      </c>
    </row>
    <row r="434" spans="1:1018" s="88" customFormat="1" ht="15" hidden="1" x14ac:dyDescent="0.25">
      <c r="A434" s="193"/>
      <c r="B434" s="118"/>
      <c r="C434" s="185"/>
      <c r="D434" s="120"/>
      <c r="E434" s="120"/>
      <c r="F434" s="120"/>
      <c r="G434" s="120"/>
      <c r="H434" s="120"/>
      <c r="I434" s="120"/>
      <c r="J434" s="120"/>
      <c r="K434" s="112"/>
      <c r="L434" s="110" t="s">
        <v>21</v>
      </c>
      <c r="M434" s="111"/>
      <c r="N434" s="75" t="s">
        <v>124</v>
      </c>
    </row>
    <row r="435" spans="1:1018" s="88" customFormat="1" ht="15" hidden="1" x14ac:dyDescent="0.25">
      <c r="A435" s="193"/>
      <c r="B435" s="118"/>
      <c r="C435" s="185"/>
      <c r="D435" s="120"/>
      <c r="E435" s="120"/>
      <c r="F435" s="120"/>
      <c r="G435" s="120"/>
      <c r="H435" s="120"/>
      <c r="I435" s="120"/>
      <c r="J435" s="120"/>
      <c r="K435" s="112"/>
      <c r="L435" s="110" t="s">
        <v>21</v>
      </c>
      <c r="M435" s="111"/>
      <c r="N435" s="75" t="s">
        <v>426</v>
      </c>
    </row>
    <row r="436" spans="1:1018" s="88" customFormat="1" ht="15" hidden="1" x14ac:dyDescent="0.25">
      <c r="A436" s="193"/>
      <c r="B436" s="118"/>
      <c r="C436" s="185"/>
      <c r="D436" s="120"/>
      <c r="E436" s="120"/>
      <c r="F436" s="120"/>
      <c r="G436" s="120"/>
      <c r="H436" s="120"/>
      <c r="I436" s="120"/>
      <c r="J436" s="120"/>
      <c r="K436" s="112"/>
      <c r="L436" s="110" t="s">
        <v>21</v>
      </c>
      <c r="M436" s="111"/>
      <c r="N436" s="75" t="s">
        <v>46</v>
      </c>
    </row>
    <row r="437" spans="1:1018" s="88" customFormat="1" ht="15" hidden="1" x14ac:dyDescent="0.25">
      <c r="A437" s="193"/>
      <c r="B437" s="118"/>
      <c r="C437" s="185"/>
      <c r="D437" s="120"/>
      <c r="E437" s="120"/>
      <c r="F437" s="120"/>
      <c r="G437" s="120"/>
      <c r="H437" s="120"/>
      <c r="I437" s="120"/>
      <c r="J437" s="120"/>
      <c r="K437" s="112"/>
      <c r="L437" s="110" t="s">
        <v>21</v>
      </c>
      <c r="M437" s="111"/>
      <c r="N437" s="75" t="s">
        <v>445</v>
      </c>
    </row>
    <row r="438" spans="1:1018" s="88" customFormat="1" ht="15" x14ac:dyDescent="0.25">
      <c r="A438" s="129">
        <v>1040500</v>
      </c>
      <c r="B438" s="84" t="s">
        <v>112</v>
      </c>
      <c r="C438" s="86">
        <f>+'PLAN DE COMPRA  2022'!C457</f>
        <v>57395055</v>
      </c>
      <c r="D438" s="86">
        <f>+'PLAN DE COMPRA  2022'!D457</f>
        <v>136800000</v>
      </c>
      <c r="E438" s="86">
        <f>+'PLAN DE COMPRA  2022'!E457</f>
        <v>217420000</v>
      </c>
      <c r="F438" s="86">
        <f>+'PLAN DE COMPRA  2022'!F457</f>
        <v>17200000</v>
      </c>
      <c r="G438" s="86">
        <f>+'PLAN DE COMPRA  2022'!G457</f>
        <v>0</v>
      </c>
      <c r="H438" s="86">
        <f>+'PLAN DE COMPRA  2022'!H457</f>
        <v>45759255</v>
      </c>
      <c r="I438" s="86">
        <f>+'PLAN DE COMPRA  2022'!I457</f>
        <v>17239050</v>
      </c>
      <c r="J438" s="86">
        <f>+'PLAN DE COMPRA  2022'!J457</f>
        <v>4100000</v>
      </c>
      <c r="K438" s="86">
        <f>+'PLAN DE COMPRA  2022'!K457</f>
        <v>495913360</v>
      </c>
      <c r="L438" s="108" t="s">
        <v>22</v>
      </c>
      <c r="M438" s="86">
        <f>+K438</f>
        <v>495913360</v>
      </c>
      <c r="N438" s="86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  <c r="AD438" s="123"/>
      <c r="AE438" s="123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123"/>
      <c r="AS438" s="123"/>
      <c r="AT438" s="123"/>
      <c r="AU438" s="123"/>
      <c r="AV438" s="123"/>
      <c r="AW438" s="123"/>
      <c r="AX438" s="123"/>
      <c r="AY438" s="123"/>
      <c r="AZ438" s="123"/>
      <c r="BA438" s="123"/>
      <c r="BB438" s="123"/>
      <c r="BC438" s="123"/>
      <c r="BD438" s="123"/>
      <c r="BE438" s="123"/>
      <c r="BF438" s="123"/>
      <c r="BG438" s="123"/>
      <c r="BH438" s="123"/>
      <c r="BI438" s="123"/>
      <c r="BJ438" s="123"/>
      <c r="BK438" s="123"/>
      <c r="BL438" s="123"/>
      <c r="BM438" s="123"/>
      <c r="BN438" s="123"/>
      <c r="BO438" s="123"/>
      <c r="BP438" s="123"/>
      <c r="BQ438" s="123"/>
      <c r="BR438" s="123"/>
      <c r="BS438" s="123"/>
      <c r="BT438" s="123"/>
      <c r="BU438" s="123"/>
      <c r="BV438" s="123"/>
      <c r="BW438" s="123"/>
      <c r="BX438" s="123"/>
      <c r="BY438" s="123"/>
      <c r="BZ438" s="123"/>
      <c r="CA438" s="123"/>
      <c r="CB438" s="123"/>
      <c r="CC438" s="123"/>
      <c r="CD438" s="123"/>
      <c r="CE438" s="123"/>
      <c r="CF438" s="123"/>
      <c r="CG438" s="123"/>
      <c r="CH438" s="123"/>
      <c r="CI438" s="123"/>
      <c r="CJ438" s="123"/>
      <c r="CK438" s="123"/>
      <c r="CL438" s="123"/>
      <c r="CM438" s="123"/>
      <c r="CN438" s="123"/>
      <c r="CO438" s="123"/>
      <c r="CP438" s="123"/>
      <c r="CQ438" s="123"/>
      <c r="CR438" s="123"/>
      <c r="CS438" s="123"/>
      <c r="CT438" s="123"/>
      <c r="CU438" s="123"/>
      <c r="CV438" s="123"/>
      <c r="CW438" s="123"/>
      <c r="CX438" s="123"/>
      <c r="CY438" s="123"/>
      <c r="CZ438" s="123"/>
      <c r="DA438" s="123"/>
      <c r="DB438" s="123"/>
      <c r="DC438" s="123"/>
      <c r="DD438" s="123"/>
      <c r="DE438" s="123"/>
      <c r="DF438" s="123"/>
      <c r="DG438" s="123"/>
      <c r="DH438" s="123"/>
      <c r="DI438" s="123"/>
      <c r="DJ438" s="123"/>
      <c r="DK438" s="123"/>
      <c r="DL438" s="123"/>
      <c r="DM438" s="123"/>
      <c r="DN438" s="123"/>
      <c r="DO438" s="123"/>
      <c r="DP438" s="123"/>
      <c r="DQ438" s="123"/>
      <c r="DR438" s="123"/>
      <c r="DS438" s="123"/>
      <c r="DT438" s="123"/>
      <c r="DU438" s="123"/>
      <c r="DV438" s="123"/>
      <c r="DW438" s="123"/>
      <c r="DX438" s="123"/>
      <c r="DY438" s="123"/>
      <c r="DZ438" s="123"/>
      <c r="EA438" s="123"/>
      <c r="EB438" s="123"/>
      <c r="EC438" s="123"/>
      <c r="ED438" s="123"/>
      <c r="EE438" s="123"/>
      <c r="EF438" s="123"/>
      <c r="EG438" s="123"/>
      <c r="EH438" s="123"/>
      <c r="EI438" s="123"/>
      <c r="EJ438" s="123"/>
      <c r="EK438" s="123"/>
      <c r="EL438" s="123"/>
      <c r="EM438" s="123"/>
      <c r="EN438" s="123"/>
      <c r="EO438" s="123"/>
      <c r="EP438" s="123"/>
      <c r="EQ438" s="123"/>
      <c r="ER438" s="123"/>
      <c r="ES438" s="123"/>
      <c r="ET438" s="123"/>
      <c r="EU438" s="123"/>
      <c r="EV438" s="123"/>
      <c r="EW438" s="123"/>
      <c r="EX438" s="123"/>
      <c r="EY438" s="123"/>
      <c r="EZ438" s="123"/>
      <c r="FA438" s="123"/>
      <c r="FB438" s="123"/>
      <c r="FC438" s="123"/>
      <c r="FD438" s="123"/>
      <c r="FE438" s="123"/>
      <c r="FF438" s="123"/>
      <c r="FG438" s="123"/>
      <c r="FH438" s="123"/>
      <c r="FI438" s="123"/>
      <c r="FJ438" s="123"/>
      <c r="FK438" s="123"/>
      <c r="FL438" s="123"/>
      <c r="FM438" s="123"/>
      <c r="FN438" s="123"/>
      <c r="FO438" s="123"/>
      <c r="FP438" s="123"/>
      <c r="FQ438" s="123"/>
      <c r="FR438" s="123"/>
      <c r="FS438" s="123"/>
      <c r="FT438" s="123"/>
      <c r="FU438" s="123"/>
      <c r="FV438" s="123"/>
      <c r="FW438" s="123"/>
      <c r="FX438" s="123"/>
      <c r="FY438" s="123"/>
      <c r="FZ438" s="123"/>
      <c r="GA438" s="123"/>
      <c r="GB438" s="123"/>
      <c r="GC438" s="123"/>
      <c r="GD438" s="123"/>
      <c r="GE438" s="123"/>
      <c r="GF438" s="123"/>
      <c r="GG438" s="123"/>
      <c r="GH438" s="123"/>
      <c r="GI438" s="123"/>
      <c r="GJ438" s="123"/>
      <c r="GK438" s="123"/>
      <c r="GL438" s="123"/>
      <c r="GM438" s="123"/>
      <c r="GN438" s="123"/>
      <c r="GO438" s="123"/>
      <c r="GP438" s="123"/>
      <c r="GQ438" s="123"/>
      <c r="GR438" s="123"/>
      <c r="GS438" s="123"/>
      <c r="GT438" s="123"/>
      <c r="GU438" s="123"/>
      <c r="GV438" s="123"/>
      <c r="GW438" s="123"/>
      <c r="GX438" s="123"/>
      <c r="GY438" s="123"/>
      <c r="GZ438" s="123"/>
      <c r="HA438" s="123"/>
      <c r="HB438" s="123"/>
      <c r="HC438" s="123"/>
      <c r="HD438" s="123"/>
      <c r="HE438" s="123"/>
      <c r="HF438" s="123"/>
      <c r="HG438" s="123"/>
      <c r="HH438" s="123"/>
      <c r="HI438" s="123"/>
      <c r="HJ438" s="123"/>
      <c r="HK438" s="123"/>
      <c r="HL438" s="123"/>
      <c r="HM438" s="123"/>
      <c r="HN438" s="123"/>
      <c r="HO438" s="123"/>
      <c r="HP438" s="123"/>
      <c r="HQ438" s="123"/>
      <c r="HR438" s="123"/>
      <c r="HS438" s="123"/>
      <c r="HT438" s="123"/>
      <c r="HU438" s="123"/>
      <c r="HV438" s="123"/>
      <c r="HW438" s="123"/>
      <c r="HX438" s="123"/>
      <c r="HY438" s="123"/>
      <c r="HZ438" s="123"/>
      <c r="IA438" s="123"/>
      <c r="IB438" s="123"/>
      <c r="IC438" s="123"/>
      <c r="ID438" s="123"/>
      <c r="IE438" s="123"/>
      <c r="IF438" s="123"/>
      <c r="IG438" s="123"/>
      <c r="IH438" s="123"/>
      <c r="II438" s="123"/>
      <c r="IJ438" s="123"/>
      <c r="IK438" s="123"/>
      <c r="IL438" s="123"/>
      <c r="IM438" s="123"/>
      <c r="IN438" s="123"/>
      <c r="IO438" s="123"/>
      <c r="IP438" s="123"/>
      <c r="IQ438" s="123"/>
      <c r="IR438" s="123"/>
      <c r="IS438" s="123"/>
      <c r="IT438" s="123"/>
      <c r="IU438" s="123"/>
      <c r="IV438" s="123"/>
      <c r="IW438" s="123"/>
      <c r="IX438" s="123"/>
      <c r="IY438" s="123"/>
      <c r="IZ438" s="123"/>
      <c r="JA438" s="123"/>
      <c r="JB438" s="123"/>
      <c r="JC438" s="123"/>
      <c r="JD438" s="123"/>
      <c r="JE438" s="123"/>
      <c r="JF438" s="123"/>
      <c r="JG438" s="123"/>
      <c r="JH438" s="123"/>
      <c r="JI438" s="123"/>
      <c r="JJ438" s="123"/>
      <c r="JK438" s="123"/>
      <c r="JL438" s="123"/>
      <c r="JM438" s="123"/>
      <c r="JN438" s="123"/>
      <c r="JO438" s="123"/>
      <c r="JP438" s="123"/>
      <c r="JQ438" s="123"/>
      <c r="JR438" s="123"/>
      <c r="JS438" s="123"/>
      <c r="JT438" s="123"/>
      <c r="JU438" s="123"/>
      <c r="JV438" s="123"/>
      <c r="JW438" s="123"/>
      <c r="JX438" s="123"/>
      <c r="JY438" s="123"/>
      <c r="JZ438" s="123"/>
      <c r="KA438" s="123"/>
      <c r="KB438" s="123"/>
      <c r="KC438" s="123"/>
      <c r="KD438" s="123"/>
      <c r="KE438" s="123"/>
      <c r="KF438" s="123"/>
      <c r="KG438" s="123"/>
      <c r="KH438" s="123"/>
      <c r="KI438" s="123"/>
      <c r="KJ438" s="123"/>
      <c r="KK438" s="123"/>
      <c r="KL438" s="123"/>
      <c r="KM438" s="123"/>
      <c r="KN438" s="123"/>
      <c r="KO438" s="123"/>
      <c r="KP438" s="123"/>
      <c r="KQ438" s="123"/>
      <c r="KR438" s="123"/>
      <c r="KS438" s="123"/>
      <c r="KT438" s="123"/>
      <c r="KU438" s="123"/>
      <c r="KV438" s="123"/>
      <c r="KW438" s="123"/>
      <c r="KX438" s="123"/>
      <c r="KY438" s="123"/>
      <c r="KZ438" s="123"/>
      <c r="LA438" s="123"/>
      <c r="LB438" s="123"/>
      <c r="LC438" s="123"/>
      <c r="LD438" s="123"/>
      <c r="LE438" s="123"/>
      <c r="LF438" s="123"/>
      <c r="LG438" s="123"/>
      <c r="LH438" s="123"/>
      <c r="LI438" s="123"/>
      <c r="LJ438" s="123"/>
      <c r="LK438" s="123"/>
      <c r="LL438" s="123"/>
      <c r="LM438" s="123"/>
      <c r="LN438" s="123"/>
      <c r="LO438" s="123"/>
      <c r="LP438" s="123"/>
      <c r="LQ438" s="123"/>
      <c r="LR438" s="123"/>
      <c r="LS438" s="123"/>
      <c r="LT438" s="123"/>
      <c r="LU438" s="123"/>
      <c r="LV438" s="123"/>
      <c r="LW438" s="123"/>
      <c r="LX438" s="123"/>
      <c r="LY438" s="123"/>
      <c r="LZ438" s="123"/>
      <c r="MA438" s="123"/>
      <c r="MB438" s="123"/>
      <c r="MC438" s="123"/>
      <c r="MD438" s="123"/>
      <c r="ME438" s="123"/>
      <c r="MF438" s="123"/>
      <c r="MG438" s="123"/>
      <c r="MH438" s="123"/>
      <c r="MI438" s="123"/>
      <c r="MJ438" s="123"/>
      <c r="MK438" s="123"/>
      <c r="ML438" s="123"/>
      <c r="MM438" s="123"/>
      <c r="MN438" s="123"/>
      <c r="MO438" s="123"/>
      <c r="MP438" s="123"/>
      <c r="MQ438" s="123"/>
      <c r="MR438" s="123"/>
      <c r="MS438" s="123"/>
      <c r="MT438" s="123"/>
      <c r="MU438" s="123"/>
      <c r="MV438" s="123"/>
      <c r="MW438" s="123"/>
      <c r="MX438" s="123"/>
      <c r="MY438" s="123"/>
      <c r="MZ438" s="123"/>
      <c r="NA438" s="123"/>
      <c r="NB438" s="123"/>
      <c r="NC438" s="123"/>
      <c r="ND438" s="123"/>
      <c r="NE438" s="123"/>
      <c r="NF438" s="123"/>
      <c r="NG438" s="123"/>
      <c r="NH438" s="123"/>
      <c r="NI438" s="123"/>
      <c r="NJ438" s="123"/>
      <c r="NK438" s="123"/>
      <c r="NL438" s="123"/>
      <c r="NM438" s="123"/>
      <c r="NN438" s="123"/>
      <c r="NO438" s="123"/>
      <c r="NP438" s="123"/>
      <c r="NQ438" s="123"/>
      <c r="NR438" s="123"/>
      <c r="NS438" s="123"/>
      <c r="NT438" s="123"/>
      <c r="NU438" s="123"/>
      <c r="NV438" s="123"/>
      <c r="NW438" s="123"/>
      <c r="NX438" s="123"/>
      <c r="NY438" s="123"/>
      <c r="NZ438" s="123"/>
      <c r="OA438" s="123"/>
      <c r="OB438" s="123"/>
      <c r="OC438" s="123"/>
      <c r="OD438" s="123"/>
      <c r="OE438" s="123"/>
      <c r="OF438" s="123"/>
      <c r="OG438" s="123"/>
      <c r="OH438" s="123"/>
      <c r="OI438" s="123"/>
      <c r="OJ438" s="123"/>
      <c r="OK438" s="123"/>
      <c r="OL438" s="123"/>
      <c r="OM438" s="123"/>
      <c r="ON438" s="123"/>
      <c r="OO438" s="123"/>
      <c r="OP438" s="123"/>
      <c r="OQ438" s="123"/>
      <c r="OR438" s="123"/>
      <c r="OS438" s="123"/>
      <c r="OT438" s="123"/>
      <c r="OU438" s="123"/>
      <c r="OV438" s="123"/>
      <c r="OW438" s="123"/>
      <c r="OX438" s="123"/>
      <c r="OY438" s="123"/>
      <c r="OZ438" s="123"/>
      <c r="PA438" s="123"/>
      <c r="PB438" s="123"/>
      <c r="PC438" s="123"/>
      <c r="PD438" s="123"/>
      <c r="PE438" s="123"/>
      <c r="PF438" s="123"/>
      <c r="PG438" s="123"/>
      <c r="PH438" s="123"/>
      <c r="PI438" s="123"/>
      <c r="PJ438" s="123"/>
      <c r="PK438" s="123"/>
      <c r="PL438" s="123"/>
      <c r="PM438" s="123"/>
      <c r="PN438" s="123"/>
      <c r="PO438" s="123"/>
      <c r="PP438" s="123"/>
      <c r="PQ438" s="123"/>
      <c r="PR438" s="123"/>
      <c r="PS438" s="123"/>
      <c r="PT438" s="123"/>
      <c r="PU438" s="123"/>
      <c r="PV438" s="123"/>
      <c r="PW438" s="123"/>
      <c r="PX438" s="123"/>
      <c r="PY438" s="123"/>
      <c r="PZ438" s="123"/>
      <c r="QA438" s="123"/>
      <c r="QB438" s="123"/>
      <c r="QC438" s="123"/>
      <c r="QD438" s="123"/>
      <c r="QE438" s="123"/>
      <c r="QF438" s="123"/>
      <c r="QG438" s="123"/>
      <c r="QH438" s="123"/>
      <c r="QI438" s="123"/>
      <c r="QJ438" s="123"/>
      <c r="QK438" s="123"/>
      <c r="QL438" s="123"/>
      <c r="QM438" s="123"/>
      <c r="QN438" s="123"/>
      <c r="QO438" s="123"/>
      <c r="QP438" s="123"/>
      <c r="QQ438" s="123"/>
      <c r="QR438" s="123"/>
      <c r="QS438" s="123"/>
      <c r="QT438" s="123"/>
      <c r="QU438" s="123"/>
      <c r="QV438" s="123"/>
      <c r="QW438" s="123"/>
      <c r="QX438" s="123"/>
      <c r="QY438" s="123"/>
      <c r="QZ438" s="123"/>
      <c r="RA438" s="123"/>
      <c r="RB438" s="123"/>
      <c r="RC438" s="123"/>
      <c r="RD438" s="123"/>
      <c r="RE438" s="123"/>
      <c r="RF438" s="123"/>
      <c r="RG438" s="123"/>
      <c r="RH438" s="123"/>
      <c r="RI438" s="123"/>
      <c r="RJ438" s="123"/>
      <c r="RK438" s="123"/>
      <c r="RL438" s="123"/>
      <c r="RM438" s="123"/>
      <c r="RN438" s="123"/>
      <c r="RO438" s="123"/>
      <c r="RP438" s="123"/>
      <c r="RQ438" s="123"/>
      <c r="RR438" s="123"/>
      <c r="RS438" s="123"/>
      <c r="RT438" s="123"/>
      <c r="RU438" s="123"/>
      <c r="RV438" s="123"/>
      <c r="RW438" s="123"/>
      <c r="RX438" s="123"/>
      <c r="RY438" s="123"/>
      <c r="RZ438" s="123"/>
      <c r="SA438" s="123"/>
      <c r="SB438" s="123"/>
      <c r="SC438" s="123"/>
      <c r="SD438" s="123"/>
      <c r="SE438" s="123"/>
      <c r="SF438" s="123"/>
      <c r="SG438" s="123"/>
      <c r="SH438" s="123"/>
      <c r="SI438" s="123"/>
      <c r="SJ438" s="123"/>
      <c r="SK438" s="123"/>
      <c r="SL438" s="123"/>
      <c r="SM438" s="123"/>
      <c r="SN438" s="123"/>
      <c r="SO438" s="123"/>
      <c r="SP438" s="123"/>
      <c r="SQ438" s="123"/>
      <c r="SR438" s="123"/>
      <c r="SS438" s="123"/>
      <c r="ST438" s="123"/>
      <c r="SU438" s="123"/>
      <c r="SV438" s="123"/>
      <c r="SW438" s="123"/>
      <c r="SX438" s="123"/>
      <c r="SY438" s="123"/>
      <c r="SZ438" s="123"/>
      <c r="TA438" s="123"/>
      <c r="TB438" s="123"/>
      <c r="TC438" s="123"/>
      <c r="TD438" s="123"/>
      <c r="TE438" s="123"/>
      <c r="TF438" s="123"/>
      <c r="TG438" s="123"/>
      <c r="TH438" s="123"/>
      <c r="TI438" s="123"/>
      <c r="TJ438" s="123"/>
      <c r="TK438" s="123"/>
      <c r="TL438" s="123"/>
      <c r="TM438" s="123"/>
      <c r="TN438" s="123"/>
      <c r="TO438" s="123"/>
      <c r="TP438" s="123"/>
      <c r="TQ438" s="123"/>
      <c r="TR438" s="123"/>
      <c r="TS438" s="123"/>
      <c r="TT438" s="123"/>
      <c r="TU438" s="123"/>
      <c r="TV438" s="123"/>
      <c r="TW438" s="123"/>
      <c r="TX438" s="123"/>
      <c r="TY438" s="123"/>
      <c r="TZ438" s="123"/>
      <c r="UA438" s="123"/>
      <c r="UB438" s="123"/>
      <c r="UC438" s="123"/>
      <c r="UD438" s="123"/>
      <c r="UE438" s="123"/>
      <c r="UF438" s="123"/>
      <c r="UG438" s="123"/>
      <c r="UH438" s="123"/>
      <c r="UI438" s="123"/>
      <c r="UJ438" s="123"/>
      <c r="UK438" s="123"/>
      <c r="UL438" s="123"/>
      <c r="UM438" s="123"/>
      <c r="UN438" s="123"/>
      <c r="UO438" s="123"/>
      <c r="UP438" s="123"/>
      <c r="UQ438" s="123"/>
      <c r="UR438" s="123"/>
      <c r="US438" s="123"/>
      <c r="UT438" s="123"/>
      <c r="UU438" s="123"/>
      <c r="UV438" s="123"/>
      <c r="UW438" s="123"/>
      <c r="UX438" s="123"/>
      <c r="UY438" s="123"/>
      <c r="UZ438" s="123"/>
      <c r="VA438" s="123"/>
      <c r="VB438" s="123"/>
      <c r="VC438" s="123"/>
      <c r="VD438" s="123"/>
      <c r="VE438" s="123"/>
      <c r="VF438" s="123"/>
      <c r="VG438" s="123"/>
      <c r="VH438" s="123"/>
      <c r="VI438" s="123"/>
      <c r="VJ438" s="123"/>
      <c r="VK438" s="123"/>
      <c r="VL438" s="123"/>
      <c r="VM438" s="123"/>
      <c r="VN438" s="123"/>
      <c r="VO438" s="123"/>
      <c r="VP438" s="123"/>
      <c r="VQ438" s="123"/>
      <c r="VR438" s="123"/>
      <c r="VS438" s="123"/>
      <c r="VT438" s="123"/>
      <c r="VU438" s="123"/>
      <c r="VV438" s="123"/>
      <c r="VW438" s="123"/>
      <c r="VX438" s="123"/>
      <c r="VY438" s="123"/>
      <c r="VZ438" s="123"/>
      <c r="WA438" s="123"/>
      <c r="WB438" s="123"/>
      <c r="WC438" s="123"/>
      <c r="WD438" s="123"/>
      <c r="WE438" s="123"/>
      <c r="WF438" s="123"/>
      <c r="WG438" s="123"/>
      <c r="WH438" s="123"/>
      <c r="WI438" s="123"/>
      <c r="WJ438" s="123"/>
      <c r="WK438" s="123"/>
      <c r="WL438" s="123"/>
      <c r="WM438" s="123"/>
      <c r="WN438" s="123"/>
      <c r="WO438" s="123"/>
      <c r="WP438" s="123"/>
      <c r="WQ438" s="123"/>
      <c r="WR438" s="123"/>
      <c r="WS438" s="123"/>
      <c r="WT438" s="123"/>
      <c r="WU438" s="123"/>
      <c r="WV438" s="123"/>
      <c r="WW438" s="123"/>
      <c r="WX438" s="123"/>
      <c r="WY438" s="123"/>
      <c r="WZ438" s="123"/>
      <c r="XA438" s="123"/>
      <c r="XB438" s="123"/>
      <c r="XC438" s="123"/>
      <c r="XD438" s="123"/>
      <c r="XE438" s="123"/>
      <c r="XF438" s="123"/>
      <c r="XG438" s="123"/>
      <c r="XH438" s="123"/>
      <c r="XI438" s="123"/>
      <c r="XJ438" s="123"/>
      <c r="XK438" s="123"/>
      <c r="XL438" s="123"/>
      <c r="XM438" s="123"/>
      <c r="XN438" s="123"/>
      <c r="XO438" s="123"/>
      <c r="XP438" s="123"/>
      <c r="XQ438" s="123"/>
      <c r="XR438" s="123"/>
      <c r="XS438" s="123"/>
      <c r="XT438" s="123"/>
      <c r="XU438" s="123"/>
      <c r="XV438" s="123"/>
      <c r="XW438" s="123"/>
      <c r="XX438" s="123"/>
      <c r="XY438" s="123"/>
      <c r="XZ438" s="123"/>
      <c r="YA438" s="123"/>
      <c r="YB438" s="123"/>
      <c r="YC438" s="123"/>
      <c r="YD438" s="123"/>
      <c r="YE438" s="123"/>
      <c r="YF438" s="123"/>
      <c r="YG438" s="123"/>
      <c r="YH438" s="123"/>
      <c r="YI438" s="123"/>
      <c r="YJ438" s="123"/>
      <c r="YK438" s="123"/>
      <c r="YL438" s="123"/>
      <c r="YM438" s="123"/>
      <c r="YN438" s="123"/>
      <c r="YO438" s="123"/>
      <c r="YP438" s="123"/>
      <c r="YQ438" s="123"/>
      <c r="YR438" s="123"/>
      <c r="YS438" s="123"/>
      <c r="YT438" s="123"/>
      <c r="YU438" s="123"/>
      <c r="YV438" s="123"/>
      <c r="YW438" s="123"/>
      <c r="YX438" s="123"/>
      <c r="YY438" s="123"/>
      <c r="YZ438" s="123"/>
      <c r="ZA438" s="123"/>
      <c r="ZB438" s="123"/>
      <c r="ZC438" s="123"/>
      <c r="ZD438" s="123"/>
      <c r="ZE438" s="123"/>
      <c r="ZF438" s="123"/>
      <c r="ZG438" s="123"/>
      <c r="ZH438" s="123"/>
      <c r="ZI438" s="123"/>
      <c r="ZJ438" s="123"/>
      <c r="ZK438" s="123"/>
      <c r="ZL438" s="123"/>
      <c r="ZM438" s="123"/>
      <c r="ZN438" s="123"/>
      <c r="ZO438" s="123"/>
      <c r="ZP438" s="123"/>
      <c r="ZQ438" s="123"/>
      <c r="ZR438" s="123"/>
      <c r="ZS438" s="123"/>
      <c r="ZT438" s="123"/>
      <c r="ZU438" s="123"/>
      <c r="ZV438" s="123"/>
      <c r="ZW438" s="123"/>
      <c r="ZX438" s="123"/>
      <c r="ZY438" s="123"/>
      <c r="ZZ438" s="123"/>
      <c r="AAA438" s="123"/>
      <c r="AAB438" s="123"/>
      <c r="AAC438" s="123"/>
      <c r="AAD438" s="123"/>
      <c r="AAE438" s="123"/>
      <c r="AAF438" s="123"/>
      <c r="AAG438" s="123"/>
      <c r="AAH438" s="123"/>
      <c r="AAI438" s="123"/>
      <c r="AAJ438" s="123"/>
      <c r="AAK438" s="123"/>
      <c r="AAL438" s="123"/>
      <c r="AAM438" s="123"/>
      <c r="AAN438" s="123"/>
      <c r="AAO438" s="123"/>
      <c r="AAP438" s="123"/>
      <c r="AAQ438" s="123"/>
      <c r="AAR438" s="123"/>
      <c r="AAS438" s="123"/>
      <c r="AAT438" s="123"/>
      <c r="AAU438" s="123"/>
      <c r="AAV438" s="123"/>
      <c r="AAW438" s="123"/>
      <c r="AAX438" s="123"/>
      <c r="AAY438" s="123"/>
      <c r="AAZ438" s="123"/>
      <c r="ABA438" s="123"/>
      <c r="ABB438" s="123"/>
      <c r="ABC438" s="123"/>
      <c r="ABD438" s="123"/>
      <c r="ABE438" s="123"/>
      <c r="ABF438" s="123"/>
      <c r="ABG438" s="123"/>
      <c r="ABH438" s="123"/>
      <c r="ABI438" s="123"/>
      <c r="ABJ438" s="123"/>
      <c r="ABK438" s="123"/>
      <c r="ABL438" s="123"/>
      <c r="ABM438" s="123"/>
      <c r="ABN438" s="123"/>
      <c r="ABO438" s="123"/>
      <c r="ABP438" s="123"/>
      <c r="ABQ438" s="123"/>
      <c r="ABR438" s="123"/>
      <c r="ABS438" s="123"/>
      <c r="ABT438" s="123"/>
      <c r="ABU438" s="123"/>
      <c r="ABV438" s="123"/>
      <c r="ABW438" s="123"/>
      <c r="ABX438" s="123"/>
      <c r="ABY438" s="123"/>
      <c r="ABZ438" s="123"/>
      <c r="ACA438" s="123"/>
      <c r="ACB438" s="123"/>
      <c r="ACC438" s="123"/>
      <c r="ACD438" s="123"/>
      <c r="ACE438" s="123"/>
      <c r="ACF438" s="123"/>
      <c r="ACG438" s="123"/>
      <c r="ACH438" s="123"/>
      <c r="ACI438" s="123"/>
      <c r="ACJ438" s="123"/>
      <c r="ACK438" s="123"/>
      <c r="ACL438" s="123"/>
      <c r="ACM438" s="123"/>
      <c r="ACN438" s="123"/>
      <c r="ACO438" s="123"/>
      <c r="ACP438" s="123"/>
      <c r="ACQ438" s="123"/>
      <c r="ACR438" s="123"/>
      <c r="ACS438" s="123"/>
      <c r="ACT438" s="123"/>
      <c r="ACU438" s="123"/>
      <c r="ACV438" s="123"/>
      <c r="ACW438" s="123"/>
      <c r="ACX438" s="123"/>
      <c r="ACY438" s="123"/>
      <c r="ACZ438" s="123"/>
      <c r="ADA438" s="123"/>
      <c r="ADB438" s="123"/>
      <c r="ADC438" s="123"/>
      <c r="ADD438" s="123"/>
      <c r="ADE438" s="123"/>
      <c r="ADF438" s="123"/>
      <c r="ADG438" s="123"/>
      <c r="ADH438" s="123"/>
      <c r="ADI438" s="123"/>
      <c r="ADJ438" s="123"/>
      <c r="ADK438" s="123"/>
      <c r="ADL438" s="123"/>
      <c r="ADM438" s="123"/>
      <c r="ADN438" s="123"/>
      <c r="ADO438" s="123"/>
      <c r="ADP438" s="123"/>
      <c r="ADQ438" s="123"/>
      <c r="ADR438" s="123"/>
      <c r="ADS438" s="123"/>
      <c r="ADT438" s="123"/>
      <c r="ADU438" s="123"/>
      <c r="ADV438" s="123"/>
      <c r="ADW438" s="123"/>
      <c r="ADX438" s="123"/>
      <c r="ADY438" s="123"/>
      <c r="ADZ438" s="123"/>
      <c r="AEA438" s="123"/>
      <c r="AEB438" s="123"/>
      <c r="AEC438" s="123"/>
      <c r="AED438" s="123"/>
      <c r="AEE438" s="123"/>
      <c r="AEF438" s="123"/>
      <c r="AEG438" s="123"/>
      <c r="AEH438" s="123"/>
      <c r="AEI438" s="123"/>
      <c r="AEJ438" s="123"/>
      <c r="AEK438" s="123"/>
      <c r="AEL438" s="123"/>
      <c r="AEM438" s="123"/>
      <c r="AEN438" s="123"/>
      <c r="AEO438" s="123"/>
      <c r="AEP438" s="123"/>
      <c r="AEQ438" s="123"/>
      <c r="AER438" s="123"/>
      <c r="AES438" s="123"/>
      <c r="AET438" s="123"/>
      <c r="AEU438" s="123"/>
      <c r="AEV438" s="123"/>
      <c r="AEW438" s="123"/>
      <c r="AEX438" s="123"/>
      <c r="AEY438" s="123"/>
      <c r="AEZ438" s="123"/>
      <c r="AFA438" s="123"/>
      <c r="AFB438" s="123"/>
      <c r="AFC438" s="123"/>
      <c r="AFD438" s="123"/>
      <c r="AFE438" s="123"/>
      <c r="AFF438" s="123"/>
      <c r="AFG438" s="123"/>
      <c r="AFH438" s="123"/>
      <c r="AFI438" s="123"/>
      <c r="AFJ438" s="123"/>
      <c r="AFK438" s="123"/>
      <c r="AFL438" s="123"/>
      <c r="AFM438" s="123"/>
      <c r="AFN438" s="123"/>
      <c r="AFO438" s="123"/>
      <c r="AFP438" s="123"/>
      <c r="AFQ438" s="123"/>
      <c r="AFR438" s="123"/>
      <c r="AFS438" s="123"/>
      <c r="AFT438" s="123"/>
      <c r="AFU438" s="123"/>
      <c r="AFV438" s="123"/>
      <c r="AFW438" s="123"/>
      <c r="AFX438" s="123"/>
      <c r="AFY438" s="123"/>
      <c r="AFZ438" s="123"/>
      <c r="AGA438" s="123"/>
      <c r="AGB438" s="123"/>
      <c r="AGC438" s="123"/>
      <c r="AGD438" s="123"/>
      <c r="AGE438" s="123"/>
      <c r="AGF438" s="123"/>
      <c r="AGG438" s="123"/>
      <c r="AGH438" s="123"/>
      <c r="AGI438" s="123"/>
      <c r="AGJ438" s="123"/>
      <c r="AGK438" s="123"/>
      <c r="AGL438" s="123"/>
      <c r="AGM438" s="123"/>
      <c r="AGN438" s="123"/>
      <c r="AGO438" s="123"/>
      <c r="AGP438" s="123"/>
      <c r="AGQ438" s="123"/>
      <c r="AGR438" s="123"/>
      <c r="AGS438" s="123"/>
      <c r="AGT438" s="123"/>
      <c r="AGU438" s="123"/>
      <c r="AGV438" s="123"/>
      <c r="AGW438" s="123"/>
      <c r="AGX438" s="123"/>
      <c r="AGY438" s="123"/>
      <c r="AGZ438" s="123"/>
      <c r="AHA438" s="123"/>
      <c r="AHB438" s="123"/>
      <c r="AHC438" s="123"/>
      <c r="AHD438" s="123"/>
      <c r="AHE438" s="123"/>
      <c r="AHF438" s="123"/>
      <c r="AHG438" s="123"/>
      <c r="AHH438" s="123"/>
      <c r="AHI438" s="123"/>
      <c r="AHJ438" s="123"/>
      <c r="AHK438" s="123"/>
      <c r="AHL438" s="123"/>
      <c r="AHM438" s="123"/>
      <c r="AHN438" s="123"/>
      <c r="AHO438" s="123"/>
      <c r="AHP438" s="123"/>
      <c r="AHQ438" s="123"/>
      <c r="AHR438" s="123"/>
      <c r="AHS438" s="123"/>
      <c r="AHT438" s="123"/>
      <c r="AHU438" s="123"/>
      <c r="AHV438" s="123"/>
      <c r="AHW438" s="123"/>
      <c r="AHX438" s="123"/>
      <c r="AHY438" s="123"/>
      <c r="AHZ438" s="123"/>
      <c r="AIA438" s="123"/>
      <c r="AIB438" s="123"/>
      <c r="AIC438" s="123"/>
      <c r="AID438" s="123"/>
      <c r="AIE438" s="123"/>
      <c r="AIF438" s="123"/>
      <c r="AIG438" s="123"/>
      <c r="AIH438" s="123"/>
      <c r="AII438" s="123"/>
      <c r="AIJ438" s="123"/>
      <c r="AIK438" s="123"/>
      <c r="AIL438" s="123"/>
      <c r="AIM438" s="123"/>
      <c r="AIN438" s="123"/>
      <c r="AIO438" s="123"/>
      <c r="AIP438" s="123"/>
      <c r="AIQ438" s="123"/>
      <c r="AIR438" s="123"/>
      <c r="AIS438" s="123"/>
      <c r="AIT438" s="123"/>
      <c r="AIU438" s="123"/>
      <c r="AIV438" s="123"/>
      <c r="AIW438" s="123"/>
      <c r="AIX438" s="123"/>
      <c r="AIY438" s="123"/>
      <c r="AIZ438" s="123"/>
      <c r="AJA438" s="123"/>
      <c r="AJB438" s="123"/>
      <c r="AJC438" s="123"/>
      <c r="AJD438" s="123"/>
      <c r="AJE438" s="123"/>
      <c r="AJF438" s="123"/>
      <c r="AJG438" s="123"/>
      <c r="AJH438" s="123"/>
      <c r="AJI438" s="123"/>
      <c r="AJJ438" s="123"/>
      <c r="AJK438" s="123"/>
      <c r="AJL438" s="123"/>
      <c r="AJM438" s="123"/>
      <c r="AJN438" s="123"/>
      <c r="AJO438" s="123"/>
      <c r="AJP438" s="123"/>
      <c r="AJQ438" s="123"/>
      <c r="AJR438" s="123"/>
      <c r="AJS438" s="123"/>
      <c r="AJT438" s="123"/>
      <c r="AJU438" s="123"/>
      <c r="AJV438" s="123"/>
      <c r="AJW438" s="123"/>
      <c r="AJX438" s="123"/>
      <c r="AJY438" s="123"/>
      <c r="AJZ438" s="123"/>
      <c r="AKA438" s="123"/>
      <c r="AKB438" s="123"/>
      <c r="AKC438" s="123"/>
      <c r="AKD438" s="123"/>
      <c r="AKE438" s="123"/>
      <c r="AKF438" s="123"/>
      <c r="AKG438" s="123"/>
      <c r="AKH438" s="123"/>
      <c r="AKI438" s="123"/>
      <c r="AKJ438" s="123"/>
      <c r="AKK438" s="123"/>
      <c r="AKL438" s="123"/>
      <c r="AKM438" s="123"/>
      <c r="AKN438" s="123"/>
      <c r="AKO438" s="123"/>
      <c r="AKP438" s="123"/>
      <c r="AKQ438" s="123"/>
      <c r="AKR438" s="123"/>
      <c r="AKS438" s="123"/>
      <c r="AKT438" s="123"/>
      <c r="AKU438" s="123"/>
      <c r="AKV438" s="123"/>
      <c r="AKW438" s="123"/>
      <c r="AKX438" s="123"/>
      <c r="AKY438" s="123"/>
      <c r="AKZ438" s="123"/>
      <c r="ALA438" s="123"/>
      <c r="ALB438" s="123"/>
      <c r="ALC438" s="123"/>
      <c r="ALD438" s="123"/>
      <c r="ALE438" s="123"/>
      <c r="ALF438" s="123"/>
      <c r="ALG438" s="123"/>
      <c r="ALH438" s="123"/>
      <c r="ALI438" s="123"/>
      <c r="ALJ438" s="123"/>
      <c r="ALK438" s="123"/>
      <c r="ALL438" s="123"/>
      <c r="ALM438" s="123"/>
      <c r="ALN438" s="123"/>
      <c r="ALO438" s="123"/>
      <c r="ALP438" s="123"/>
      <c r="ALQ438" s="123"/>
      <c r="ALR438" s="123"/>
      <c r="ALS438" s="123"/>
      <c r="ALT438" s="123"/>
      <c r="ALU438" s="123"/>
      <c r="ALV438" s="123"/>
      <c r="ALW438" s="123"/>
      <c r="ALX438" s="123"/>
      <c r="ALY438" s="123"/>
      <c r="ALZ438" s="123"/>
      <c r="AMA438" s="123"/>
      <c r="AMB438" s="123"/>
      <c r="AMC438" s="123"/>
      <c r="AMD438" s="123"/>
    </row>
    <row r="439" spans="1:1018" s="88" customFormat="1" ht="15" hidden="1" x14ac:dyDescent="0.25">
      <c r="A439" s="193">
        <v>1040600</v>
      </c>
      <c r="B439" s="118" t="s">
        <v>113</v>
      </c>
      <c r="C439" s="183"/>
      <c r="D439" s="184"/>
      <c r="E439" s="184"/>
      <c r="F439" s="184"/>
      <c r="G439" s="184"/>
      <c r="H439" s="184"/>
      <c r="I439" s="184"/>
      <c r="J439" s="184"/>
      <c r="K439" s="109"/>
      <c r="L439" s="110" t="s">
        <v>21</v>
      </c>
      <c r="M439" s="111"/>
      <c r="N439" s="74" t="s">
        <v>300</v>
      </c>
    </row>
    <row r="440" spans="1:1018" s="88" customFormat="1" ht="15" hidden="1" x14ac:dyDescent="0.25">
      <c r="A440" s="193"/>
      <c r="B440" s="118"/>
      <c r="C440" s="185"/>
      <c r="D440" s="120"/>
      <c r="E440" s="120"/>
      <c r="F440" s="120"/>
      <c r="G440" s="120"/>
      <c r="H440" s="120"/>
      <c r="I440" s="120"/>
      <c r="J440" s="120"/>
      <c r="K440" s="112"/>
      <c r="L440" s="110" t="s">
        <v>21</v>
      </c>
      <c r="M440" s="111"/>
      <c r="N440" s="75" t="s">
        <v>58</v>
      </c>
    </row>
    <row r="441" spans="1:1018" s="88" customFormat="1" ht="15" hidden="1" x14ac:dyDescent="0.25">
      <c r="A441" s="193"/>
      <c r="B441" s="118"/>
      <c r="C441" s="185"/>
      <c r="D441" s="120"/>
      <c r="E441" s="120"/>
      <c r="F441" s="120"/>
      <c r="G441" s="120"/>
      <c r="H441" s="120"/>
      <c r="I441" s="120"/>
      <c r="J441" s="120"/>
      <c r="K441" s="112"/>
      <c r="L441" s="110" t="s">
        <v>21</v>
      </c>
      <c r="M441" s="111"/>
      <c r="N441" s="75" t="s">
        <v>36</v>
      </c>
    </row>
    <row r="442" spans="1:1018" s="88" customFormat="1" ht="15" hidden="1" x14ac:dyDescent="0.25">
      <c r="A442" s="193"/>
      <c r="B442" s="118"/>
      <c r="C442" s="185"/>
      <c r="D442" s="120"/>
      <c r="E442" s="120"/>
      <c r="F442" s="120"/>
      <c r="G442" s="120"/>
      <c r="H442" s="120"/>
      <c r="I442" s="120"/>
      <c r="J442" s="120"/>
      <c r="K442" s="112"/>
      <c r="L442" s="110" t="s">
        <v>21</v>
      </c>
      <c r="M442" s="111"/>
      <c r="N442" s="75" t="s">
        <v>59</v>
      </c>
    </row>
    <row r="443" spans="1:1018" s="88" customFormat="1" ht="15" hidden="1" x14ac:dyDescent="0.25">
      <c r="A443" s="193"/>
      <c r="B443" s="118"/>
      <c r="C443" s="185"/>
      <c r="D443" s="120"/>
      <c r="E443" s="120"/>
      <c r="F443" s="120"/>
      <c r="G443" s="120"/>
      <c r="H443" s="120"/>
      <c r="I443" s="120"/>
      <c r="J443" s="120"/>
      <c r="K443" s="112"/>
      <c r="L443" s="110" t="s">
        <v>21</v>
      </c>
      <c r="M443" s="111"/>
      <c r="N443" s="75" t="s">
        <v>450</v>
      </c>
    </row>
    <row r="444" spans="1:1018" s="88" customFormat="1" ht="15" hidden="1" x14ac:dyDescent="0.25">
      <c r="A444" s="193"/>
      <c r="B444" s="118"/>
      <c r="C444" s="185"/>
      <c r="D444" s="120"/>
      <c r="E444" s="120"/>
      <c r="F444" s="120"/>
      <c r="G444" s="120"/>
      <c r="H444" s="120"/>
      <c r="I444" s="120"/>
      <c r="J444" s="120"/>
      <c r="K444" s="112"/>
      <c r="L444" s="110" t="s">
        <v>21</v>
      </c>
      <c r="M444" s="111"/>
      <c r="N444" s="75" t="s">
        <v>389</v>
      </c>
    </row>
    <row r="445" spans="1:1018" s="88" customFormat="1" ht="15" hidden="1" x14ac:dyDescent="0.25">
      <c r="A445" s="193"/>
      <c r="B445" s="118"/>
      <c r="C445" s="185"/>
      <c r="D445" s="120"/>
      <c r="E445" s="120"/>
      <c r="F445" s="120"/>
      <c r="G445" s="120"/>
      <c r="H445" s="120"/>
      <c r="I445" s="120"/>
      <c r="J445" s="120"/>
      <c r="K445" s="112"/>
      <c r="L445" s="110" t="s">
        <v>21</v>
      </c>
      <c r="M445" s="111"/>
      <c r="N445" s="75" t="s">
        <v>63</v>
      </c>
    </row>
    <row r="446" spans="1:1018" s="88" customFormat="1" ht="15" hidden="1" x14ac:dyDescent="0.25">
      <c r="A446" s="193"/>
      <c r="B446" s="118"/>
      <c r="C446" s="185"/>
      <c r="D446" s="120"/>
      <c r="E446" s="120"/>
      <c r="F446" s="120"/>
      <c r="G446" s="120"/>
      <c r="H446" s="120"/>
      <c r="I446" s="120"/>
      <c r="J446" s="120"/>
      <c r="K446" s="112"/>
      <c r="L446" s="110" t="s">
        <v>21</v>
      </c>
      <c r="M446" s="111"/>
      <c r="N446" s="75" t="s">
        <v>96</v>
      </c>
    </row>
    <row r="447" spans="1:1018" s="88" customFormat="1" ht="15" hidden="1" x14ac:dyDescent="0.25">
      <c r="A447" s="193"/>
      <c r="B447" s="118"/>
      <c r="C447" s="185"/>
      <c r="D447" s="120"/>
      <c r="E447" s="120"/>
      <c r="F447" s="120"/>
      <c r="G447" s="120"/>
      <c r="H447" s="120"/>
      <c r="I447" s="120"/>
      <c r="J447" s="120"/>
      <c r="K447" s="112"/>
      <c r="L447" s="110" t="s">
        <v>21</v>
      </c>
      <c r="M447" s="111"/>
      <c r="N447" s="75" t="s">
        <v>26</v>
      </c>
    </row>
    <row r="448" spans="1:1018" s="88" customFormat="1" ht="15" hidden="1" x14ac:dyDescent="0.25">
      <c r="A448" s="193"/>
      <c r="B448" s="118"/>
      <c r="C448" s="185"/>
      <c r="D448" s="120"/>
      <c r="E448" s="120"/>
      <c r="F448" s="120"/>
      <c r="G448" s="120"/>
      <c r="H448" s="120"/>
      <c r="I448" s="120"/>
      <c r="J448" s="120"/>
      <c r="K448" s="112"/>
      <c r="L448" s="110" t="s">
        <v>21</v>
      </c>
      <c r="M448" s="111"/>
      <c r="N448" s="75" t="s">
        <v>97</v>
      </c>
    </row>
    <row r="449" spans="1:14" s="88" customFormat="1" ht="15" hidden="1" x14ac:dyDescent="0.25">
      <c r="A449" s="193"/>
      <c r="B449" s="118"/>
      <c r="C449" s="185"/>
      <c r="D449" s="120"/>
      <c r="E449" s="120"/>
      <c r="F449" s="120"/>
      <c r="G449" s="120"/>
      <c r="H449" s="120"/>
      <c r="I449" s="120"/>
      <c r="J449" s="120"/>
      <c r="K449" s="112"/>
      <c r="L449" s="110" t="s">
        <v>21</v>
      </c>
      <c r="M449" s="111"/>
      <c r="N449" s="75" t="s">
        <v>392</v>
      </c>
    </row>
    <row r="450" spans="1:14" s="88" customFormat="1" hidden="1" x14ac:dyDescent="0.2">
      <c r="A450" s="193"/>
      <c r="B450" s="187"/>
      <c r="C450" s="185"/>
      <c r="D450" s="120"/>
      <c r="E450" s="120"/>
      <c r="F450" s="120"/>
      <c r="G450" s="120"/>
      <c r="H450" s="120"/>
      <c r="I450" s="120"/>
      <c r="J450" s="120"/>
      <c r="K450" s="112"/>
      <c r="L450" s="110" t="s">
        <v>21</v>
      </c>
      <c r="M450" s="111"/>
      <c r="N450" s="75" t="s">
        <v>397</v>
      </c>
    </row>
    <row r="451" spans="1:14" s="88" customFormat="1" hidden="1" x14ac:dyDescent="0.2">
      <c r="A451" s="193"/>
      <c r="B451" s="187"/>
      <c r="C451" s="185"/>
      <c r="D451" s="120"/>
      <c r="E451" s="120"/>
      <c r="F451" s="120"/>
      <c r="G451" s="120"/>
      <c r="H451" s="120"/>
      <c r="I451" s="120"/>
      <c r="J451" s="120"/>
      <c r="K451" s="112"/>
      <c r="L451" s="110" t="s">
        <v>21</v>
      </c>
      <c r="M451" s="111"/>
      <c r="N451" s="75" t="s">
        <v>44</v>
      </c>
    </row>
    <row r="452" spans="1:14" s="88" customFormat="1" hidden="1" x14ac:dyDescent="0.2">
      <c r="A452" s="193"/>
      <c r="B452" s="187"/>
      <c r="C452" s="185"/>
      <c r="D452" s="120"/>
      <c r="E452" s="120"/>
      <c r="F452" s="120"/>
      <c r="G452" s="120"/>
      <c r="H452" s="120"/>
      <c r="I452" s="120"/>
      <c r="J452" s="120"/>
      <c r="K452" s="112"/>
      <c r="L452" s="110" t="s">
        <v>21</v>
      </c>
      <c r="M452" s="111"/>
      <c r="N452" s="75" t="s">
        <v>123</v>
      </c>
    </row>
    <row r="453" spans="1:14" s="88" customFormat="1" hidden="1" x14ac:dyDescent="0.2">
      <c r="A453" s="193"/>
      <c r="B453" s="187"/>
      <c r="C453" s="185"/>
      <c r="D453" s="120"/>
      <c r="E453" s="120"/>
      <c r="F453" s="120"/>
      <c r="G453" s="120"/>
      <c r="H453" s="120"/>
      <c r="I453" s="120"/>
      <c r="J453" s="120"/>
      <c r="K453" s="112"/>
      <c r="L453" s="110" t="s">
        <v>21</v>
      </c>
      <c r="M453" s="111"/>
      <c r="N453" s="75" t="s">
        <v>75</v>
      </c>
    </row>
    <row r="454" spans="1:14" s="88" customFormat="1" hidden="1" x14ac:dyDescent="0.2">
      <c r="A454" s="193"/>
      <c r="B454" s="187"/>
      <c r="C454" s="185"/>
      <c r="D454" s="120"/>
      <c r="E454" s="120"/>
      <c r="F454" s="120"/>
      <c r="G454" s="120"/>
      <c r="H454" s="120"/>
      <c r="I454" s="120"/>
      <c r="J454" s="120"/>
      <c r="K454" s="112"/>
      <c r="L454" s="110" t="s">
        <v>21</v>
      </c>
      <c r="M454" s="111"/>
      <c r="N454" s="75" t="s">
        <v>296</v>
      </c>
    </row>
    <row r="455" spans="1:14" s="88" customFormat="1" hidden="1" x14ac:dyDescent="0.2">
      <c r="A455" s="193"/>
      <c r="B455" s="187"/>
      <c r="C455" s="185"/>
      <c r="D455" s="120"/>
      <c r="E455" s="120"/>
      <c r="F455" s="120"/>
      <c r="G455" s="120"/>
      <c r="H455" s="120"/>
      <c r="I455" s="120"/>
      <c r="J455" s="120"/>
      <c r="K455" s="112"/>
      <c r="L455" s="110" t="s">
        <v>21</v>
      </c>
      <c r="M455" s="111"/>
      <c r="N455" s="75" t="s">
        <v>429</v>
      </c>
    </row>
    <row r="456" spans="1:14" s="88" customFormat="1" hidden="1" x14ac:dyDescent="0.2">
      <c r="A456" s="193"/>
      <c r="B456" s="187"/>
      <c r="C456" s="185"/>
      <c r="D456" s="120"/>
      <c r="E456" s="120"/>
      <c r="F456" s="120"/>
      <c r="G456" s="120"/>
      <c r="H456" s="120"/>
      <c r="I456" s="120"/>
      <c r="J456" s="120"/>
      <c r="K456" s="112"/>
      <c r="L456" s="110" t="s">
        <v>21</v>
      </c>
      <c r="M456" s="111"/>
      <c r="N456" s="75" t="s">
        <v>430</v>
      </c>
    </row>
    <row r="457" spans="1:14" s="88" customFormat="1" hidden="1" x14ac:dyDescent="0.2">
      <c r="A457" s="193"/>
      <c r="B457" s="187"/>
      <c r="C457" s="185"/>
      <c r="D457" s="120"/>
      <c r="E457" s="120"/>
      <c r="F457" s="120"/>
      <c r="G457" s="120"/>
      <c r="H457" s="120"/>
      <c r="I457" s="120"/>
      <c r="J457" s="120"/>
      <c r="K457" s="112"/>
      <c r="L457" s="110" t="s">
        <v>21</v>
      </c>
      <c r="M457" s="111"/>
      <c r="N457" s="75" t="s">
        <v>433</v>
      </c>
    </row>
    <row r="458" spans="1:14" s="88" customFormat="1" hidden="1" x14ac:dyDescent="0.2">
      <c r="A458" s="193"/>
      <c r="B458" s="187"/>
      <c r="C458" s="185"/>
      <c r="D458" s="120"/>
      <c r="E458" s="120"/>
      <c r="F458" s="120"/>
      <c r="G458" s="120"/>
      <c r="H458" s="120"/>
      <c r="I458" s="120"/>
      <c r="J458" s="120"/>
      <c r="K458" s="112"/>
      <c r="L458" s="110" t="s">
        <v>21</v>
      </c>
      <c r="M458" s="111"/>
      <c r="N458" s="75" t="s">
        <v>87</v>
      </c>
    </row>
    <row r="459" spans="1:14" s="88" customFormat="1" hidden="1" x14ac:dyDescent="0.2">
      <c r="A459" s="193"/>
      <c r="B459" s="187"/>
      <c r="C459" s="185"/>
      <c r="D459" s="120"/>
      <c r="E459" s="120"/>
      <c r="F459" s="120"/>
      <c r="G459" s="120"/>
      <c r="H459" s="120"/>
      <c r="I459" s="120"/>
      <c r="J459" s="120"/>
      <c r="K459" s="112"/>
      <c r="L459" s="110" t="s">
        <v>21</v>
      </c>
      <c r="M459" s="111"/>
      <c r="N459" s="75" t="s">
        <v>99</v>
      </c>
    </row>
    <row r="460" spans="1:14" s="88" customFormat="1" hidden="1" x14ac:dyDescent="0.2">
      <c r="A460" s="193"/>
      <c r="B460" s="187"/>
      <c r="C460" s="185"/>
      <c r="D460" s="120"/>
      <c r="E460" s="120"/>
      <c r="F460" s="120"/>
      <c r="G460" s="120"/>
      <c r="H460" s="120"/>
      <c r="I460" s="120"/>
      <c r="J460" s="120"/>
      <c r="K460" s="112"/>
      <c r="L460" s="110" t="s">
        <v>21</v>
      </c>
      <c r="M460" s="111"/>
      <c r="N460" s="75" t="s">
        <v>434</v>
      </c>
    </row>
    <row r="461" spans="1:14" s="88" customFormat="1" hidden="1" x14ac:dyDescent="0.2">
      <c r="A461" s="193"/>
      <c r="B461" s="187"/>
      <c r="C461" s="185"/>
      <c r="D461" s="120"/>
      <c r="E461" s="120"/>
      <c r="F461" s="120"/>
      <c r="G461" s="120"/>
      <c r="H461" s="120"/>
      <c r="I461" s="120"/>
      <c r="J461" s="120"/>
      <c r="K461" s="112"/>
      <c r="L461" s="110" t="s">
        <v>21</v>
      </c>
      <c r="M461" s="111"/>
      <c r="N461" s="75" t="s">
        <v>88</v>
      </c>
    </row>
    <row r="462" spans="1:14" s="88" customFormat="1" hidden="1" x14ac:dyDescent="0.2">
      <c r="A462" s="193"/>
      <c r="B462" s="187"/>
      <c r="C462" s="185"/>
      <c r="D462" s="120"/>
      <c r="E462" s="120"/>
      <c r="F462" s="120"/>
      <c r="G462" s="120"/>
      <c r="H462" s="120"/>
      <c r="I462" s="120"/>
      <c r="J462" s="120"/>
      <c r="K462" s="112"/>
      <c r="L462" s="110" t="s">
        <v>21</v>
      </c>
      <c r="M462" s="111"/>
      <c r="N462" s="75" t="s">
        <v>438</v>
      </c>
    </row>
    <row r="463" spans="1:14" s="88" customFormat="1" hidden="1" x14ac:dyDescent="0.2">
      <c r="A463" s="193"/>
      <c r="B463" s="187"/>
      <c r="C463" s="185"/>
      <c r="D463" s="120"/>
      <c r="E463" s="120"/>
      <c r="F463" s="120"/>
      <c r="G463" s="120"/>
      <c r="H463" s="120"/>
      <c r="I463" s="120"/>
      <c r="J463" s="120"/>
      <c r="K463" s="112"/>
      <c r="L463" s="110" t="s">
        <v>21</v>
      </c>
      <c r="M463" s="111"/>
      <c r="N463" s="75" t="s">
        <v>439</v>
      </c>
    </row>
    <row r="464" spans="1:14" s="88" customFormat="1" hidden="1" x14ac:dyDescent="0.2">
      <c r="A464" s="193"/>
      <c r="B464" s="187"/>
      <c r="C464" s="185"/>
      <c r="D464" s="120"/>
      <c r="E464" s="120"/>
      <c r="F464" s="120"/>
      <c r="G464" s="120"/>
      <c r="H464" s="120"/>
      <c r="I464" s="120"/>
      <c r="J464" s="120"/>
      <c r="K464" s="112"/>
      <c r="L464" s="110" t="s">
        <v>21</v>
      </c>
      <c r="M464" s="111"/>
      <c r="N464" s="75" t="s">
        <v>442</v>
      </c>
    </row>
    <row r="465" spans="1:14" s="88" customFormat="1" hidden="1" x14ac:dyDescent="0.2">
      <c r="A465" s="193"/>
      <c r="B465" s="187"/>
      <c r="C465" s="185"/>
      <c r="D465" s="120"/>
      <c r="E465" s="120"/>
      <c r="F465" s="120"/>
      <c r="G465" s="120"/>
      <c r="H465" s="120"/>
      <c r="I465" s="120"/>
      <c r="J465" s="120"/>
      <c r="K465" s="112"/>
      <c r="L465" s="110" t="s">
        <v>21</v>
      </c>
      <c r="M465" s="111"/>
      <c r="N465" s="75" t="s">
        <v>31</v>
      </c>
    </row>
    <row r="466" spans="1:14" s="88" customFormat="1" hidden="1" x14ac:dyDescent="0.2">
      <c r="A466" s="193"/>
      <c r="B466" s="187"/>
      <c r="C466" s="185"/>
      <c r="D466" s="120"/>
      <c r="E466" s="120"/>
      <c r="F466" s="120"/>
      <c r="G466" s="120"/>
      <c r="H466" s="120"/>
      <c r="I466" s="120"/>
      <c r="J466" s="120"/>
      <c r="K466" s="112"/>
      <c r="L466" s="110" t="s">
        <v>21</v>
      </c>
      <c r="M466" s="111"/>
      <c r="N466" s="75" t="s">
        <v>125</v>
      </c>
    </row>
    <row r="467" spans="1:14" s="88" customFormat="1" hidden="1" x14ac:dyDescent="0.2">
      <c r="A467" s="193"/>
      <c r="B467" s="187"/>
      <c r="C467" s="185"/>
      <c r="D467" s="120"/>
      <c r="E467" s="120"/>
      <c r="F467" s="120"/>
      <c r="G467" s="120"/>
      <c r="H467" s="120"/>
      <c r="I467" s="120"/>
      <c r="J467" s="120"/>
      <c r="K467" s="112"/>
      <c r="L467" s="110" t="s">
        <v>21</v>
      </c>
      <c r="M467" s="111"/>
      <c r="N467" s="75" t="s">
        <v>33</v>
      </c>
    </row>
    <row r="468" spans="1:14" s="88" customFormat="1" ht="15" x14ac:dyDescent="0.25">
      <c r="A468" s="129">
        <v>1040600</v>
      </c>
      <c r="B468" s="84" t="s">
        <v>114</v>
      </c>
      <c r="C468" s="86">
        <f>+'PLAN DE COMPRA  2022'!C490</f>
        <v>23417500</v>
      </c>
      <c r="D468" s="86">
        <f>+'PLAN DE COMPRA  2022'!D490</f>
        <v>2652986964.4899998</v>
      </c>
      <c r="E468" s="86">
        <f>+'PLAN DE COMPRA  2022'!E490</f>
        <v>1500000</v>
      </c>
      <c r="F468" s="86">
        <f>+'PLAN DE COMPRA  2022'!F490</f>
        <v>8500000</v>
      </c>
      <c r="G468" s="86">
        <f>+'PLAN DE COMPRA  2022'!G490</f>
        <v>0</v>
      </c>
      <c r="H468" s="86">
        <f>+'PLAN DE COMPRA  2022'!H490</f>
        <v>1500000</v>
      </c>
      <c r="I468" s="86">
        <f>+'PLAN DE COMPRA  2022'!I490</f>
        <v>387200865.80000001</v>
      </c>
      <c r="J468" s="86">
        <f>+'PLAN DE COMPRA  2022'!J490</f>
        <v>22233202.41</v>
      </c>
      <c r="K468" s="86">
        <f>+'PLAN DE COMPRA  2022'!K490</f>
        <v>3097338532.6999998</v>
      </c>
      <c r="L468" s="108" t="s">
        <v>22</v>
      </c>
      <c r="M468" s="86">
        <f>+K468</f>
        <v>3097338532.6999998</v>
      </c>
      <c r="N468" s="130"/>
    </row>
    <row r="469" spans="1:14" s="88" customFormat="1" hidden="1" x14ac:dyDescent="0.2">
      <c r="A469" s="193">
        <v>1049900</v>
      </c>
      <c r="B469" s="187" t="s">
        <v>115</v>
      </c>
      <c r="C469" s="183"/>
      <c r="D469" s="184"/>
      <c r="E469" s="184"/>
      <c r="F469" s="184"/>
      <c r="G469" s="184"/>
      <c r="H469" s="184"/>
      <c r="I469" s="184"/>
      <c r="J469" s="184"/>
      <c r="K469" s="109"/>
      <c r="L469" s="110" t="s">
        <v>21</v>
      </c>
      <c r="M469" s="111"/>
      <c r="N469" s="74" t="s">
        <v>298</v>
      </c>
    </row>
    <row r="470" spans="1:14" s="88" customFormat="1" hidden="1" x14ac:dyDescent="0.2">
      <c r="A470" s="193"/>
      <c r="B470" s="187"/>
      <c r="C470" s="185"/>
      <c r="D470" s="120"/>
      <c r="E470" s="120"/>
      <c r="F470" s="120"/>
      <c r="G470" s="120"/>
      <c r="H470" s="120"/>
      <c r="I470" s="120"/>
      <c r="J470" s="120"/>
      <c r="K470" s="112"/>
      <c r="L470" s="110" t="s">
        <v>21</v>
      </c>
      <c r="M470" s="111"/>
      <c r="N470" s="75" t="s">
        <v>299</v>
      </c>
    </row>
    <row r="471" spans="1:14" s="88" customFormat="1" hidden="1" x14ac:dyDescent="0.2">
      <c r="A471" s="193"/>
      <c r="B471" s="187"/>
      <c r="C471" s="185"/>
      <c r="D471" s="120"/>
      <c r="E471" s="120"/>
      <c r="F471" s="120"/>
      <c r="G471" s="120"/>
      <c r="H471" s="120"/>
      <c r="I471" s="120"/>
      <c r="J471" s="120"/>
      <c r="K471" s="112"/>
      <c r="L471" s="110" t="s">
        <v>21</v>
      </c>
      <c r="M471" s="111"/>
      <c r="N471" s="75" t="s">
        <v>300</v>
      </c>
    </row>
    <row r="472" spans="1:14" s="88" customFormat="1" hidden="1" x14ac:dyDescent="0.2">
      <c r="A472" s="193"/>
      <c r="B472" s="187"/>
      <c r="C472" s="185"/>
      <c r="D472" s="120"/>
      <c r="E472" s="120"/>
      <c r="F472" s="120"/>
      <c r="G472" s="120"/>
      <c r="H472" s="120"/>
      <c r="I472" s="120"/>
      <c r="J472" s="120"/>
      <c r="K472" s="112"/>
      <c r="L472" s="110" t="s">
        <v>21</v>
      </c>
      <c r="M472" s="111"/>
      <c r="N472" s="75" t="s">
        <v>302</v>
      </c>
    </row>
    <row r="473" spans="1:14" s="88" customFormat="1" hidden="1" x14ac:dyDescent="0.2">
      <c r="A473" s="193"/>
      <c r="B473" s="187"/>
      <c r="C473" s="185"/>
      <c r="D473" s="120"/>
      <c r="E473" s="120"/>
      <c r="F473" s="120"/>
      <c r="G473" s="120"/>
      <c r="H473" s="120"/>
      <c r="I473" s="120"/>
      <c r="J473" s="120"/>
      <c r="K473" s="112"/>
      <c r="L473" s="110" t="s">
        <v>21</v>
      </c>
      <c r="M473" s="111"/>
      <c r="N473" s="75" t="s">
        <v>56</v>
      </c>
    </row>
    <row r="474" spans="1:14" s="88" customFormat="1" hidden="1" x14ac:dyDescent="0.2">
      <c r="A474" s="193"/>
      <c r="B474" s="187"/>
      <c r="C474" s="185"/>
      <c r="D474" s="120"/>
      <c r="E474" s="120"/>
      <c r="F474" s="120"/>
      <c r="G474" s="120"/>
      <c r="H474" s="120"/>
      <c r="I474" s="120"/>
      <c r="J474" s="120"/>
      <c r="K474" s="112"/>
      <c r="L474" s="110" t="s">
        <v>21</v>
      </c>
      <c r="M474" s="111"/>
      <c r="N474" s="75" t="s">
        <v>318</v>
      </c>
    </row>
    <row r="475" spans="1:14" s="88" customFormat="1" hidden="1" x14ac:dyDescent="0.2">
      <c r="A475" s="193"/>
      <c r="B475" s="187"/>
      <c r="C475" s="185"/>
      <c r="D475" s="120"/>
      <c r="E475" s="120"/>
      <c r="F475" s="120"/>
      <c r="G475" s="120"/>
      <c r="H475" s="120"/>
      <c r="I475" s="120"/>
      <c r="J475" s="120"/>
      <c r="K475" s="112"/>
      <c r="L475" s="110" t="s">
        <v>21</v>
      </c>
      <c r="M475" s="111"/>
      <c r="N475" s="75" t="s">
        <v>25</v>
      </c>
    </row>
    <row r="476" spans="1:14" s="88" customFormat="1" hidden="1" x14ac:dyDescent="0.2">
      <c r="A476" s="193"/>
      <c r="B476" s="187"/>
      <c r="C476" s="185"/>
      <c r="D476" s="120"/>
      <c r="E476" s="120"/>
      <c r="F476" s="120"/>
      <c r="G476" s="120"/>
      <c r="H476" s="120"/>
      <c r="I476" s="120"/>
      <c r="J476" s="120"/>
      <c r="K476" s="112"/>
      <c r="L476" s="110" t="s">
        <v>21</v>
      </c>
      <c r="M476" s="111"/>
      <c r="N476" s="75" t="s">
        <v>36</v>
      </c>
    </row>
    <row r="477" spans="1:14" s="88" customFormat="1" hidden="1" x14ac:dyDescent="0.2">
      <c r="A477" s="193"/>
      <c r="B477" s="187"/>
      <c r="C477" s="185"/>
      <c r="D477" s="120"/>
      <c r="E477" s="120"/>
      <c r="F477" s="120"/>
      <c r="G477" s="120"/>
      <c r="H477" s="120"/>
      <c r="I477" s="120"/>
      <c r="J477" s="120"/>
      <c r="K477" s="112"/>
      <c r="L477" s="110" t="s">
        <v>21</v>
      </c>
      <c r="M477" s="111"/>
      <c r="N477" s="75" t="s">
        <v>59</v>
      </c>
    </row>
    <row r="478" spans="1:14" s="88" customFormat="1" hidden="1" x14ac:dyDescent="0.2">
      <c r="A478" s="193"/>
      <c r="B478" s="187"/>
      <c r="C478" s="185"/>
      <c r="D478" s="120"/>
      <c r="E478" s="120"/>
      <c r="F478" s="120"/>
      <c r="G478" s="120"/>
      <c r="H478" s="120"/>
      <c r="I478" s="120"/>
      <c r="J478" s="120"/>
      <c r="K478" s="112"/>
      <c r="L478" s="110" t="s">
        <v>21</v>
      </c>
      <c r="M478" s="111"/>
      <c r="N478" s="75" t="s">
        <v>91</v>
      </c>
    </row>
    <row r="479" spans="1:14" s="88" customFormat="1" hidden="1" x14ac:dyDescent="0.2">
      <c r="A479" s="193"/>
      <c r="B479" s="187"/>
      <c r="C479" s="185"/>
      <c r="D479" s="120"/>
      <c r="E479" s="120"/>
      <c r="F479" s="120"/>
      <c r="G479" s="120"/>
      <c r="H479" s="120"/>
      <c r="I479" s="120"/>
      <c r="J479" s="120"/>
      <c r="K479" s="112"/>
      <c r="L479" s="110" t="s">
        <v>21</v>
      </c>
      <c r="M479" s="111"/>
      <c r="N479" s="75" t="s">
        <v>349</v>
      </c>
    </row>
    <row r="480" spans="1:14" s="88" customFormat="1" hidden="1" x14ac:dyDescent="0.2">
      <c r="A480" s="193"/>
      <c r="B480" s="187"/>
      <c r="C480" s="185"/>
      <c r="D480" s="120"/>
      <c r="E480" s="120"/>
      <c r="F480" s="120"/>
      <c r="G480" s="120"/>
      <c r="H480" s="120"/>
      <c r="I480" s="120"/>
      <c r="J480" s="120"/>
      <c r="K480" s="112"/>
      <c r="L480" s="110" t="s">
        <v>21</v>
      </c>
      <c r="M480" s="111"/>
      <c r="N480" s="75" t="s">
        <v>289</v>
      </c>
    </row>
    <row r="481" spans="1:14" s="88" customFormat="1" hidden="1" x14ac:dyDescent="0.2">
      <c r="A481" s="193"/>
      <c r="B481" s="187"/>
      <c r="C481" s="185"/>
      <c r="D481" s="120"/>
      <c r="E481" s="120"/>
      <c r="F481" s="120"/>
      <c r="G481" s="120"/>
      <c r="H481" s="120"/>
      <c r="I481" s="120"/>
      <c r="J481" s="120"/>
      <c r="K481" s="112"/>
      <c r="L481" s="110" t="s">
        <v>21</v>
      </c>
      <c r="M481" s="111"/>
      <c r="N481" s="75" t="s">
        <v>451</v>
      </c>
    </row>
    <row r="482" spans="1:14" s="88" customFormat="1" hidden="1" x14ac:dyDescent="0.2">
      <c r="A482" s="193"/>
      <c r="B482" s="187"/>
      <c r="C482" s="185"/>
      <c r="D482" s="120"/>
      <c r="E482" s="120"/>
      <c r="F482" s="120"/>
      <c r="G482" s="120"/>
      <c r="H482" s="120"/>
      <c r="I482" s="120"/>
      <c r="J482" s="120"/>
      <c r="K482" s="112"/>
      <c r="L482" s="110" t="s">
        <v>21</v>
      </c>
      <c r="M482" s="111"/>
      <c r="N482" s="75" t="s">
        <v>37</v>
      </c>
    </row>
    <row r="483" spans="1:14" s="88" customFormat="1" hidden="1" x14ac:dyDescent="0.2">
      <c r="A483" s="193"/>
      <c r="B483" s="187"/>
      <c r="C483" s="185"/>
      <c r="D483" s="120"/>
      <c r="E483" s="120"/>
      <c r="F483" s="120"/>
      <c r="G483" s="120"/>
      <c r="H483" s="120"/>
      <c r="I483" s="120"/>
      <c r="J483" s="120"/>
      <c r="K483" s="112"/>
      <c r="L483" s="110" t="s">
        <v>21</v>
      </c>
      <c r="M483" s="111"/>
      <c r="N483" s="75" t="s">
        <v>60</v>
      </c>
    </row>
    <row r="484" spans="1:14" s="88" customFormat="1" ht="28.5" hidden="1" x14ac:dyDescent="0.2">
      <c r="A484" s="193"/>
      <c r="B484" s="187"/>
      <c r="C484" s="185"/>
      <c r="D484" s="120"/>
      <c r="E484" s="120"/>
      <c r="F484" s="120"/>
      <c r="G484" s="120"/>
      <c r="H484" s="120"/>
      <c r="I484" s="120"/>
      <c r="J484" s="120"/>
      <c r="K484" s="112"/>
      <c r="L484" s="110" t="s">
        <v>21</v>
      </c>
      <c r="M484" s="111"/>
      <c r="N484" s="75" t="s">
        <v>82</v>
      </c>
    </row>
    <row r="485" spans="1:14" s="88" customFormat="1" hidden="1" x14ac:dyDescent="0.2">
      <c r="A485" s="193"/>
      <c r="B485" s="187"/>
      <c r="C485" s="185"/>
      <c r="D485" s="120"/>
      <c r="E485" s="120"/>
      <c r="F485" s="120"/>
      <c r="G485" s="120"/>
      <c r="H485" s="120"/>
      <c r="I485" s="120"/>
      <c r="J485" s="120"/>
      <c r="K485" s="112"/>
      <c r="L485" s="110" t="s">
        <v>21</v>
      </c>
      <c r="M485" s="111"/>
      <c r="N485" s="75" t="s">
        <v>353</v>
      </c>
    </row>
    <row r="486" spans="1:14" s="88" customFormat="1" ht="28.5" hidden="1" x14ac:dyDescent="0.2">
      <c r="A486" s="193"/>
      <c r="B486" s="187"/>
      <c r="C486" s="185"/>
      <c r="D486" s="120"/>
      <c r="E486" s="120"/>
      <c r="F486" s="120"/>
      <c r="G486" s="120"/>
      <c r="H486" s="120"/>
      <c r="I486" s="120"/>
      <c r="J486" s="120"/>
      <c r="K486" s="112"/>
      <c r="L486" s="110" t="s">
        <v>21</v>
      </c>
      <c r="M486" s="111"/>
      <c r="N486" s="75" t="s">
        <v>83</v>
      </c>
    </row>
    <row r="487" spans="1:14" s="88" customFormat="1" hidden="1" x14ac:dyDescent="0.2">
      <c r="A487" s="193"/>
      <c r="B487" s="187"/>
      <c r="C487" s="185"/>
      <c r="D487" s="120"/>
      <c r="E487" s="120"/>
      <c r="F487" s="120"/>
      <c r="G487" s="120"/>
      <c r="H487" s="120"/>
      <c r="I487" s="120"/>
      <c r="J487" s="120"/>
      <c r="K487" s="112"/>
      <c r="L487" s="110" t="s">
        <v>21</v>
      </c>
      <c r="M487" s="111"/>
      <c r="N487" s="75" t="s">
        <v>362</v>
      </c>
    </row>
    <row r="488" spans="1:14" s="88" customFormat="1" hidden="1" x14ac:dyDescent="0.2">
      <c r="A488" s="193"/>
      <c r="B488" s="187"/>
      <c r="C488" s="185"/>
      <c r="D488" s="120"/>
      <c r="E488" s="120"/>
      <c r="F488" s="120"/>
      <c r="G488" s="120"/>
      <c r="H488" s="120"/>
      <c r="I488" s="120"/>
      <c r="J488" s="120"/>
      <c r="K488" s="112"/>
      <c r="L488" s="110" t="s">
        <v>21</v>
      </c>
      <c r="M488" s="111"/>
      <c r="N488" s="75" t="s">
        <v>365</v>
      </c>
    </row>
    <row r="489" spans="1:14" s="88" customFormat="1" hidden="1" x14ac:dyDescent="0.2">
      <c r="A489" s="193"/>
      <c r="B489" s="187"/>
      <c r="C489" s="185"/>
      <c r="D489" s="120"/>
      <c r="E489" s="120"/>
      <c r="F489" s="120"/>
      <c r="G489" s="120"/>
      <c r="H489" s="120"/>
      <c r="I489" s="120"/>
      <c r="J489" s="120"/>
      <c r="K489" s="112"/>
      <c r="L489" s="110" t="s">
        <v>21</v>
      </c>
      <c r="M489" s="111"/>
      <c r="N489" s="75" t="s">
        <v>452</v>
      </c>
    </row>
    <row r="490" spans="1:14" s="88" customFormat="1" hidden="1" x14ac:dyDescent="0.2">
      <c r="A490" s="193"/>
      <c r="B490" s="187"/>
      <c r="C490" s="185"/>
      <c r="D490" s="120"/>
      <c r="E490" s="120"/>
      <c r="F490" s="120"/>
      <c r="G490" s="120"/>
      <c r="H490" s="120"/>
      <c r="I490" s="120"/>
      <c r="J490" s="120"/>
      <c r="K490" s="112"/>
      <c r="L490" s="110" t="s">
        <v>21</v>
      </c>
      <c r="M490" s="111"/>
      <c r="N490" s="75" t="s">
        <v>453</v>
      </c>
    </row>
    <row r="491" spans="1:14" s="88" customFormat="1" hidden="1" x14ac:dyDescent="0.2">
      <c r="A491" s="193"/>
      <c r="B491" s="187"/>
      <c r="C491" s="185"/>
      <c r="D491" s="120"/>
      <c r="E491" s="120"/>
      <c r="F491" s="120"/>
      <c r="G491" s="120"/>
      <c r="H491" s="120"/>
      <c r="I491" s="120"/>
      <c r="J491" s="120"/>
      <c r="K491" s="112"/>
      <c r="L491" s="110" t="s">
        <v>21</v>
      </c>
      <c r="M491" s="111"/>
      <c r="N491" s="75" t="s">
        <v>293</v>
      </c>
    </row>
    <row r="492" spans="1:14" s="88" customFormat="1" hidden="1" x14ac:dyDescent="0.2">
      <c r="A492" s="193"/>
      <c r="B492" s="187"/>
      <c r="C492" s="185"/>
      <c r="D492" s="120"/>
      <c r="E492" s="120"/>
      <c r="F492" s="120"/>
      <c r="G492" s="120"/>
      <c r="H492" s="120"/>
      <c r="I492" s="120"/>
      <c r="J492" s="120"/>
      <c r="K492" s="112"/>
      <c r="L492" s="110" t="s">
        <v>21</v>
      </c>
      <c r="M492" s="111"/>
      <c r="N492" s="75" t="s">
        <v>381</v>
      </c>
    </row>
    <row r="493" spans="1:14" s="88" customFormat="1" hidden="1" x14ac:dyDescent="0.2">
      <c r="A493" s="193"/>
      <c r="B493" s="187"/>
      <c r="C493" s="185"/>
      <c r="D493" s="120"/>
      <c r="E493" s="120"/>
      <c r="F493" s="120"/>
      <c r="G493" s="120"/>
      <c r="H493" s="120"/>
      <c r="I493" s="120"/>
      <c r="J493" s="120"/>
      <c r="K493" s="112"/>
      <c r="L493" s="110" t="s">
        <v>21</v>
      </c>
      <c r="M493" s="111"/>
      <c r="N493" s="75" t="s">
        <v>385</v>
      </c>
    </row>
    <row r="494" spans="1:14" s="88" customFormat="1" hidden="1" x14ac:dyDescent="0.2">
      <c r="A494" s="193"/>
      <c r="B494" s="187"/>
      <c r="C494" s="185"/>
      <c r="D494" s="120"/>
      <c r="E494" s="120"/>
      <c r="F494" s="120"/>
      <c r="G494" s="120"/>
      <c r="H494" s="120"/>
      <c r="I494" s="120"/>
      <c r="J494" s="120"/>
      <c r="K494" s="112"/>
      <c r="L494" s="110" t="s">
        <v>21</v>
      </c>
      <c r="M494" s="111"/>
      <c r="N494" s="75" t="s">
        <v>39</v>
      </c>
    </row>
    <row r="495" spans="1:14" s="88" customFormat="1" hidden="1" x14ac:dyDescent="0.2">
      <c r="A495" s="193"/>
      <c r="B495" s="187"/>
      <c r="C495" s="185"/>
      <c r="D495" s="120"/>
      <c r="E495" s="120"/>
      <c r="F495" s="120"/>
      <c r="G495" s="120"/>
      <c r="H495" s="120"/>
      <c r="I495" s="120"/>
      <c r="J495" s="120"/>
      <c r="K495" s="112"/>
      <c r="L495" s="110" t="s">
        <v>21</v>
      </c>
      <c r="M495" s="111"/>
      <c r="N495" s="75" t="s">
        <v>40</v>
      </c>
    </row>
    <row r="496" spans="1:14" s="88" customFormat="1" hidden="1" x14ac:dyDescent="0.2">
      <c r="A496" s="193"/>
      <c r="B496" s="187"/>
      <c r="C496" s="185"/>
      <c r="D496" s="120"/>
      <c r="E496" s="120"/>
      <c r="F496" s="120"/>
      <c r="G496" s="120"/>
      <c r="H496" s="120"/>
      <c r="I496" s="120"/>
      <c r="J496" s="120"/>
      <c r="K496" s="112"/>
      <c r="L496" s="110" t="s">
        <v>21</v>
      </c>
      <c r="M496" s="111"/>
      <c r="N496" s="75" t="s">
        <v>94</v>
      </c>
    </row>
    <row r="497" spans="1:14" s="88" customFormat="1" hidden="1" x14ac:dyDescent="0.2">
      <c r="A497" s="193"/>
      <c r="B497" s="187"/>
      <c r="C497" s="185"/>
      <c r="D497" s="120"/>
      <c r="E497" s="120"/>
      <c r="F497" s="120"/>
      <c r="G497" s="120"/>
      <c r="H497" s="120"/>
      <c r="I497" s="120"/>
      <c r="J497" s="120"/>
      <c r="K497" s="112"/>
      <c r="L497" s="110" t="s">
        <v>21</v>
      </c>
      <c r="M497" s="111"/>
      <c r="N497" s="75" t="s">
        <v>294</v>
      </c>
    </row>
    <row r="498" spans="1:14" s="88" customFormat="1" hidden="1" x14ac:dyDescent="0.2">
      <c r="A498" s="193"/>
      <c r="B498" s="187"/>
      <c r="C498" s="185"/>
      <c r="D498" s="120"/>
      <c r="E498" s="120"/>
      <c r="F498" s="120"/>
      <c r="G498" s="120"/>
      <c r="H498" s="120"/>
      <c r="I498" s="120"/>
      <c r="J498" s="120"/>
      <c r="K498" s="112"/>
      <c r="L498" s="110" t="s">
        <v>21</v>
      </c>
      <c r="M498" s="111"/>
      <c r="N498" s="75" t="s">
        <v>95</v>
      </c>
    </row>
    <row r="499" spans="1:14" s="88" customFormat="1" hidden="1" x14ac:dyDescent="0.2">
      <c r="A499" s="193"/>
      <c r="B499" s="187"/>
      <c r="C499" s="185"/>
      <c r="D499" s="120"/>
      <c r="E499" s="120"/>
      <c r="F499" s="120"/>
      <c r="G499" s="120"/>
      <c r="H499" s="120"/>
      <c r="I499" s="120"/>
      <c r="J499" s="120"/>
      <c r="K499" s="112"/>
      <c r="L499" s="110" t="s">
        <v>21</v>
      </c>
      <c r="M499" s="111"/>
      <c r="N499" s="75" t="s">
        <v>387</v>
      </c>
    </row>
    <row r="500" spans="1:14" s="88" customFormat="1" hidden="1" x14ac:dyDescent="0.2">
      <c r="A500" s="193"/>
      <c r="B500" s="187"/>
      <c r="C500" s="185"/>
      <c r="D500" s="120"/>
      <c r="E500" s="120"/>
      <c r="F500" s="120"/>
      <c r="G500" s="120"/>
      <c r="H500" s="120"/>
      <c r="I500" s="120"/>
      <c r="J500" s="120"/>
      <c r="K500" s="112"/>
      <c r="L500" s="110" t="s">
        <v>21</v>
      </c>
      <c r="M500" s="111"/>
      <c r="N500" s="75" t="s">
        <v>62</v>
      </c>
    </row>
    <row r="501" spans="1:14" s="88" customFormat="1" hidden="1" x14ac:dyDescent="0.2">
      <c r="A501" s="193"/>
      <c r="B501" s="187"/>
      <c r="C501" s="185"/>
      <c r="D501" s="120"/>
      <c r="E501" s="120"/>
      <c r="F501" s="120"/>
      <c r="G501" s="120"/>
      <c r="H501" s="120"/>
      <c r="I501" s="120"/>
      <c r="J501" s="120"/>
      <c r="K501" s="112"/>
      <c r="L501" s="110" t="s">
        <v>21</v>
      </c>
      <c r="M501" s="111"/>
      <c r="N501" s="75" t="s">
        <v>388</v>
      </c>
    </row>
    <row r="502" spans="1:14" s="88" customFormat="1" hidden="1" x14ac:dyDescent="0.2">
      <c r="A502" s="193"/>
      <c r="B502" s="187"/>
      <c r="C502" s="185"/>
      <c r="D502" s="120"/>
      <c r="E502" s="120"/>
      <c r="F502" s="120"/>
      <c r="G502" s="120"/>
      <c r="H502" s="120"/>
      <c r="I502" s="120"/>
      <c r="J502" s="120"/>
      <c r="K502" s="112"/>
      <c r="L502" s="110" t="s">
        <v>21</v>
      </c>
      <c r="M502" s="111"/>
      <c r="N502" s="75" t="s">
        <v>84</v>
      </c>
    </row>
    <row r="503" spans="1:14" s="88" customFormat="1" hidden="1" x14ac:dyDescent="0.2">
      <c r="A503" s="193"/>
      <c r="B503" s="187"/>
      <c r="C503" s="185"/>
      <c r="D503" s="120"/>
      <c r="E503" s="120"/>
      <c r="F503" s="120"/>
      <c r="G503" s="120"/>
      <c r="H503" s="120"/>
      <c r="I503" s="120"/>
      <c r="J503" s="120"/>
      <c r="K503" s="112"/>
      <c r="L503" s="110" t="s">
        <v>21</v>
      </c>
      <c r="M503" s="111"/>
      <c r="N503" s="75" t="s">
        <v>389</v>
      </c>
    </row>
    <row r="504" spans="1:14" s="88" customFormat="1" hidden="1" x14ac:dyDescent="0.2">
      <c r="A504" s="193"/>
      <c r="B504" s="187"/>
      <c r="C504" s="185"/>
      <c r="D504" s="120"/>
      <c r="E504" s="120"/>
      <c r="F504" s="120"/>
      <c r="G504" s="120"/>
      <c r="H504" s="120"/>
      <c r="I504" s="120"/>
      <c r="J504" s="120"/>
      <c r="K504" s="112"/>
      <c r="L504" s="110" t="s">
        <v>21</v>
      </c>
      <c r="M504" s="111"/>
      <c r="N504" s="75" t="s">
        <v>63</v>
      </c>
    </row>
    <row r="505" spans="1:14" s="88" customFormat="1" hidden="1" x14ac:dyDescent="0.2">
      <c r="A505" s="193"/>
      <c r="B505" s="187"/>
      <c r="C505" s="185"/>
      <c r="D505" s="120"/>
      <c r="E505" s="120"/>
      <c r="F505" s="120"/>
      <c r="G505" s="120"/>
      <c r="H505" s="120"/>
      <c r="I505" s="120"/>
      <c r="J505" s="120"/>
      <c r="K505" s="112"/>
      <c r="L505" s="110" t="s">
        <v>21</v>
      </c>
      <c r="M505" s="111"/>
      <c r="N505" s="75" t="s">
        <v>51</v>
      </c>
    </row>
    <row r="506" spans="1:14" s="88" customFormat="1" hidden="1" x14ac:dyDescent="0.2">
      <c r="A506" s="193"/>
      <c r="B506" s="187"/>
      <c r="C506" s="185"/>
      <c r="D506" s="120"/>
      <c r="E506" s="120"/>
      <c r="F506" s="120"/>
      <c r="G506" s="120"/>
      <c r="H506" s="120"/>
      <c r="I506" s="120"/>
      <c r="J506" s="120"/>
      <c r="K506" s="112"/>
      <c r="L506" s="110" t="s">
        <v>21</v>
      </c>
      <c r="M506" s="111"/>
      <c r="N506" s="75" t="s">
        <v>390</v>
      </c>
    </row>
    <row r="507" spans="1:14" s="88" customFormat="1" hidden="1" x14ac:dyDescent="0.2">
      <c r="A507" s="193"/>
      <c r="B507" s="187"/>
      <c r="C507" s="185"/>
      <c r="D507" s="120"/>
      <c r="E507" s="120"/>
      <c r="F507" s="120"/>
      <c r="G507" s="120"/>
      <c r="H507" s="120"/>
      <c r="I507" s="120"/>
      <c r="J507" s="120"/>
      <c r="K507" s="112"/>
      <c r="L507" s="110" t="s">
        <v>21</v>
      </c>
      <c r="M507" s="111"/>
      <c r="N507" s="75" t="s">
        <v>41</v>
      </c>
    </row>
    <row r="508" spans="1:14" s="88" customFormat="1" hidden="1" x14ac:dyDescent="0.2">
      <c r="A508" s="193"/>
      <c r="B508" s="187"/>
      <c r="C508" s="185"/>
      <c r="D508" s="120"/>
      <c r="E508" s="120"/>
      <c r="F508" s="120"/>
      <c r="G508" s="120"/>
      <c r="H508" s="120"/>
      <c r="I508" s="120"/>
      <c r="J508" s="120"/>
      <c r="K508" s="112"/>
      <c r="L508" s="110" t="s">
        <v>21</v>
      </c>
      <c r="M508" s="111"/>
      <c r="N508" s="75" t="s">
        <v>96</v>
      </c>
    </row>
    <row r="509" spans="1:14" s="88" customFormat="1" hidden="1" x14ac:dyDescent="0.2">
      <c r="A509" s="193"/>
      <c r="B509" s="187"/>
      <c r="C509" s="185"/>
      <c r="D509" s="120"/>
      <c r="E509" s="120"/>
      <c r="F509" s="120"/>
      <c r="G509" s="120"/>
      <c r="H509" s="120"/>
      <c r="I509" s="120"/>
      <c r="J509" s="120"/>
      <c r="K509" s="112"/>
      <c r="L509" s="110" t="s">
        <v>21</v>
      </c>
      <c r="M509" s="111"/>
      <c r="N509" s="75" t="s">
        <v>64</v>
      </c>
    </row>
    <row r="510" spans="1:14" s="88" customFormat="1" hidden="1" x14ac:dyDescent="0.2">
      <c r="A510" s="193"/>
      <c r="B510" s="187"/>
      <c r="C510" s="185"/>
      <c r="D510" s="120"/>
      <c r="E510" s="120"/>
      <c r="F510" s="120"/>
      <c r="G510" s="120"/>
      <c r="H510" s="120"/>
      <c r="I510" s="120"/>
      <c r="J510" s="120"/>
      <c r="K510" s="112"/>
      <c r="L510" s="110" t="s">
        <v>21</v>
      </c>
      <c r="M510" s="111"/>
      <c r="N510" s="75" t="s">
        <v>26</v>
      </c>
    </row>
    <row r="511" spans="1:14" s="88" customFormat="1" hidden="1" x14ac:dyDescent="0.2">
      <c r="A511" s="193"/>
      <c r="B511" s="187"/>
      <c r="C511" s="185"/>
      <c r="D511" s="120"/>
      <c r="E511" s="120"/>
      <c r="F511" s="120"/>
      <c r="G511" s="120"/>
      <c r="H511" s="120"/>
      <c r="I511" s="120"/>
      <c r="J511" s="120"/>
      <c r="K511" s="112"/>
      <c r="L511" s="110" t="s">
        <v>21</v>
      </c>
      <c r="M511" s="111"/>
      <c r="N511" s="75" t="s">
        <v>27</v>
      </c>
    </row>
    <row r="512" spans="1:14" s="88" customFormat="1" hidden="1" x14ac:dyDescent="0.2">
      <c r="A512" s="193"/>
      <c r="B512" s="187"/>
      <c r="C512" s="185"/>
      <c r="D512" s="120"/>
      <c r="E512" s="120"/>
      <c r="F512" s="120"/>
      <c r="G512" s="120"/>
      <c r="H512" s="120"/>
      <c r="I512" s="120"/>
      <c r="J512" s="120"/>
      <c r="K512" s="112"/>
      <c r="L512" s="110" t="s">
        <v>21</v>
      </c>
      <c r="M512" s="111"/>
      <c r="N512" s="75" t="s">
        <v>97</v>
      </c>
    </row>
    <row r="513" spans="1:14" s="88" customFormat="1" hidden="1" x14ac:dyDescent="0.2">
      <c r="A513" s="193"/>
      <c r="B513" s="187"/>
      <c r="C513" s="185"/>
      <c r="D513" s="120"/>
      <c r="E513" s="120"/>
      <c r="F513" s="120"/>
      <c r="G513" s="120"/>
      <c r="H513" s="120"/>
      <c r="I513" s="120"/>
      <c r="J513" s="120"/>
      <c r="K513" s="112"/>
      <c r="L513" s="110" t="s">
        <v>21</v>
      </c>
      <c r="M513" s="111"/>
      <c r="N513" s="75" t="s">
        <v>103</v>
      </c>
    </row>
    <row r="514" spans="1:14" s="88" customFormat="1" hidden="1" x14ac:dyDescent="0.2">
      <c r="A514" s="193"/>
      <c r="B514" s="187"/>
      <c r="C514" s="185"/>
      <c r="D514" s="120"/>
      <c r="E514" s="120"/>
      <c r="F514" s="120"/>
      <c r="G514" s="120"/>
      <c r="H514" s="120"/>
      <c r="I514" s="120"/>
      <c r="J514" s="120"/>
      <c r="K514" s="112"/>
      <c r="L514" s="110" t="s">
        <v>21</v>
      </c>
      <c r="M514" s="111"/>
      <c r="N514" s="75" t="s">
        <v>391</v>
      </c>
    </row>
    <row r="515" spans="1:14" s="88" customFormat="1" hidden="1" x14ac:dyDescent="0.2">
      <c r="A515" s="193"/>
      <c r="B515" s="187"/>
      <c r="C515" s="185"/>
      <c r="D515" s="120"/>
      <c r="E515" s="120"/>
      <c r="F515" s="120"/>
      <c r="G515" s="120"/>
      <c r="H515" s="120"/>
      <c r="I515" s="120"/>
      <c r="J515" s="120"/>
      <c r="K515" s="112"/>
      <c r="L515" s="110" t="s">
        <v>21</v>
      </c>
      <c r="M515" s="111"/>
      <c r="N515" s="75" t="s">
        <v>65</v>
      </c>
    </row>
    <row r="516" spans="1:14" s="88" customFormat="1" hidden="1" x14ac:dyDescent="0.2">
      <c r="A516" s="193"/>
      <c r="B516" s="187"/>
      <c r="C516" s="185"/>
      <c r="D516" s="120"/>
      <c r="E516" s="120"/>
      <c r="F516" s="120"/>
      <c r="G516" s="120"/>
      <c r="H516" s="120"/>
      <c r="I516" s="120"/>
      <c r="J516" s="120"/>
      <c r="K516" s="112"/>
      <c r="L516" s="110" t="s">
        <v>21</v>
      </c>
      <c r="M516" s="111"/>
      <c r="N516" s="75" t="s">
        <v>392</v>
      </c>
    </row>
    <row r="517" spans="1:14" s="88" customFormat="1" hidden="1" x14ac:dyDescent="0.2">
      <c r="A517" s="193"/>
      <c r="B517" s="187"/>
      <c r="C517" s="185"/>
      <c r="D517" s="120"/>
      <c r="E517" s="120"/>
      <c r="F517" s="120"/>
      <c r="G517" s="120"/>
      <c r="H517" s="120"/>
      <c r="I517" s="120"/>
      <c r="J517" s="120"/>
      <c r="K517" s="112"/>
      <c r="L517" s="110" t="s">
        <v>21</v>
      </c>
      <c r="M517" s="111"/>
      <c r="N517" s="75" t="s">
        <v>85</v>
      </c>
    </row>
    <row r="518" spans="1:14" s="88" customFormat="1" hidden="1" x14ac:dyDescent="0.2">
      <c r="A518" s="193"/>
      <c r="B518" s="187"/>
      <c r="C518" s="185"/>
      <c r="D518" s="120"/>
      <c r="E518" s="120"/>
      <c r="F518" s="120"/>
      <c r="G518" s="120"/>
      <c r="H518" s="120"/>
      <c r="I518" s="120"/>
      <c r="J518" s="120"/>
      <c r="K518" s="112"/>
      <c r="L518" s="110" t="s">
        <v>21</v>
      </c>
      <c r="M518" s="111"/>
      <c r="N518" s="75" t="s">
        <v>395</v>
      </c>
    </row>
    <row r="519" spans="1:14" s="88" customFormat="1" hidden="1" x14ac:dyDescent="0.2">
      <c r="A519" s="193"/>
      <c r="B519" s="187"/>
      <c r="C519" s="185"/>
      <c r="D519" s="120"/>
      <c r="E519" s="120"/>
      <c r="F519" s="120"/>
      <c r="G519" s="120"/>
      <c r="H519" s="120"/>
      <c r="I519" s="120"/>
      <c r="J519" s="120"/>
      <c r="K519" s="112"/>
      <c r="L519" s="110" t="s">
        <v>21</v>
      </c>
      <c r="M519" s="111"/>
      <c r="N519" s="75" t="s">
        <v>396</v>
      </c>
    </row>
    <row r="520" spans="1:14" s="88" customFormat="1" hidden="1" x14ac:dyDescent="0.2">
      <c r="A520" s="193"/>
      <c r="B520" s="187"/>
      <c r="C520" s="185"/>
      <c r="D520" s="120"/>
      <c r="E520" s="120"/>
      <c r="F520" s="120"/>
      <c r="G520" s="120"/>
      <c r="H520" s="120"/>
      <c r="I520" s="120"/>
      <c r="J520" s="120"/>
      <c r="K520" s="112"/>
      <c r="L520" s="110" t="s">
        <v>21</v>
      </c>
      <c r="M520" s="111"/>
      <c r="N520" s="75" t="s">
        <v>397</v>
      </c>
    </row>
    <row r="521" spans="1:14" s="88" customFormat="1" hidden="1" x14ac:dyDescent="0.2">
      <c r="A521" s="193"/>
      <c r="B521" s="187"/>
      <c r="C521" s="185"/>
      <c r="D521" s="120"/>
      <c r="E521" s="120"/>
      <c r="F521" s="120"/>
      <c r="G521" s="120"/>
      <c r="H521" s="120"/>
      <c r="I521" s="120"/>
      <c r="J521" s="120"/>
      <c r="K521" s="112"/>
      <c r="L521" s="110" t="s">
        <v>21</v>
      </c>
      <c r="M521" s="111"/>
      <c r="N521" s="75" t="s">
        <v>42</v>
      </c>
    </row>
    <row r="522" spans="1:14" s="88" customFormat="1" hidden="1" x14ac:dyDescent="0.2">
      <c r="A522" s="193"/>
      <c r="B522" s="187"/>
      <c r="C522" s="185"/>
      <c r="D522" s="120"/>
      <c r="E522" s="120"/>
      <c r="F522" s="120"/>
      <c r="G522" s="120"/>
      <c r="H522" s="120"/>
      <c r="I522" s="120"/>
      <c r="J522" s="120"/>
      <c r="K522" s="112"/>
      <c r="L522" s="110" t="s">
        <v>21</v>
      </c>
      <c r="M522" s="111"/>
      <c r="N522" s="75" t="s">
        <v>454</v>
      </c>
    </row>
    <row r="523" spans="1:14" s="88" customFormat="1" hidden="1" x14ac:dyDescent="0.2">
      <c r="A523" s="193"/>
      <c r="B523" s="187"/>
      <c r="C523" s="185"/>
      <c r="D523" s="120"/>
      <c r="E523" s="120"/>
      <c r="F523" s="120"/>
      <c r="G523" s="120"/>
      <c r="H523" s="120"/>
      <c r="I523" s="120"/>
      <c r="J523" s="120"/>
      <c r="K523" s="112"/>
      <c r="L523" s="110" t="s">
        <v>21</v>
      </c>
      <c r="M523" s="111"/>
      <c r="N523" s="75" t="s">
        <v>399</v>
      </c>
    </row>
    <row r="524" spans="1:14" s="88" customFormat="1" hidden="1" x14ac:dyDescent="0.2">
      <c r="A524" s="193"/>
      <c r="B524" s="187"/>
      <c r="C524" s="185"/>
      <c r="D524" s="120"/>
      <c r="E524" s="120"/>
      <c r="F524" s="120"/>
      <c r="G524" s="120"/>
      <c r="H524" s="120"/>
      <c r="I524" s="120"/>
      <c r="J524" s="120"/>
      <c r="K524" s="112"/>
      <c r="L524" s="110" t="s">
        <v>21</v>
      </c>
      <c r="M524" s="111"/>
      <c r="N524" s="75" t="s">
        <v>44</v>
      </c>
    </row>
    <row r="525" spans="1:14" s="88" customFormat="1" hidden="1" x14ac:dyDescent="0.2">
      <c r="A525" s="193"/>
      <c r="B525" s="187"/>
      <c r="C525" s="185"/>
      <c r="D525" s="120"/>
      <c r="E525" s="120"/>
      <c r="F525" s="120"/>
      <c r="G525" s="120"/>
      <c r="H525" s="120"/>
      <c r="I525" s="120"/>
      <c r="J525" s="120"/>
      <c r="K525" s="112"/>
      <c r="L525" s="110" t="s">
        <v>21</v>
      </c>
      <c r="M525" s="111"/>
      <c r="N525" s="75" t="s">
        <v>404</v>
      </c>
    </row>
    <row r="526" spans="1:14" s="88" customFormat="1" hidden="1" x14ac:dyDescent="0.2">
      <c r="A526" s="193"/>
      <c r="B526" s="187"/>
      <c r="C526" s="185"/>
      <c r="D526" s="120"/>
      <c r="E526" s="120"/>
      <c r="F526" s="120"/>
      <c r="G526" s="120"/>
      <c r="H526" s="120"/>
      <c r="I526" s="120"/>
      <c r="J526" s="120"/>
      <c r="K526" s="112"/>
      <c r="L526" s="110" t="s">
        <v>21</v>
      </c>
      <c r="M526" s="111"/>
      <c r="N526" s="75" t="s">
        <v>28</v>
      </c>
    </row>
    <row r="527" spans="1:14" s="88" customFormat="1" hidden="1" x14ac:dyDescent="0.2">
      <c r="A527" s="193"/>
      <c r="B527" s="187"/>
      <c r="C527" s="185"/>
      <c r="D527" s="120"/>
      <c r="E527" s="120"/>
      <c r="F527" s="120"/>
      <c r="G527" s="120"/>
      <c r="H527" s="120"/>
      <c r="I527" s="120"/>
      <c r="J527" s="120"/>
      <c r="K527" s="112"/>
      <c r="L527" s="110" t="s">
        <v>21</v>
      </c>
      <c r="M527" s="111"/>
      <c r="N527" s="75" t="s">
        <v>68</v>
      </c>
    </row>
    <row r="528" spans="1:14" s="88" customFormat="1" hidden="1" x14ac:dyDescent="0.2">
      <c r="A528" s="193"/>
      <c r="B528" s="187"/>
      <c r="C528" s="185"/>
      <c r="D528" s="120"/>
      <c r="E528" s="120"/>
      <c r="F528" s="120"/>
      <c r="G528" s="120"/>
      <c r="H528" s="120"/>
      <c r="I528" s="120"/>
      <c r="J528" s="120"/>
      <c r="K528" s="112"/>
      <c r="L528" s="110" t="s">
        <v>21</v>
      </c>
      <c r="M528" s="111"/>
      <c r="N528" s="75" t="s">
        <v>123</v>
      </c>
    </row>
    <row r="529" spans="1:14" s="88" customFormat="1" hidden="1" x14ac:dyDescent="0.2">
      <c r="A529" s="193"/>
      <c r="B529" s="187"/>
      <c r="C529" s="185"/>
      <c r="D529" s="120"/>
      <c r="E529" s="120"/>
      <c r="F529" s="120"/>
      <c r="G529" s="120"/>
      <c r="H529" s="120"/>
      <c r="I529" s="120"/>
      <c r="J529" s="120"/>
      <c r="K529" s="112"/>
      <c r="L529" s="110" t="s">
        <v>21</v>
      </c>
      <c r="M529" s="111"/>
      <c r="N529" s="75" t="s">
        <v>70</v>
      </c>
    </row>
    <row r="530" spans="1:14" s="88" customFormat="1" hidden="1" x14ac:dyDescent="0.2">
      <c r="A530" s="193"/>
      <c r="B530" s="187"/>
      <c r="C530" s="185"/>
      <c r="D530" s="120"/>
      <c r="E530" s="120"/>
      <c r="F530" s="120"/>
      <c r="G530" s="120"/>
      <c r="H530" s="120"/>
      <c r="I530" s="120"/>
      <c r="J530" s="120"/>
      <c r="K530" s="112"/>
      <c r="L530" s="110" t="s">
        <v>21</v>
      </c>
      <c r="M530" s="111"/>
      <c r="N530" s="75" t="s">
        <v>71</v>
      </c>
    </row>
    <row r="531" spans="1:14" s="88" customFormat="1" hidden="1" x14ac:dyDescent="0.2">
      <c r="A531" s="193"/>
      <c r="B531" s="187"/>
      <c r="C531" s="185"/>
      <c r="D531" s="120"/>
      <c r="E531" s="120"/>
      <c r="F531" s="120"/>
      <c r="G531" s="120"/>
      <c r="H531" s="120"/>
      <c r="I531" s="120"/>
      <c r="J531" s="120"/>
      <c r="K531" s="112"/>
      <c r="L531" s="110" t="s">
        <v>21</v>
      </c>
      <c r="M531" s="111"/>
      <c r="N531" s="75" t="s">
        <v>406</v>
      </c>
    </row>
    <row r="532" spans="1:14" s="88" customFormat="1" hidden="1" x14ac:dyDescent="0.2">
      <c r="A532" s="193"/>
      <c r="B532" s="187"/>
      <c r="C532" s="185"/>
      <c r="D532" s="120"/>
      <c r="E532" s="120"/>
      <c r="F532" s="120"/>
      <c r="G532" s="120"/>
      <c r="H532" s="120"/>
      <c r="I532" s="120"/>
      <c r="J532" s="120"/>
      <c r="K532" s="112"/>
      <c r="L532" s="110" t="s">
        <v>21</v>
      </c>
      <c r="M532" s="111"/>
      <c r="N532" s="75" t="s">
        <v>98</v>
      </c>
    </row>
    <row r="533" spans="1:14" s="88" customFormat="1" hidden="1" x14ac:dyDescent="0.2">
      <c r="A533" s="193"/>
      <c r="B533" s="187"/>
      <c r="C533" s="185"/>
      <c r="D533" s="120"/>
      <c r="E533" s="120"/>
      <c r="F533" s="120"/>
      <c r="G533" s="120"/>
      <c r="H533" s="120"/>
      <c r="I533" s="120"/>
      <c r="J533" s="120"/>
      <c r="K533" s="112"/>
      <c r="L533" s="110" t="s">
        <v>21</v>
      </c>
      <c r="M533" s="111"/>
      <c r="N533" s="75" t="s">
        <v>295</v>
      </c>
    </row>
    <row r="534" spans="1:14" s="88" customFormat="1" hidden="1" x14ac:dyDescent="0.2">
      <c r="A534" s="193"/>
      <c r="B534" s="187"/>
      <c r="C534" s="185"/>
      <c r="D534" s="120"/>
      <c r="E534" s="120"/>
      <c r="F534" s="120"/>
      <c r="G534" s="120"/>
      <c r="H534" s="120"/>
      <c r="I534" s="120"/>
      <c r="J534" s="120"/>
      <c r="K534" s="112"/>
      <c r="L534" s="110" t="s">
        <v>21</v>
      </c>
      <c r="M534" s="111"/>
      <c r="N534" s="75" t="s">
        <v>411</v>
      </c>
    </row>
    <row r="535" spans="1:14" s="88" customFormat="1" hidden="1" x14ac:dyDescent="0.2">
      <c r="A535" s="193"/>
      <c r="B535" s="187"/>
      <c r="C535" s="185"/>
      <c r="D535" s="120"/>
      <c r="E535" s="120"/>
      <c r="F535" s="120"/>
      <c r="G535" s="120"/>
      <c r="H535" s="120"/>
      <c r="I535" s="120"/>
      <c r="J535" s="120"/>
      <c r="K535" s="112"/>
      <c r="L535" s="110" t="s">
        <v>21</v>
      </c>
      <c r="M535" s="111"/>
      <c r="N535" s="75" t="s">
        <v>412</v>
      </c>
    </row>
    <row r="536" spans="1:14" s="88" customFormat="1" hidden="1" x14ac:dyDescent="0.2">
      <c r="A536" s="193"/>
      <c r="B536" s="187"/>
      <c r="C536" s="185"/>
      <c r="D536" s="120"/>
      <c r="E536" s="120"/>
      <c r="F536" s="120"/>
      <c r="G536" s="120"/>
      <c r="H536" s="120"/>
      <c r="I536" s="120"/>
      <c r="J536" s="120"/>
      <c r="K536" s="112"/>
      <c r="L536" s="110" t="s">
        <v>21</v>
      </c>
      <c r="M536" s="111"/>
      <c r="N536" s="75" t="s">
        <v>421</v>
      </c>
    </row>
    <row r="537" spans="1:14" s="88" customFormat="1" hidden="1" x14ac:dyDescent="0.2">
      <c r="A537" s="193"/>
      <c r="B537" s="187"/>
      <c r="C537" s="185"/>
      <c r="D537" s="120"/>
      <c r="E537" s="120"/>
      <c r="F537" s="120"/>
      <c r="G537" s="120"/>
      <c r="H537" s="120"/>
      <c r="I537" s="120"/>
      <c r="J537" s="120"/>
      <c r="K537" s="112"/>
      <c r="L537" s="110" t="s">
        <v>21</v>
      </c>
      <c r="M537" s="111"/>
      <c r="N537" s="75" t="s">
        <v>424</v>
      </c>
    </row>
    <row r="538" spans="1:14" s="88" customFormat="1" hidden="1" x14ac:dyDescent="0.2">
      <c r="A538" s="193"/>
      <c r="B538" s="187"/>
      <c r="C538" s="185"/>
      <c r="D538" s="120"/>
      <c r="E538" s="120"/>
      <c r="F538" s="120"/>
      <c r="G538" s="120"/>
      <c r="H538" s="120"/>
      <c r="I538" s="120"/>
      <c r="J538" s="120"/>
      <c r="K538" s="112"/>
      <c r="L538" s="110" t="s">
        <v>21</v>
      </c>
      <c r="M538" s="111"/>
      <c r="N538" s="75" t="s">
        <v>72</v>
      </c>
    </row>
    <row r="539" spans="1:14" s="88" customFormat="1" hidden="1" x14ac:dyDescent="0.2">
      <c r="A539" s="193"/>
      <c r="B539" s="187"/>
      <c r="C539" s="185"/>
      <c r="D539" s="120"/>
      <c r="E539" s="120"/>
      <c r="F539" s="120"/>
      <c r="G539" s="120"/>
      <c r="H539" s="120"/>
      <c r="I539" s="120"/>
      <c r="J539" s="120"/>
      <c r="K539" s="112"/>
      <c r="L539" s="110" t="s">
        <v>21</v>
      </c>
      <c r="M539" s="111"/>
      <c r="N539" s="75" t="s">
        <v>448</v>
      </c>
    </row>
    <row r="540" spans="1:14" s="88" customFormat="1" hidden="1" x14ac:dyDescent="0.2">
      <c r="A540" s="193"/>
      <c r="B540" s="187"/>
      <c r="C540" s="185"/>
      <c r="D540" s="120"/>
      <c r="E540" s="120"/>
      <c r="F540" s="120"/>
      <c r="G540" s="120"/>
      <c r="H540" s="120"/>
      <c r="I540" s="120"/>
      <c r="J540" s="120"/>
      <c r="K540" s="112"/>
      <c r="L540" s="110" t="s">
        <v>21</v>
      </c>
      <c r="M540" s="111"/>
      <c r="N540" s="75" t="s">
        <v>73</v>
      </c>
    </row>
    <row r="541" spans="1:14" s="88" customFormat="1" hidden="1" x14ac:dyDescent="0.2">
      <c r="A541" s="193"/>
      <c r="B541" s="187"/>
      <c r="C541" s="185"/>
      <c r="D541" s="120"/>
      <c r="E541" s="120"/>
      <c r="F541" s="120"/>
      <c r="G541" s="120"/>
      <c r="H541" s="120"/>
      <c r="I541" s="120"/>
      <c r="J541" s="120"/>
      <c r="K541" s="112"/>
      <c r="L541" s="110" t="s">
        <v>21</v>
      </c>
      <c r="M541" s="111"/>
      <c r="N541" s="75" t="s">
        <v>124</v>
      </c>
    </row>
    <row r="542" spans="1:14" s="88" customFormat="1" hidden="1" x14ac:dyDescent="0.2">
      <c r="A542" s="193"/>
      <c r="B542" s="187"/>
      <c r="C542" s="185"/>
      <c r="D542" s="120"/>
      <c r="E542" s="120"/>
      <c r="F542" s="120"/>
      <c r="G542" s="120"/>
      <c r="H542" s="120"/>
      <c r="I542" s="120"/>
      <c r="J542" s="120"/>
      <c r="K542" s="112"/>
      <c r="L542" s="110" t="s">
        <v>21</v>
      </c>
      <c r="M542" s="111"/>
      <c r="N542" s="75" t="s">
        <v>455</v>
      </c>
    </row>
    <row r="543" spans="1:14" s="88" customFormat="1" hidden="1" x14ac:dyDescent="0.2">
      <c r="A543" s="193"/>
      <c r="B543" s="187"/>
      <c r="C543" s="185"/>
      <c r="D543" s="120"/>
      <c r="E543" s="120"/>
      <c r="F543" s="120"/>
      <c r="G543" s="120"/>
      <c r="H543" s="120"/>
      <c r="I543" s="120"/>
      <c r="J543" s="120"/>
      <c r="K543" s="112"/>
      <c r="L543" s="110" t="s">
        <v>21</v>
      </c>
      <c r="M543" s="111"/>
      <c r="N543" s="75" t="s">
        <v>52</v>
      </c>
    </row>
    <row r="544" spans="1:14" s="88" customFormat="1" hidden="1" x14ac:dyDescent="0.2">
      <c r="A544" s="193"/>
      <c r="B544" s="187"/>
      <c r="C544" s="185"/>
      <c r="D544" s="120"/>
      <c r="E544" s="120"/>
      <c r="F544" s="120"/>
      <c r="G544" s="120"/>
      <c r="H544" s="120"/>
      <c r="I544" s="120"/>
      <c r="J544" s="120"/>
      <c r="K544" s="112"/>
      <c r="L544" s="110" t="s">
        <v>21</v>
      </c>
      <c r="M544" s="111"/>
      <c r="N544" s="75" t="s">
        <v>45</v>
      </c>
    </row>
    <row r="545" spans="1:14" s="88" customFormat="1" hidden="1" x14ac:dyDescent="0.2">
      <c r="A545" s="193"/>
      <c r="B545" s="187"/>
      <c r="C545" s="185"/>
      <c r="D545" s="120"/>
      <c r="E545" s="120"/>
      <c r="F545" s="120"/>
      <c r="G545" s="120"/>
      <c r="H545" s="120"/>
      <c r="I545" s="120"/>
      <c r="J545" s="120"/>
      <c r="K545" s="112"/>
      <c r="L545" s="110" t="s">
        <v>21</v>
      </c>
      <c r="M545" s="111"/>
      <c r="N545" s="75" t="s">
        <v>75</v>
      </c>
    </row>
    <row r="546" spans="1:14" s="88" customFormat="1" hidden="1" x14ac:dyDescent="0.2">
      <c r="A546" s="193"/>
      <c r="B546" s="187"/>
      <c r="C546" s="185"/>
      <c r="D546" s="120"/>
      <c r="E546" s="120"/>
      <c r="F546" s="120"/>
      <c r="G546" s="120"/>
      <c r="H546" s="120"/>
      <c r="I546" s="120"/>
      <c r="J546" s="120"/>
      <c r="K546" s="112"/>
      <c r="L546" s="110" t="s">
        <v>21</v>
      </c>
      <c r="M546" s="111"/>
      <c r="N546" s="75" t="s">
        <v>76</v>
      </c>
    </row>
    <row r="547" spans="1:14" s="88" customFormat="1" hidden="1" x14ac:dyDescent="0.2">
      <c r="A547" s="193"/>
      <c r="B547" s="187"/>
      <c r="C547" s="185"/>
      <c r="D547" s="120"/>
      <c r="E547" s="120"/>
      <c r="F547" s="120"/>
      <c r="G547" s="120"/>
      <c r="H547" s="120"/>
      <c r="I547" s="120"/>
      <c r="J547" s="120"/>
      <c r="K547" s="112"/>
      <c r="L547" s="110" t="s">
        <v>21</v>
      </c>
      <c r="M547" s="111"/>
      <c r="N547" s="75" t="s">
        <v>426</v>
      </c>
    </row>
    <row r="548" spans="1:14" s="88" customFormat="1" hidden="1" x14ac:dyDescent="0.2">
      <c r="A548" s="193"/>
      <c r="B548" s="187"/>
      <c r="C548" s="185"/>
      <c r="D548" s="120"/>
      <c r="E548" s="120"/>
      <c r="F548" s="120"/>
      <c r="G548" s="120"/>
      <c r="H548" s="120"/>
      <c r="I548" s="120"/>
      <c r="J548" s="120"/>
      <c r="K548" s="112"/>
      <c r="L548" s="110" t="s">
        <v>21</v>
      </c>
      <c r="M548" s="111"/>
      <c r="N548" s="75" t="s">
        <v>86</v>
      </c>
    </row>
    <row r="549" spans="1:14" s="88" customFormat="1" hidden="1" x14ac:dyDescent="0.2">
      <c r="A549" s="193"/>
      <c r="B549" s="187"/>
      <c r="C549" s="185"/>
      <c r="D549" s="120"/>
      <c r="E549" s="120"/>
      <c r="F549" s="120"/>
      <c r="G549" s="120"/>
      <c r="H549" s="120"/>
      <c r="I549" s="120"/>
      <c r="J549" s="120"/>
      <c r="K549" s="112"/>
      <c r="L549" s="110" t="s">
        <v>21</v>
      </c>
      <c r="M549" s="111"/>
      <c r="N549" s="75" t="s">
        <v>296</v>
      </c>
    </row>
    <row r="550" spans="1:14" s="88" customFormat="1" hidden="1" x14ac:dyDescent="0.2">
      <c r="A550" s="193"/>
      <c r="B550" s="187"/>
      <c r="C550" s="185"/>
      <c r="D550" s="120"/>
      <c r="E550" s="120"/>
      <c r="F550" s="120"/>
      <c r="G550" s="120"/>
      <c r="H550" s="120"/>
      <c r="I550" s="120"/>
      <c r="J550" s="120"/>
      <c r="K550" s="112"/>
      <c r="L550" s="110" t="s">
        <v>21</v>
      </c>
      <c r="M550" s="111"/>
      <c r="N550" s="75" t="s">
        <v>429</v>
      </c>
    </row>
    <row r="551" spans="1:14" s="88" customFormat="1" hidden="1" x14ac:dyDescent="0.2">
      <c r="A551" s="193"/>
      <c r="B551" s="187"/>
      <c r="C551" s="185"/>
      <c r="D551" s="120"/>
      <c r="E551" s="120"/>
      <c r="F551" s="120"/>
      <c r="G551" s="120"/>
      <c r="H551" s="120"/>
      <c r="I551" s="120"/>
      <c r="J551" s="120"/>
      <c r="K551" s="112"/>
      <c r="L551" s="110" t="s">
        <v>21</v>
      </c>
      <c r="M551" s="111"/>
      <c r="N551" s="75" t="s">
        <v>47</v>
      </c>
    </row>
    <row r="552" spans="1:14" s="88" customFormat="1" hidden="1" x14ac:dyDescent="0.2">
      <c r="A552" s="193"/>
      <c r="B552" s="187"/>
      <c r="C552" s="185"/>
      <c r="D552" s="120"/>
      <c r="E552" s="120"/>
      <c r="F552" s="120"/>
      <c r="G552" s="120"/>
      <c r="H552" s="120"/>
      <c r="I552" s="120"/>
      <c r="J552" s="120"/>
      <c r="K552" s="112"/>
      <c r="L552" s="110" t="s">
        <v>21</v>
      </c>
      <c r="M552" s="111"/>
      <c r="N552" s="75" t="s">
        <v>77</v>
      </c>
    </row>
    <row r="553" spans="1:14" s="88" customFormat="1" hidden="1" x14ac:dyDescent="0.2">
      <c r="A553" s="193"/>
      <c r="B553" s="187"/>
      <c r="C553" s="185"/>
      <c r="D553" s="120"/>
      <c r="E553" s="120"/>
      <c r="F553" s="120"/>
      <c r="G553" s="120"/>
      <c r="H553" s="120"/>
      <c r="I553" s="120"/>
      <c r="J553" s="120"/>
      <c r="K553" s="112"/>
      <c r="L553" s="110" t="s">
        <v>21</v>
      </c>
      <c r="M553" s="111"/>
      <c r="N553" s="75" t="s">
        <v>431</v>
      </c>
    </row>
    <row r="554" spans="1:14" s="88" customFormat="1" hidden="1" x14ac:dyDescent="0.2">
      <c r="A554" s="193"/>
      <c r="B554" s="187"/>
      <c r="C554" s="185"/>
      <c r="D554" s="120"/>
      <c r="E554" s="120"/>
      <c r="F554" s="120"/>
      <c r="G554" s="120"/>
      <c r="H554" s="120"/>
      <c r="I554" s="120"/>
      <c r="J554" s="120"/>
      <c r="K554" s="112"/>
      <c r="L554" s="110" t="s">
        <v>21</v>
      </c>
      <c r="M554" s="111"/>
      <c r="N554" s="75" t="s">
        <v>432</v>
      </c>
    </row>
    <row r="555" spans="1:14" s="88" customFormat="1" hidden="1" x14ac:dyDescent="0.2">
      <c r="A555" s="193"/>
      <c r="B555" s="187"/>
      <c r="C555" s="185"/>
      <c r="D555" s="120"/>
      <c r="E555" s="120"/>
      <c r="F555" s="120"/>
      <c r="G555" s="120"/>
      <c r="H555" s="120"/>
      <c r="I555" s="120"/>
      <c r="J555" s="120"/>
      <c r="K555" s="112"/>
      <c r="L555" s="110" t="s">
        <v>21</v>
      </c>
      <c r="M555" s="111"/>
      <c r="N555" s="75" t="s">
        <v>433</v>
      </c>
    </row>
    <row r="556" spans="1:14" s="88" customFormat="1" hidden="1" x14ac:dyDescent="0.2">
      <c r="A556" s="193"/>
      <c r="B556" s="187"/>
      <c r="C556" s="185"/>
      <c r="D556" s="120"/>
      <c r="E556" s="120"/>
      <c r="F556" s="120"/>
      <c r="G556" s="120"/>
      <c r="H556" s="120"/>
      <c r="I556" s="120"/>
      <c r="J556" s="120"/>
      <c r="K556" s="112"/>
      <c r="L556" s="110" t="s">
        <v>21</v>
      </c>
      <c r="M556" s="111"/>
      <c r="N556" s="75" t="s">
        <v>99</v>
      </c>
    </row>
    <row r="557" spans="1:14" s="88" customFormat="1" hidden="1" x14ac:dyDescent="0.2">
      <c r="A557" s="193"/>
      <c r="B557" s="187"/>
      <c r="C557" s="185"/>
      <c r="D557" s="120"/>
      <c r="E557" s="120"/>
      <c r="F557" s="120"/>
      <c r="G557" s="120"/>
      <c r="H557" s="120"/>
      <c r="I557" s="120"/>
      <c r="J557" s="120"/>
      <c r="K557" s="112"/>
      <c r="L557" s="110" t="s">
        <v>21</v>
      </c>
      <c r="M557" s="111"/>
      <c r="N557" s="75" t="s">
        <v>436</v>
      </c>
    </row>
    <row r="558" spans="1:14" s="88" customFormat="1" hidden="1" x14ac:dyDescent="0.2">
      <c r="A558" s="193"/>
      <c r="B558" s="187"/>
      <c r="C558" s="185"/>
      <c r="D558" s="120"/>
      <c r="E558" s="120"/>
      <c r="F558" s="120"/>
      <c r="G558" s="120"/>
      <c r="H558" s="120"/>
      <c r="I558" s="120"/>
      <c r="J558" s="120"/>
      <c r="K558" s="112"/>
      <c r="L558" s="110" t="s">
        <v>21</v>
      </c>
      <c r="M558" s="111"/>
      <c r="N558" s="75" t="s">
        <v>88</v>
      </c>
    </row>
    <row r="559" spans="1:14" s="88" customFormat="1" hidden="1" x14ac:dyDescent="0.2">
      <c r="A559" s="193"/>
      <c r="B559" s="187"/>
      <c r="C559" s="185"/>
      <c r="D559" s="120"/>
      <c r="E559" s="120"/>
      <c r="F559" s="120"/>
      <c r="G559" s="120"/>
      <c r="H559" s="120"/>
      <c r="I559" s="120"/>
      <c r="J559" s="120"/>
      <c r="K559" s="112"/>
      <c r="L559" s="110" t="s">
        <v>21</v>
      </c>
      <c r="M559" s="111"/>
      <c r="N559" s="75" t="s">
        <v>438</v>
      </c>
    </row>
    <row r="560" spans="1:14" s="88" customFormat="1" hidden="1" x14ac:dyDescent="0.2">
      <c r="A560" s="193"/>
      <c r="B560" s="187"/>
      <c r="C560" s="185"/>
      <c r="D560" s="120"/>
      <c r="E560" s="120"/>
      <c r="F560" s="120"/>
      <c r="G560" s="120"/>
      <c r="H560" s="120"/>
      <c r="I560" s="120"/>
      <c r="J560" s="120"/>
      <c r="K560" s="112"/>
      <c r="L560" s="110" t="s">
        <v>21</v>
      </c>
      <c r="M560" s="111"/>
      <c r="N560" s="75" t="s">
        <v>440</v>
      </c>
    </row>
    <row r="561" spans="1:1018" s="88" customFormat="1" hidden="1" x14ac:dyDescent="0.2">
      <c r="A561" s="193"/>
      <c r="B561" s="187"/>
      <c r="C561" s="185"/>
      <c r="D561" s="120"/>
      <c r="E561" s="120"/>
      <c r="F561" s="120"/>
      <c r="G561" s="120"/>
      <c r="H561" s="120"/>
      <c r="I561" s="120"/>
      <c r="J561" s="120"/>
      <c r="K561" s="112"/>
      <c r="L561" s="110" t="s">
        <v>21</v>
      </c>
      <c r="M561" s="111"/>
      <c r="N561" s="75" t="s">
        <v>78</v>
      </c>
    </row>
    <row r="562" spans="1:1018" s="88" customFormat="1" hidden="1" x14ac:dyDescent="0.2">
      <c r="A562" s="193"/>
      <c r="B562" s="187"/>
      <c r="C562" s="185"/>
      <c r="D562" s="120"/>
      <c r="E562" s="120"/>
      <c r="F562" s="120"/>
      <c r="G562" s="120"/>
      <c r="H562" s="120"/>
      <c r="I562" s="120"/>
      <c r="J562" s="120"/>
      <c r="K562" s="112"/>
      <c r="L562" s="110" t="s">
        <v>21</v>
      </c>
      <c r="M562" s="111"/>
      <c r="N562" s="75" t="s">
        <v>48</v>
      </c>
    </row>
    <row r="563" spans="1:1018" s="88" customFormat="1" hidden="1" x14ac:dyDescent="0.2">
      <c r="A563" s="193"/>
      <c r="B563" s="187"/>
      <c r="C563" s="185"/>
      <c r="D563" s="120"/>
      <c r="E563" s="120"/>
      <c r="F563" s="120"/>
      <c r="G563" s="120"/>
      <c r="H563" s="120"/>
      <c r="I563" s="120"/>
      <c r="J563" s="120"/>
      <c r="K563" s="112"/>
      <c r="L563" s="110" t="s">
        <v>21</v>
      </c>
      <c r="M563" s="111"/>
      <c r="N563" s="75" t="s">
        <v>443</v>
      </c>
    </row>
    <row r="564" spans="1:1018" s="88" customFormat="1" hidden="1" x14ac:dyDescent="0.2">
      <c r="A564" s="193"/>
      <c r="B564" s="187"/>
      <c r="C564" s="185"/>
      <c r="D564" s="120"/>
      <c r="E564" s="120"/>
      <c r="F564" s="120"/>
      <c r="G564" s="120"/>
      <c r="H564" s="120"/>
      <c r="I564" s="120"/>
      <c r="J564" s="120"/>
      <c r="K564" s="112"/>
      <c r="L564" s="110" t="s">
        <v>21</v>
      </c>
      <c r="M564" s="111"/>
      <c r="N564" s="75" t="s">
        <v>444</v>
      </c>
    </row>
    <row r="565" spans="1:1018" s="88" customFormat="1" hidden="1" x14ac:dyDescent="0.2">
      <c r="A565" s="193"/>
      <c r="B565" s="187"/>
      <c r="C565" s="185"/>
      <c r="D565" s="120"/>
      <c r="E565" s="120"/>
      <c r="F565" s="120"/>
      <c r="G565" s="120"/>
      <c r="H565" s="120"/>
      <c r="I565" s="120"/>
      <c r="J565" s="120"/>
      <c r="K565" s="112"/>
      <c r="L565" s="110" t="s">
        <v>21</v>
      </c>
      <c r="M565" s="111"/>
      <c r="N565" s="75" t="s">
        <v>30</v>
      </c>
    </row>
    <row r="566" spans="1:1018" s="88" customFormat="1" hidden="1" x14ac:dyDescent="0.2">
      <c r="A566" s="193"/>
      <c r="B566" s="187"/>
      <c r="C566" s="185"/>
      <c r="D566" s="120"/>
      <c r="E566" s="120"/>
      <c r="F566" s="120"/>
      <c r="G566" s="120"/>
      <c r="H566" s="120"/>
      <c r="I566" s="120"/>
      <c r="J566" s="120"/>
      <c r="K566" s="112"/>
      <c r="L566" s="110" t="s">
        <v>21</v>
      </c>
      <c r="M566" s="111"/>
      <c r="N566" s="75" t="s">
        <v>31</v>
      </c>
    </row>
    <row r="567" spans="1:1018" s="88" customFormat="1" hidden="1" x14ac:dyDescent="0.2">
      <c r="A567" s="193"/>
      <c r="B567" s="187"/>
      <c r="C567" s="185"/>
      <c r="D567" s="120"/>
      <c r="E567" s="120"/>
      <c r="F567" s="120"/>
      <c r="G567" s="120"/>
      <c r="H567" s="120"/>
      <c r="I567" s="120"/>
      <c r="J567" s="120"/>
      <c r="K567" s="112"/>
      <c r="L567" s="110" t="s">
        <v>21</v>
      </c>
      <c r="M567" s="111"/>
      <c r="N567" s="75" t="s">
        <v>456</v>
      </c>
    </row>
    <row r="568" spans="1:1018" s="88" customFormat="1" hidden="1" x14ac:dyDescent="0.2">
      <c r="A568" s="193"/>
      <c r="B568" s="187"/>
      <c r="C568" s="185"/>
      <c r="D568" s="120"/>
      <c r="E568" s="120"/>
      <c r="F568" s="120"/>
      <c r="G568" s="120"/>
      <c r="H568" s="120"/>
      <c r="I568" s="120"/>
      <c r="J568" s="120"/>
      <c r="K568" s="112"/>
      <c r="L568" s="110" t="s">
        <v>21</v>
      </c>
      <c r="M568" s="111"/>
      <c r="N568" s="75" t="s">
        <v>125</v>
      </c>
    </row>
    <row r="569" spans="1:1018" s="88" customFormat="1" hidden="1" x14ac:dyDescent="0.2">
      <c r="A569" s="193"/>
      <c r="B569" s="187"/>
      <c r="C569" s="185"/>
      <c r="D569" s="120"/>
      <c r="E569" s="120"/>
      <c r="F569" s="120"/>
      <c r="G569" s="120"/>
      <c r="H569" s="120"/>
      <c r="I569" s="120"/>
      <c r="J569" s="120"/>
      <c r="K569" s="112"/>
      <c r="L569" s="110" t="s">
        <v>21</v>
      </c>
      <c r="M569" s="111"/>
      <c r="N569" s="75" t="s">
        <v>33</v>
      </c>
    </row>
    <row r="570" spans="1:1018" s="88" customFormat="1" x14ac:dyDescent="0.2">
      <c r="A570" s="129">
        <v>1049900</v>
      </c>
      <c r="B570" s="115" t="s">
        <v>116</v>
      </c>
      <c r="C570" s="86">
        <f>+'PLAN DE COMPRA  2022'!C609</f>
        <v>257345634</v>
      </c>
      <c r="D570" s="86">
        <f>+'PLAN DE COMPRA  2022'!D609</f>
        <v>333350000</v>
      </c>
      <c r="E570" s="86">
        <f>+'PLAN DE COMPRA  2022'!E609</f>
        <v>106775000</v>
      </c>
      <c r="F570" s="86">
        <f>+'PLAN DE COMPRA  2022'!F609</f>
        <v>143206145</v>
      </c>
      <c r="G570" s="86">
        <f>+'PLAN DE COMPRA  2022'!G609</f>
        <v>0</v>
      </c>
      <c r="H570" s="86">
        <f>+'PLAN DE COMPRA  2022'!H609</f>
        <v>164481910</v>
      </c>
      <c r="I570" s="86">
        <f>+'PLAN DE COMPRA  2022'!I609</f>
        <v>109867128.59999999</v>
      </c>
      <c r="J570" s="86">
        <f>+'PLAN DE COMPRA  2022'!J609</f>
        <v>43145740</v>
      </c>
      <c r="K570" s="86">
        <f>+'PLAN DE COMPRA  2022'!K609</f>
        <v>1158171557.5999999</v>
      </c>
      <c r="L570" s="108" t="s">
        <v>22</v>
      </c>
      <c r="M570" s="121">
        <f>+K570</f>
        <v>1158171557.5999999</v>
      </c>
      <c r="N570" s="130"/>
    </row>
    <row r="571" spans="1:1018" s="88" customFormat="1" ht="25.5" x14ac:dyDescent="0.2">
      <c r="A571" s="302" t="s">
        <v>117</v>
      </c>
      <c r="B571" s="295"/>
      <c r="C571" s="295"/>
      <c r="D571" s="295"/>
      <c r="E571" s="295"/>
      <c r="F571" s="295"/>
      <c r="G571" s="295"/>
      <c r="H571" s="295"/>
      <c r="I571" s="295"/>
      <c r="J571" s="295"/>
      <c r="K571" s="295"/>
      <c r="L571" s="103"/>
      <c r="M571" s="103"/>
      <c r="N571" s="10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4"/>
      <c r="AL571" s="94"/>
      <c r="AM571" s="94"/>
      <c r="AN571" s="94"/>
      <c r="AO571" s="94"/>
      <c r="AP571" s="94"/>
      <c r="AQ571" s="94"/>
      <c r="AR571" s="94"/>
      <c r="AS571" s="94"/>
      <c r="AT571" s="94"/>
      <c r="AU571" s="94"/>
      <c r="AV571" s="94"/>
      <c r="AW571" s="94"/>
      <c r="AX571" s="94"/>
      <c r="AY571" s="94"/>
      <c r="AZ571" s="94"/>
      <c r="BA571" s="94"/>
      <c r="BB571" s="94"/>
      <c r="BC571" s="94"/>
      <c r="BD571" s="94"/>
      <c r="BE571" s="94"/>
      <c r="BF571" s="94"/>
      <c r="BG571" s="94"/>
      <c r="BH571" s="94"/>
      <c r="BI571" s="94"/>
      <c r="BJ571" s="94"/>
      <c r="BK571" s="94"/>
      <c r="BL571" s="94"/>
      <c r="BM571" s="94"/>
      <c r="BN571" s="94"/>
      <c r="BO571" s="94"/>
      <c r="BP571" s="94"/>
      <c r="BQ571" s="94"/>
      <c r="BR571" s="94"/>
      <c r="BS571" s="94"/>
      <c r="BT571" s="94"/>
      <c r="BU571" s="94"/>
      <c r="BV571" s="94"/>
      <c r="BW571" s="94"/>
      <c r="BX571" s="94"/>
      <c r="BY571" s="94"/>
      <c r="BZ571" s="94"/>
      <c r="CA571" s="94"/>
      <c r="CB571" s="94"/>
      <c r="CC571" s="94"/>
      <c r="CD571" s="94"/>
      <c r="CE571" s="94"/>
      <c r="CF571" s="94"/>
      <c r="CG571" s="94"/>
      <c r="CH571" s="94"/>
      <c r="CI571" s="94"/>
      <c r="CJ571" s="94"/>
      <c r="CK571" s="94"/>
      <c r="CL571" s="94"/>
      <c r="CM571" s="94"/>
      <c r="CN571" s="94"/>
      <c r="CO571" s="94"/>
      <c r="CP571" s="94"/>
      <c r="CQ571" s="94"/>
      <c r="CR571" s="94"/>
      <c r="CS571" s="94"/>
      <c r="CT571" s="94"/>
      <c r="CU571" s="94"/>
      <c r="CV571" s="94"/>
      <c r="CW571" s="94"/>
      <c r="CX571" s="94"/>
      <c r="CY571" s="94"/>
      <c r="CZ571" s="94"/>
      <c r="DA571" s="94"/>
      <c r="DB571" s="94"/>
      <c r="DC571" s="94"/>
      <c r="DD571" s="94"/>
      <c r="DE571" s="94"/>
      <c r="DF571" s="94"/>
      <c r="DG571" s="94"/>
      <c r="DH571" s="94"/>
      <c r="DI571" s="94"/>
      <c r="DJ571" s="94"/>
      <c r="DK571" s="94"/>
      <c r="DL571" s="94"/>
      <c r="DM571" s="94"/>
      <c r="DN571" s="94"/>
      <c r="DO571" s="94"/>
      <c r="DP571" s="94"/>
      <c r="DQ571" s="94"/>
      <c r="DR571" s="94"/>
      <c r="DS571" s="94"/>
      <c r="DT571" s="94"/>
      <c r="DU571" s="94"/>
      <c r="DV571" s="94"/>
      <c r="DW571" s="94"/>
      <c r="DX571" s="94"/>
      <c r="DY571" s="94"/>
      <c r="DZ571" s="94"/>
      <c r="EA571" s="94"/>
      <c r="EB571" s="94"/>
      <c r="EC571" s="94"/>
      <c r="ED571" s="94"/>
      <c r="EE571" s="94"/>
      <c r="EF571" s="94"/>
      <c r="EG571" s="94"/>
      <c r="EH571" s="94"/>
      <c r="EI571" s="94"/>
      <c r="EJ571" s="94"/>
      <c r="EK571" s="94"/>
      <c r="EL571" s="94"/>
      <c r="EM571" s="94"/>
      <c r="EN571" s="94"/>
      <c r="EO571" s="94"/>
      <c r="EP571" s="94"/>
      <c r="EQ571" s="94"/>
      <c r="ER571" s="94"/>
      <c r="ES571" s="94"/>
      <c r="ET571" s="94"/>
      <c r="EU571" s="94"/>
      <c r="EV571" s="94"/>
      <c r="EW571" s="94"/>
      <c r="EX571" s="94"/>
      <c r="EY571" s="94"/>
      <c r="EZ571" s="94"/>
      <c r="FA571" s="94"/>
      <c r="FB571" s="94"/>
      <c r="FC571" s="94"/>
      <c r="FD571" s="94"/>
      <c r="FE571" s="94"/>
      <c r="FF571" s="94"/>
      <c r="FG571" s="94"/>
      <c r="FH571" s="94"/>
      <c r="FI571" s="94"/>
      <c r="FJ571" s="94"/>
      <c r="FK571" s="94"/>
      <c r="FL571" s="94"/>
      <c r="FM571" s="94"/>
      <c r="FN571" s="94"/>
      <c r="FO571" s="94"/>
      <c r="FP571" s="94"/>
      <c r="FQ571" s="94"/>
      <c r="FR571" s="94"/>
      <c r="FS571" s="94"/>
      <c r="FT571" s="94"/>
      <c r="FU571" s="94"/>
      <c r="FV571" s="94"/>
      <c r="FW571" s="94"/>
      <c r="FX571" s="94"/>
      <c r="FY571" s="94"/>
      <c r="FZ571" s="94"/>
      <c r="GA571" s="94"/>
      <c r="GB571" s="94"/>
      <c r="GC571" s="94"/>
      <c r="GD571" s="94"/>
      <c r="GE571" s="94"/>
      <c r="GF571" s="94"/>
      <c r="GG571" s="94"/>
      <c r="GH571" s="94"/>
      <c r="GI571" s="94"/>
      <c r="GJ571" s="94"/>
      <c r="GK571" s="94"/>
      <c r="GL571" s="94"/>
      <c r="GM571" s="94"/>
      <c r="GN571" s="94"/>
      <c r="GO571" s="94"/>
      <c r="GP571" s="94"/>
      <c r="GQ571" s="94"/>
      <c r="GR571" s="94"/>
      <c r="GS571" s="94"/>
      <c r="GT571" s="94"/>
      <c r="GU571" s="94"/>
      <c r="GV571" s="94"/>
      <c r="GW571" s="94"/>
      <c r="GX571" s="94"/>
      <c r="GY571" s="94"/>
      <c r="GZ571" s="94"/>
      <c r="HA571" s="94"/>
      <c r="HB571" s="94"/>
      <c r="HC571" s="94"/>
      <c r="HD571" s="94"/>
      <c r="HE571" s="94"/>
      <c r="HF571" s="94"/>
      <c r="HG571" s="94"/>
      <c r="HH571" s="94"/>
      <c r="HI571" s="94"/>
      <c r="HJ571" s="94"/>
      <c r="HK571" s="94"/>
      <c r="HL571" s="94"/>
      <c r="HM571" s="94"/>
      <c r="HN571" s="94"/>
      <c r="HO571" s="94"/>
      <c r="HP571" s="94"/>
      <c r="HQ571" s="94"/>
      <c r="HR571" s="94"/>
      <c r="HS571" s="94"/>
      <c r="HT571" s="94"/>
      <c r="HU571" s="94"/>
      <c r="HV571" s="94"/>
      <c r="HW571" s="94"/>
      <c r="HX571" s="94"/>
      <c r="HY571" s="94"/>
      <c r="HZ571" s="94"/>
      <c r="IA571" s="94"/>
      <c r="IB571" s="94"/>
      <c r="IC571" s="94"/>
      <c r="ID571" s="94"/>
      <c r="IE571" s="94"/>
      <c r="IF571" s="94"/>
      <c r="IG571" s="94"/>
      <c r="IH571" s="94"/>
      <c r="II571" s="94"/>
      <c r="IJ571" s="94"/>
      <c r="IK571" s="94"/>
      <c r="IL571" s="94"/>
      <c r="IM571" s="94"/>
      <c r="IN571" s="94"/>
      <c r="IO571" s="94"/>
      <c r="IP571" s="94"/>
      <c r="IQ571" s="94"/>
      <c r="IR571" s="94"/>
      <c r="IS571" s="94"/>
      <c r="IT571" s="94"/>
      <c r="IU571" s="94"/>
      <c r="IV571" s="94"/>
      <c r="IW571" s="94"/>
      <c r="IX571" s="94"/>
      <c r="IY571" s="94"/>
      <c r="IZ571" s="94"/>
      <c r="JA571" s="94"/>
      <c r="JB571" s="94"/>
      <c r="JC571" s="94"/>
      <c r="JD571" s="94"/>
      <c r="JE571" s="94"/>
      <c r="JF571" s="94"/>
      <c r="JG571" s="94"/>
      <c r="JH571" s="94"/>
      <c r="JI571" s="94"/>
      <c r="JJ571" s="94"/>
      <c r="JK571" s="94"/>
      <c r="JL571" s="94"/>
      <c r="JM571" s="94"/>
      <c r="JN571" s="94"/>
      <c r="JO571" s="94"/>
      <c r="JP571" s="94"/>
      <c r="JQ571" s="94"/>
      <c r="JR571" s="94"/>
      <c r="JS571" s="94"/>
      <c r="JT571" s="94"/>
      <c r="JU571" s="94"/>
      <c r="JV571" s="94"/>
      <c r="JW571" s="94"/>
      <c r="JX571" s="94"/>
      <c r="JY571" s="94"/>
      <c r="JZ571" s="94"/>
      <c r="KA571" s="94"/>
      <c r="KB571" s="94"/>
      <c r="KC571" s="94"/>
      <c r="KD571" s="94"/>
      <c r="KE571" s="94"/>
      <c r="KF571" s="94"/>
      <c r="KG571" s="94"/>
      <c r="KH571" s="94"/>
      <c r="KI571" s="94"/>
      <c r="KJ571" s="94"/>
      <c r="KK571" s="94"/>
      <c r="KL571" s="94"/>
      <c r="KM571" s="94"/>
      <c r="KN571" s="94"/>
      <c r="KO571" s="94"/>
      <c r="KP571" s="94"/>
      <c r="KQ571" s="94"/>
      <c r="KR571" s="94"/>
      <c r="KS571" s="94"/>
      <c r="KT571" s="94"/>
      <c r="KU571" s="94"/>
      <c r="KV571" s="94"/>
      <c r="KW571" s="94"/>
      <c r="KX571" s="94"/>
      <c r="KY571" s="94"/>
      <c r="KZ571" s="94"/>
      <c r="LA571" s="94"/>
      <c r="LB571" s="94"/>
      <c r="LC571" s="94"/>
      <c r="LD571" s="94"/>
      <c r="LE571" s="94"/>
      <c r="LF571" s="94"/>
      <c r="LG571" s="94"/>
      <c r="LH571" s="94"/>
      <c r="LI571" s="94"/>
      <c r="LJ571" s="94"/>
      <c r="LK571" s="94"/>
      <c r="LL571" s="94"/>
      <c r="LM571" s="94"/>
      <c r="LN571" s="94"/>
      <c r="LO571" s="94"/>
      <c r="LP571" s="94"/>
      <c r="LQ571" s="94"/>
      <c r="LR571" s="94"/>
      <c r="LS571" s="94"/>
      <c r="LT571" s="94"/>
      <c r="LU571" s="94"/>
      <c r="LV571" s="94"/>
      <c r="LW571" s="94"/>
      <c r="LX571" s="94"/>
      <c r="LY571" s="94"/>
      <c r="LZ571" s="94"/>
      <c r="MA571" s="94"/>
      <c r="MB571" s="94"/>
      <c r="MC571" s="94"/>
      <c r="MD571" s="94"/>
      <c r="ME571" s="94"/>
      <c r="MF571" s="94"/>
      <c r="MG571" s="94"/>
      <c r="MH571" s="94"/>
      <c r="MI571" s="94"/>
      <c r="MJ571" s="94"/>
      <c r="MK571" s="94"/>
      <c r="ML571" s="94"/>
      <c r="MM571" s="94"/>
      <c r="MN571" s="94"/>
      <c r="MO571" s="94"/>
      <c r="MP571" s="94"/>
      <c r="MQ571" s="94"/>
      <c r="MR571" s="94"/>
      <c r="MS571" s="94"/>
      <c r="MT571" s="94"/>
      <c r="MU571" s="94"/>
      <c r="MV571" s="94"/>
      <c r="MW571" s="94"/>
      <c r="MX571" s="94"/>
      <c r="MY571" s="94"/>
      <c r="MZ571" s="94"/>
      <c r="NA571" s="94"/>
      <c r="NB571" s="94"/>
      <c r="NC571" s="94"/>
      <c r="ND571" s="94"/>
      <c r="NE571" s="94"/>
      <c r="NF571" s="94"/>
      <c r="NG571" s="94"/>
      <c r="NH571" s="94"/>
      <c r="NI571" s="94"/>
      <c r="NJ571" s="94"/>
      <c r="NK571" s="94"/>
      <c r="NL571" s="94"/>
      <c r="NM571" s="94"/>
      <c r="NN571" s="94"/>
      <c r="NO571" s="94"/>
      <c r="NP571" s="94"/>
      <c r="NQ571" s="94"/>
      <c r="NR571" s="94"/>
      <c r="NS571" s="94"/>
      <c r="NT571" s="94"/>
      <c r="NU571" s="94"/>
      <c r="NV571" s="94"/>
      <c r="NW571" s="94"/>
      <c r="NX571" s="94"/>
      <c r="NY571" s="94"/>
      <c r="NZ571" s="94"/>
      <c r="OA571" s="94"/>
      <c r="OB571" s="94"/>
      <c r="OC571" s="94"/>
      <c r="OD571" s="94"/>
      <c r="OE571" s="94"/>
      <c r="OF571" s="94"/>
      <c r="OG571" s="94"/>
      <c r="OH571" s="94"/>
      <c r="OI571" s="94"/>
      <c r="OJ571" s="94"/>
      <c r="OK571" s="94"/>
      <c r="OL571" s="94"/>
      <c r="OM571" s="94"/>
      <c r="ON571" s="94"/>
      <c r="OO571" s="94"/>
      <c r="OP571" s="94"/>
      <c r="OQ571" s="94"/>
      <c r="OR571" s="94"/>
      <c r="OS571" s="94"/>
      <c r="OT571" s="94"/>
      <c r="OU571" s="94"/>
      <c r="OV571" s="94"/>
      <c r="OW571" s="94"/>
      <c r="OX571" s="94"/>
      <c r="OY571" s="94"/>
      <c r="OZ571" s="94"/>
      <c r="PA571" s="94"/>
      <c r="PB571" s="94"/>
      <c r="PC571" s="94"/>
      <c r="PD571" s="94"/>
      <c r="PE571" s="94"/>
      <c r="PF571" s="94"/>
      <c r="PG571" s="94"/>
      <c r="PH571" s="94"/>
      <c r="PI571" s="94"/>
      <c r="PJ571" s="94"/>
      <c r="PK571" s="94"/>
      <c r="PL571" s="94"/>
      <c r="PM571" s="94"/>
      <c r="PN571" s="94"/>
      <c r="PO571" s="94"/>
      <c r="PP571" s="94"/>
      <c r="PQ571" s="94"/>
      <c r="PR571" s="94"/>
      <c r="PS571" s="94"/>
      <c r="PT571" s="94"/>
      <c r="PU571" s="94"/>
      <c r="PV571" s="94"/>
      <c r="PW571" s="94"/>
      <c r="PX571" s="94"/>
      <c r="PY571" s="94"/>
      <c r="PZ571" s="94"/>
      <c r="QA571" s="94"/>
      <c r="QB571" s="94"/>
      <c r="QC571" s="94"/>
      <c r="QD571" s="94"/>
      <c r="QE571" s="94"/>
      <c r="QF571" s="94"/>
      <c r="QG571" s="94"/>
      <c r="QH571" s="94"/>
      <c r="QI571" s="94"/>
      <c r="QJ571" s="94"/>
      <c r="QK571" s="94"/>
      <c r="QL571" s="94"/>
      <c r="QM571" s="94"/>
      <c r="QN571" s="94"/>
      <c r="QO571" s="94"/>
      <c r="QP571" s="94"/>
      <c r="QQ571" s="94"/>
      <c r="QR571" s="94"/>
      <c r="QS571" s="94"/>
      <c r="QT571" s="94"/>
      <c r="QU571" s="94"/>
      <c r="QV571" s="94"/>
      <c r="QW571" s="94"/>
      <c r="QX571" s="94"/>
      <c r="QY571" s="94"/>
      <c r="QZ571" s="94"/>
      <c r="RA571" s="94"/>
      <c r="RB571" s="94"/>
      <c r="RC571" s="94"/>
      <c r="RD571" s="94"/>
      <c r="RE571" s="94"/>
      <c r="RF571" s="94"/>
      <c r="RG571" s="94"/>
      <c r="RH571" s="94"/>
      <c r="RI571" s="94"/>
      <c r="RJ571" s="94"/>
      <c r="RK571" s="94"/>
      <c r="RL571" s="94"/>
      <c r="RM571" s="94"/>
      <c r="RN571" s="94"/>
      <c r="RO571" s="94"/>
      <c r="RP571" s="94"/>
      <c r="RQ571" s="94"/>
      <c r="RR571" s="94"/>
      <c r="RS571" s="94"/>
      <c r="RT571" s="94"/>
      <c r="RU571" s="94"/>
      <c r="RV571" s="94"/>
      <c r="RW571" s="94"/>
      <c r="RX571" s="94"/>
      <c r="RY571" s="94"/>
      <c r="RZ571" s="94"/>
      <c r="SA571" s="94"/>
      <c r="SB571" s="94"/>
      <c r="SC571" s="94"/>
      <c r="SD571" s="94"/>
      <c r="SE571" s="94"/>
      <c r="SF571" s="94"/>
      <c r="SG571" s="94"/>
      <c r="SH571" s="94"/>
      <c r="SI571" s="94"/>
      <c r="SJ571" s="94"/>
      <c r="SK571" s="94"/>
      <c r="SL571" s="94"/>
      <c r="SM571" s="94"/>
      <c r="SN571" s="94"/>
      <c r="SO571" s="94"/>
      <c r="SP571" s="94"/>
      <c r="SQ571" s="94"/>
      <c r="SR571" s="94"/>
      <c r="SS571" s="94"/>
      <c r="ST571" s="94"/>
      <c r="SU571" s="94"/>
      <c r="SV571" s="94"/>
      <c r="SW571" s="94"/>
      <c r="SX571" s="94"/>
      <c r="SY571" s="94"/>
      <c r="SZ571" s="94"/>
      <c r="TA571" s="94"/>
      <c r="TB571" s="94"/>
      <c r="TC571" s="94"/>
      <c r="TD571" s="94"/>
      <c r="TE571" s="94"/>
      <c r="TF571" s="94"/>
      <c r="TG571" s="94"/>
      <c r="TH571" s="94"/>
      <c r="TI571" s="94"/>
      <c r="TJ571" s="94"/>
      <c r="TK571" s="94"/>
      <c r="TL571" s="94"/>
      <c r="TM571" s="94"/>
      <c r="TN571" s="94"/>
      <c r="TO571" s="94"/>
      <c r="TP571" s="94"/>
      <c r="TQ571" s="94"/>
      <c r="TR571" s="94"/>
      <c r="TS571" s="94"/>
      <c r="TT571" s="94"/>
      <c r="TU571" s="94"/>
      <c r="TV571" s="94"/>
      <c r="TW571" s="94"/>
      <c r="TX571" s="94"/>
      <c r="TY571" s="94"/>
      <c r="TZ571" s="94"/>
      <c r="UA571" s="94"/>
      <c r="UB571" s="94"/>
      <c r="UC571" s="94"/>
      <c r="UD571" s="94"/>
      <c r="UE571" s="94"/>
      <c r="UF571" s="94"/>
      <c r="UG571" s="94"/>
      <c r="UH571" s="94"/>
      <c r="UI571" s="94"/>
      <c r="UJ571" s="94"/>
      <c r="UK571" s="94"/>
      <c r="UL571" s="94"/>
      <c r="UM571" s="94"/>
      <c r="UN571" s="94"/>
      <c r="UO571" s="94"/>
      <c r="UP571" s="94"/>
      <c r="UQ571" s="94"/>
      <c r="UR571" s="94"/>
      <c r="US571" s="94"/>
      <c r="UT571" s="94"/>
      <c r="UU571" s="94"/>
      <c r="UV571" s="94"/>
      <c r="UW571" s="94"/>
      <c r="UX571" s="94"/>
      <c r="UY571" s="94"/>
      <c r="UZ571" s="94"/>
      <c r="VA571" s="94"/>
      <c r="VB571" s="94"/>
      <c r="VC571" s="94"/>
      <c r="VD571" s="94"/>
      <c r="VE571" s="94"/>
      <c r="VF571" s="94"/>
      <c r="VG571" s="94"/>
      <c r="VH571" s="94"/>
      <c r="VI571" s="94"/>
      <c r="VJ571" s="94"/>
      <c r="VK571" s="94"/>
      <c r="VL571" s="94"/>
      <c r="VM571" s="94"/>
      <c r="VN571" s="94"/>
      <c r="VO571" s="94"/>
      <c r="VP571" s="94"/>
      <c r="VQ571" s="94"/>
      <c r="VR571" s="94"/>
      <c r="VS571" s="94"/>
      <c r="VT571" s="94"/>
      <c r="VU571" s="94"/>
      <c r="VV571" s="94"/>
      <c r="VW571" s="94"/>
      <c r="VX571" s="94"/>
      <c r="VY571" s="94"/>
      <c r="VZ571" s="94"/>
      <c r="WA571" s="94"/>
      <c r="WB571" s="94"/>
      <c r="WC571" s="94"/>
      <c r="WD571" s="94"/>
      <c r="WE571" s="94"/>
      <c r="WF571" s="94"/>
      <c r="WG571" s="94"/>
      <c r="WH571" s="94"/>
      <c r="WI571" s="94"/>
      <c r="WJ571" s="94"/>
      <c r="WK571" s="94"/>
      <c r="WL571" s="94"/>
      <c r="WM571" s="94"/>
      <c r="WN571" s="94"/>
      <c r="WO571" s="94"/>
      <c r="WP571" s="94"/>
      <c r="WQ571" s="94"/>
      <c r="WR571" s="94"/>
      <c r="WS571" s="94"/>
      <c r="WT571" s="94"/>
      <c r="WU571" s="94"/>
      <c r="WV571" s="94"/>
      <c r="WW571" s="94"/>
      <c r="WX571" s="94"/>
      <c r="WY571" s="94"/>
      <c r="WZ571" s="94"/>
      <c r="XA571" s="94"/>
      <c r="XB571" s="94"/>
      <c r="XC571" s="94"/>
      <c r="XD571" s="94"/>
      <c r="XE571" s="94"/>
      <c r="XF571" s="94"/>
      <c r="XG571" s="94"/>
      <c r="XH571" s="94"/>
      <c r="XI571" s="94"/>
      <c r="XJ571" s="94"/>
      <c r="XK571" s="94"/>
      <c r="XL571" s="94"/>
      <c r="XM571" s="94"/>
      <c r="XN571" s="94"/>
      <c r="XO571" s="94"/>
      <c r="XP571" s="94"/>
      <c r="XQ571" s="94"/>
      <c r="XR571" s="94"/>
      <c r="XS571" s="94"/>
      <c r="XT571" s="94"/>
      <c r="XU571" s="94"/>
      <c r="XV571" s="94"/>
      <c r="XW571" s="94"/>
      <c r="XX571" s="94"/>
      <c r="XY571" s="94"/>
      <c r="XZ571" s="94"/>
      <c r="YA571" s="94"/>
      <c r="YB571" s="94"/>
      <c r="YC571" s="94"/>
      <c r="YD571" s="94"/>
      <c r="YE571" s="94"/>
      <c r="YF571" s="94"/>
      <c r="YG571" s="94"/>
      <c r="YH571" s="94"/>
      <c r="YI571" s="94"/>
      <c r="YJ571" s="94"/>
      <c r="YK571" s="94"/>
      <c r="YL571" s="94"/>
      <c r="YM571" s="94"/>
      <c r="YN571" s="94"/>
      <c r="YO571" s="94"/>
      <c r="YP571" s="94"/>
      <c r="YQ571" s="94"/>
      <c r="YR571" s="94"/>
      <c r="YS571" s="94"/>
      <c r="YT571" s="94"/>
      <c r="YU571" s="94"/>
      <c r="YV571" s="94"/>
      <c r="YW571" s="94"/>
      <c r="YX571" s="94"/>
      <c r="YY571" s="94"/>
      <c r="YZ571" s="94"/>
      <c r="ZA571" s="94"/>
      <c r="ZB571" s="94"/>
      <c r="ZC571" s="94"/>
      <c r="ZD571" s="94"/>
      <c r="ZE571" s="94"/>
      <c r="ZF571" s="94"/>
      <c r="ZG571" s="94"/>
      <c r="ZH571" s="94"/>
      <c r="ZI571" s="94"/>
      <c r="ZJ571" s="94"/>
      <c r="ZK571" s="94"/>
      <c r="ZL571" s="94"/>
      <c r="ZM571" s="94"/>
      <c r="ZN571" s="94"/>
      <c r="ZO571" s="94"/>
      <c r="ZP571" s="94"/>
      <c r="ZQ571" s="94"/>
      <c r="ZR571" s="94"/>
      <c r="ZS571" s="94"/>
      <c r="ZT571" s="94"/>
      <c r="ZU571" s="94"/>
      <c r="ZV571" s="94"/>
      <c r="ZW571" s="94"/>
      <c r="ZX571" s="94"/>
      <c r="ZY571" s="94"/>
      <c r="ZZ571" s="94"/>
      <c r="AAA571" s="94"/>
      <c r="AAB571" s="94"/>
      <c r="AAC571" s="94"/>
      <c r="AAD571" s="94"/>
      <c r="AAE571" s="94"/>
      <c r="AAF571" s="94"/>
      <c r="AAG571" s="94"/>
      <c r="AAH571" s="94"/>
      <c r="AAI571" s="94"/>
      <c r="AAJ571" s="94"/>
      <c r="AAK571" s="94"/>
      <c r="AAL571" s="94"/>
      <c r="AAM571" s="94"/>
      <c r="AAN571" s="94"/>
      <c r="AAO571" s="94"/>
      <c r="AAP571" s="94"/>
      <c r="AAQ571" s="94"/>
      <c r="AAR571" s="94"/>
      <c r="AAS571" s="94"/>
      <c r="AAT571" s="94"/>
      <c r="AAU571" s="94"/>
      <c r="AAV571" s="94"/>
      <c r="AAW571" s="94"/>
      <c r="AAX571" s="94"/>
      <c r="AAY571" s="94"/>
      <c r="AAZ571" s="94"/>
      <c r="ABA571" s="94"/>
      <c r="ABB571" s="94"/>
      <c r="ABC571" s="94"/>
      <c r="ABD571" s="94"/>
      <c r="ABE571" s="94"/>
      <c r="ABF571" s="94"/>
      <c r="ABG571" s="94"/>
      <c r="ABH571" s="94"/>
      <c r="ABI571" s="94"/>
      <c r="ABJ571" s="94"/>
      <c r="ABK571" s="94"/>
      <c r="ABL571" s="94"/>
      <c r="ABM571" s="94"/>
      <c r="ABN571" s="94"/>
      <c r="ABO571" s="94"/>
      <c r="ABP571" s="94"/>
      <c r="ABQ571" s="94"/>
      <c r="ABR571" s="94"/>
      <c r="ABS571" s="94"/>
      <c r="ABT571" s="94"/>
      <c r="ABU571" s="94"/>
      <c r="ABV571" s="94"/>
      <c r="ABW571" s="94"/>
      <c r="ABX571" s="94"/>
      <c r="ABY571" s="94"/>
      <c r="ABZ571" s="94"/>
      <c r="ACA571" s="94"/>
      <c r="ACB571" s="94"/>
      <c r="ACC571" s="94"/>
      <c r="ACD571" s="94"/>
      <c r="ACE571" s="94"/>
      <c r="ACF571" s="94"/>
      <c r="ACG571" s="94"/>
      <c r="ACH571" s="94"/>
      <c r="ACI571" s="94"/>
      <c r="ACJ571" s="94"/>
      <c r="ACK571" s="94"/>
      <c r="ACL571" s="94"/>
      <c r="ACM571" s="94"/>
      <c r="ACN571" s="94"/>
      <c r="ACO571" s="94"/>
      <c r="ACP571" s="94"/>
      <c r="ACQ571" s="94"/>
      <c r="ACR571" s="94"/>
      <c r="ACS571" s="94"/>
      <c r="ACT571" s="94"/>
      <c r="ACU571" s="94"/>
      <c r="ACV571" s="94"/>
      <c r="ACW571" s="94"/>
      <c r="ACX571" s="94"/>
      <c r="ACY571" s="94"/>
      <c r="ACZ571" s="94"/>
      <c r="ADA571" s="94"/>
      <c r="ADB571" s="94"/>
      <c r="ADC571" s="94"/>
      <c r="ADD571" s="94"/>
      <c r="ADE571" s="94"/>
      <c r="ADF571" s="94"/>
      <c r="ADG571" s="94"/>
      <c r="ADH571" s="94"/>
      <c r="ADI571" s="94"/>
      <c r="ADJ571" s="94"/>
      <c r="ADK571" s="94"/>
      <c r="ADL571" s="94"/>
      <c r="ADM571" s="94"/>
      <c r="ADN571" s="94"/>
      <c r="ADO571" s="94"/>
      <c r="ADP571" s="94"/>
      <c r="ADQ571" s="94"/>
      <c r="ADR571" s="94"/>
      <c r="ADS571" s="94"/>
      <c r="ADT571" s="94"/>
      <c r="ADU571" s="94"/>
      <c r="ADV571" s="94"/>
      <c r="ADW571" s="94"/>
      <c r="ADX571" s="94"/>
      <c r="ADY571" s="94"/>
      <c r="ADZ571" s="94"/>
      <c r="AEA571" s="94"/>
      <c r="AEB571" s="94"/>
      <c r="AEC571" s="94"/>
      <c r="AED571" s="94"/>
      <c r="AEE571" s="94"/>
      <c r="AEF571" s="94"/>
      <c r="AEG571" s="94"/>
      <c r="AEH571" s="94"/>
      <c r="AEI571" s="94"/>
      <c r="AEJ571" s="94"/>
      <c r="AEK571" s="94"/>
      <c r="AEL571" s="94"/>
      <c r="AEM571" s="94"/>
      <c r="AEN571" s="94"/>
      <c r="AEO571" s="94"/>
      <c r="AEP571" s="94"/>
      <c r="AEQ571" s="94"/>
      <c r="AER571" s="94"/>
      <c r="AES571" s="94"/>
      <c r="AET571" s="94"/>
      <c r="AEU571" s="94"/>
      <c r="AEV571" s="94"/>
      <c r="AEW571" s="94"/>
      <c r="AEX571" s="94"/>
      <c r="AEY571" s="94"/>
      <c r="AEZ571" s="94"/>
      <c r="AFA571" s="94"/>
      <c r="AFB571" s="94"/>
      <c r="AFC571" s="94"/>
      <c r="AFD571" s="94"/>
      <c r="AFE571" s="94"/>
      <c r="AFF571" s="94"/>
      <c r="AFG571" s="94"/>
      <c r="AFH571" s="94"/>
      <c r="AFI571" s="94"/>
      <c r="AFJ571" s="94"/>
      <c r="AFK571" s="94"/>
      <c r="AFL571" s="94"/>
      <c r="AFM571" s="94"/>
      <c r="AFN571" s="94"/>
      <c r="AFO571" s="94"/>
      <c r="AFP571" s="94"/>
      <c r="AFQ571" s="94"/>
      <c r="AFR571" s="94"/>
      <c r="AFS571" s="94"/>
      <c r="AFT571" s="94"/>
      <c r="AFU571" s="94"/>
      <c r="AFV571" s="94"/>
      <c r="AFW571" s="94"/>
      <c r="AFX571" s="94"/>
      <c r="AFY571" s="94"/>
      <c r="AFZ571" s="94"/>
      <c r="AGA571" s="94"/>
      <c r="AGB571" s="94"/>
      <c r="AGC571" s="94"/>
      <c r="AGD571" s="94"/>
      <c r="AGE571" s="94"/>
      <c r="AGF571" s="94"/>
      <c r="AGG571" s="94"/>
      <c r="AGH571" s="94"/>
      <c r="AGI571" s="94"/>
      <c r="AGJ571" s="94"/>
      <c r="AGK571" s="94"/>
      <c r="AGL571" s="94"/>
      <c r="AGM571" s="94"/>
      <c r="AGN571" s="94"/>
      <c r="AGO571" s="94"/>
      <c r="AGP571" s="94"/>
      <c r="AGQ571" s="94"/>
      <c r="AGR571" s="94"/>
      <c r="AGS571" s="94"/>
      <c r="AGT571" s="94"/>
      <c r="AGU571" s="94"/>
      <c r="AGV571" s="94"/>
      <c r="AGW571" s="94"/>
      <c r="AGX571" s="94"/>
      <c r="AGY571" s="94"/>
      <c r="AGZ571" s="94"/>
      <c r="AHA571" s="94"/>
      <c r="AHB571" s="94"/>
      <c r="AHC571" s="94"/>
      <c r="AHD571" s="94"/>
      <c r="AHE571" s="94"/>
      <c r="AHF571" s="94"/>
      <c r="AHG571" s="94"/>
      <c r="AHH571" s="94"/>
      <c r="AHI571" s="94"/>
      <c r="AHJ571" s="94"/>
      <c r="AHK571" s="94"/>
      <c r="AHL571" s="94"/>
      <c r="AHM571" s="94"/>
      <c r="AHN571" s="94"/>
      <c r="AHO571" s="94"/>
      <c r="AHP571" s="94"/>
      <c r="AHQ571" s="94"/>
      <c r="AHR571" s="94"/>
      <c r="AHS571" s="94"/>
      <c r="AHT571" s="94"/>
      <c r="AHU571" s="94"/>
      <c r="AHV571" s="94"/>
      <c r="AHW571" s="94"/>
      <c r="AHX571" s="94"/>
      <c r="AHY571" s="94"/>
      <c r="AHZ571" s="94"/>
      <c r="AIA571" s="94"/>
      <c r="AIB571" s="94"/>
      <c r="AIC571" s="94"/>
      <c r="AID571" s="94"/>
      <c r="AIE571" s="94"/>
      <c r="AIF571" s="94"/>
      <c r="AIG571" s="94"/>
      <c r="AIH571" s="94"/>
      <c r="AII571" s="94"/>
      <c r="AIJ571" s="94"/>
      <c r="AIK571" s="94"/>
      <c r="AIL571" s="94"/>
      <c r="AIM571" s="94"/>
      <c r="AIN571" s="94"/>
      <c r="AIO571" s="94"/>
      <c r="AIP571" s="94"/>
      <c r="AIQ571" s="94"/>
      <c r="AIR571" s="94"/>
      <c r="AIS571" s="94"/>
      <c r="AIT571" s="94"/>
      <c r="AIU571" s="94"/>
      <c r="AIV571" s="94"/>
      <c r="AIW571" s="94"/>
      <c r="AIX571" s="94"/>
      <c r="AIY571" s="94"/>
      <c r="AIZ571" s="94"/>
      <c r="AJA571" s="94"/>
      <c r="AJB571" s="94"/>
      <c r="AJC571" s="94"/>
      <c r="AJD571" s="94"/>
      <c r="AJE571" s="94"/>
      <c r="AJF571" s="94"/>
      <c r="AJG571" s="94"/>
      <c r="AJH571" s="94"/>
      <c r="AJI571" s="94"/>
      <c r="AJJ571" s="94"/>
      <c r="AJK571" s="94"/>
      <c r="AJL571" s="94"/>
      <c r="AJM571" s="94"/>
      <c r="AJN571" s="94"/>
      <c r="AJO571" s="94"/>
      <c r="AJP571" s="94"/>
      <c r="AJQ571" s="94"/>
      <c r="AJR571" s="94"/>
      <c r="AJS571" s="94"/>
      <c r="AJT571" s="94"/>
      <c r="AJU571" s="94"/>
      <c r="AJV571" s="94"/>
      <c r="AJW571" s="94"/>
      <c r="AJX571" s="94"/>
      <c r="AJY571" s="94"/>
      <c r="AJZ571" s="94"/>
      <c r="AKA571" s="94"/>
      <c r="AKB571" s="94"/>
      <c r="AKC571" s="94"/>
      <c r="AKD571" s="94"/>
      <c r="AKE571" s="94"/>
      <c r="AKF571" s="94"/>
      <c r="AKG571" s="94"/>
      <c r="AKH571" s="94"/>
      <c r="AKI571" s="94"/>
      <c r="AKJ571" s="94"/>
      <c r="AKK571" s="94"/>
      <c r="AKL571" s="94"/>
      <c r="AKM571" s="94"/>
      <c r="AKN571" s="94"/>
      <c r="AKO571" s="94"/>
      <c r="AKP571" s="94"/>
      <c r="AKQ571" s="94"/>
      <c r="AKR571" s="94"/>
      <c r="AKS571" s="94"/>
      <c r="AKT571" s="94"/>
      <c r="AKU571" s="94"/>
      <c r="AKV571" s="94"/>
      <c r="AKW571" s="94"/>
      <c r="AKX571" s="94"/>
      <c r="AKY571" s="94"/>
      <c r="AKZ571" s="94"/>
      <c r="ALA571" s="94"/>
      <c r="ALB571" s="94"/>
      <c r="ALC571" s="94"/>
      <c r="ALD571" s="94"/>
      <c r="ALE571" s="94"/>
      <c r="ALF571" s="94"/>
      <c r="ALG571" s="94"/>
      <c r="ALH571" s="94"/>
      <c r="ALI571" s="94"/>
      <c r="ALJ571" s="94"/>
      <c r="ALK571" s="94"/>
      <c r="ALL571" s="94"/>
      <c r="ALM571" s="94"/>
      <c r="ALN571" s="94"/>
      <c r="ALO571" s="94"/>
      <c r="ALP571" s="94"/>
      <c r="ALQ571" s="94"/>
      <c r="ALR571" s="94"/>
      <c r="ALS571" s="94"/>
      <c r="ALT571" s="94"/>
      <c r="ALU571" s="94"/>
      <c r="ALV571" s="94"/>
      <c r="ALW571" s="94"/>
      <c r="ALX571" s="94"/>
      <c r="ALY571" s="94"/>
      <c r="ALZ571" s="94"/>
      <c r="AMA571" s="94"/>
      <c r="AMB571" s="94"/>
      <c r="AMC571" s="94"/>
      <c r="AMD571" s="94"/>
    </row>
    <row r="572" spans="1:1018" ht="14.25" hidden="1" customHeight="1" x14ac:dyDescent="0.25">
      <c r="A572" s="178" t="s">
        <v>118</v>
      </c>
      <c r="B572" s="23" t="s">
        <v>119</v>
      </c>
      <c r="C572" s="179"/>
      <c r="D572" s="180"/>
      <c r="E572" s="180"/>
      <c r="F572" s="180">
        <v>4365000</v>
      </c>
      <c r="G572" s="180"/>
      <c r="H572" s="180"/>
      <c r="I572" s="180"/>
      <c r="J572" s="180"/>
      <c r="K572" s="9"/>
      <c r="L572" s="5" t="s">
        <v>21</v>
      </c>
      <c r="M572" s="6"/>
      <c r="N572" s="70" t="s">
        <v>297</v>
      </c>
    </row>
    <row r="573" spans="1:1018" hidden="1" x14ac:dyDescent="0.2">
      <c r="A573" s="194"/>
      <c r="B573" s="177"/>
      <c r="C573" s="181"/>
      <c r="D573" s="67"/>
      <c r="E573" s="67"/>
      <c r="F573" s="67">
        <v>175000</v>
      </c>
      <c r="G573" s="67"/>
      <c r="H573" s="67"/>
      <c r="I573" s="67"/>
      <c r="J573" s="67"/>
      <c r="K573" s="10"/>
      <c r="L573" s="5" t="s">
        <v>21</v>
      </c>
      <c r="M573" s="6"/>
      <c r="N573" s="71" t="s">
        <v>300</v>
      </c>
    </row>
    <row r="574" spans="1:1018" hidden="1" x14ac:dyDescent="0.2">
      <c r="A574" s="194"/>
      <c r="B574" s="177"/>
      <c r="C574" s="181"/>
      <c r="D574" s="67"/>
      <c r="E574" s="67"/>
      <c r="F574" s="67">
        <v>27105</v>
      </c>
      <c r="G574" s="67"/>
      <c r="H574" s="67"/>
      <c r="I574" s="67"/>
      <c r="J574" s="67"/>
      <c r="K574" s="10"/>
      <c r="L574" s="5" t="s">
        <v>21</v>
      </c>
      <c r="M574" s="6"/>
      <c r="N574" s="71" t="s">
        <v>301</v>
      </c>
    </row>
    <row r="575" spans="1:1018" hidden="1" x14ac:dyDescent="0.2">
      <c r="A575" s="194"/>
      <c r="B575" s="177"/>
      <c r="C575" s="181"/>
      <c r="D575" s="67"/>
      <c r="E575" s="67"/>
      <c r="F575" s="67">
        <v>63221</v>
      </c>
      <c r="G575" s="67"/>
      <c r="H575" s="67"/>
      <c r="I575" s="67"/>
      <c r="J575" s="67"/>
      <c r="K575" s="10"/>
      <c r="L575" s="5" t="s">
        <v>21</v>
      </c>
      <c r="M575" s="6"/>
      <c r="N575" s="71" t="s">
        <v>302</v>
      </c>
    </row>
    <row r="576" spans="1:1018" hidden="1" x14ac:dyDescent="0.2">
      <c r="A576" s="194"/>
      <c r="B576" s="177"/>
      <c r="C576" s="181"/>
      <c r="D576" s="67"/>
      <c r="E576" s="67"/>
      <c r="F576" s="67">
        <v>1500000</v>
      </c>
      <c r="G576" s="67"/>
      <c r="H576" s="67"/>
      <c r="I576" s="67"/>
      <c r="J576" s="67"/>
      <c r="K576" s="10"/>
      <c r="L576" s="5" t="s">
        <v>21</v>
      </c>
      <c r="M576" s="6"/>
      <c r="N576" s="71" t="s">
        <v>303</v>
      </c>
    </row>
    <row r="577" spans="1:14" hidden="1" x14ac:dyDescent="0.2">
      <c r="A577" s="194"/>
      <c r="B577" s="177"/>
      <c r="C577" s="181"/>
      <c r="D577" s="67"/>
      <c r="E577" s="67"/>
      <c r="F577" s="67">
        <v>3250000</v>
      </c>
      <c r="G577" s="67"/>
      <c r="H577" s="67"/>
      <c r="I577" s="67"/>
      <c r="J577" s="67"/>
      <c r="K577" s="10"/>
      <c r="L577" s="5" t="s">
        <v>21</v>
      </c>
      <c r="M577" s="6"/>
      <c r="N577" s="71" t="s">
        <v>56</v>
      </c>
    </row>
    <row r="578" spans="1:14" hidden="1" x14ac:dyDescent="0.2">
      <c r="A578" s="194"/>
      <c r="B578" s="177"/>
      <c r="C578" s="181"/>
      <c r="D578" s="67"/>
      <c r="E578" s="67"/>
      <c r="F578" s="67">
        <v>750000</v>
      </c>
      <c r="G578" s="67"/>
      <c r="H578" s="67"/>
      <c r="I578" s="67"/>
      <c r="J578" s="67"/>
      <c r="K578" s="10"/>
      <c r="L578" s="5" t="s">
        <v>21</v>
      </c>
      <c r="M578" s="6"/>
      <c r="N578" s="71" t="s">
        <v>306</v>
      </c>
    </row>
    <row r="579" spans="1:14" hidden="1" x14ac:dyDescent="0.2">
      <c r="A579" s="194"/>
      <c r="B579" s="177"/>
      <c r="C579" s="181"/>
      <c r="D579" s="67"/>
      <c r="E579" s="67"/>
      <c r="F579" s="67">
        <v>229000</v>
      </c>
      <c r="G579" s="67"/>
      <c r="H579" s="67"/>
      <c r="I579" s="67"/>
      <c r="J579" s="67"/>
      <c r="K579" s="10"/>
      <c r="L579" s="5" t="s">
        <v>21</v>
      </c>
      <c r="M579" s="6"/>
      <c r="N579" s="71" t="s">
        <v>310</v>
      </c>
    </row>
    <row r="580" spans="1:14" hidden="1" x14ac:dyDescent="0.2">
      <c r="A580" s="194"/>
      <c r="B580" s="177"/>
      <c r="C580" s="181"/>
      <c r="D580" s="67"/>
      <c r="E580" s="67"/>
      <c r="F580" s="67">
        <v>600000</v>
      </c>
      <c r="G580" s="67"/>
      <c r="H580" s="67"/>
      <c r="I580" s="67"/>
      <c r="J580" s="67"/>
      <c r="K580" s="10"/>
      <c r="L580" s="5" t="s">
        <v>21</v>
      </c>
      <c r="M580" s="6"/>
      <c r="N580" s="71" t="s">
        <v>311</v>
      </c>
    </row>
    <row r="581" spans="1:14" hidden="1" x14ac:dyDescent="0.2">
      <c r="A581" s="194"/>
      <c r="B581" s="177"/>
      <c r="C581" s="181"/>
      <c r="D581" s="67"/>
      <c r="E581" s="67"/>
      <c r="F581" s="67">
        <v>365041</v>
      </c>
      <c r="G581" s="67"/>
      <c r="H581" s="67"/>
      <c r="I581" s="67"/>
      <c r="J581" s="67"/>
      <c r="K581" s="10"/>
      <c r="L581" s="5" t="s">
        <v>21</v>
      </c>
      <c r="M581" s="6"/>
      <c r="N581" s="71" t="s">
        <v>312</v>
      </c>
    </row>
    <row r="582" spans="1:14" hidden="1" x14ac:dyDescent="0.2">
      <c r="A582" s="194"/>
      <c r="B582" s="177"/>
      <c r="C582" s="181"/>
      <c r="D582" s="67"/>
      <c r="E582" s="67"/>
      <c r="F582" s="67">
        <v>150000</v>
      </c>
      <c r="G582" s="67"/>
      <c r="H582" s="67"/>
      <c r="I582" s="67"/>
      <c r="J582" s="67"/>
      <c r="K582" s="10"/>
      <c r="L582" s="5" t="s">
        <v>21</v>
      </c>
      <c r="M582" s="6"/>
      <c r="N582" s="71" t="s">
        <v>313</v>
      </c>
    </row>
    <row r="583" spans="1:14" hidden="1" x14ac:dyDescent="0.2">
      <c r="A583" s="194"/>
      <c r="B583" s="177"/>
      <c r="C583" s="181"/>
      <c r="D583" s="67"/>
      <c r="E583" s="67"/>
      <c r="F583" s="67">
        <v>263662</v>
      </c>
      <c r="G583" s="67"/>
      <c r="H583" s="67"/>
      <c r="I583" s="67"/>
      <c r="J583" s="67"/>
      <c r="K583" s="10"/>
      <c r="L583" s="5" t="s">
        <v>21</v>
      </c>
      <c r="M583" s="6"/>
      <c r="N583" s="71" t="s">
        <v>314</v>
      </c>
    </row>
    <row r="584" spans="1:14" hidden="1" x14ac:dyDescent="0.2">
      <c r="A584" s="194"/>
      <c r="B584" s="177"/>
      <c r="C584" s="181"/>
      <c r="D584" s="67"/>
      <c r="E584" s="67"/>
      <c r="F584" s="67">
        <v>100000</v>
      </c>
      <c r="G584" s="67"/>
      <c r="H584" s="67"/>
      <c r="I584" s="67"/>
      <c r="J584" s="67"/>
      <c r="K584" s="10"/>
      <c r="L584" s="5" t="s">
        <v>21</v>
      </c>
      <c r="M584" s="6"/>
      <c r="N584" s="71" t="s">
        <v>316</v>
      </c>
    </row>
    <row r="585" spans="1:14" hidden="1" x14ac:dyDescent="0.2">
      <c r="A585" s="194"/>
      <c r="B585" s="177"/>
      <c r="C585" s="181"/>
      <c r="D585" s="67"/>
      <c r="E585" s="67"/>
      <c r="F585" s="67">
        <v>30000</v>
      </c>
      <c r="G585" s="67"/>
      <c r="H585" s="67"/>
      <c r="I585" s="67"/>
      <c r="J585" s="67"/>
      <c r="K585" s="10"/>
      <c r="L585" s="5" t="s">
        <v>21</v>
      </c>
      <c r="M585" s="6"/>
      <c r="N585" s="71" t="s">
        <v>317</v>
      </c>
    </row>
    <row r="586" spans="1:14" hidden="1" x14ac:dyDescent="0.2">
      <c r="A586" s="194"/>
      <c r="B586" s="177"/>
      <c r="C586" s="181"/>
      <c r="D586" s="67"/>
      <c r="E586" s="67"/>
      <c r="F586" s="67">
        <v>200000</v>
      </c>
      <c r="G586" s="67"/>
      <c r="H586" s="67"/>
      <c r="I586" s="67"/>
      <c r="J586" s="67"/>
      <c r="K586" s="10"/>
      <c r="L586" s="5" t="s">
        <v>21</v>
      </c>
      <c r="M586" s="6"/>
      <c r="N586" s="71" t="s">
        <v>319</v>
      </c>
    </row>
    <row r="587" spans="1:14" hidden="1" x14ac:dyDescent="0.2">
      <c r="A587" s="194"/>
      <c r="B587" s="177"/>
      <c r="C587" s="181"/>
      <c r="D587" s="67"/>
      <c r="E587" s="67"/>
      <c r="F587" s="67">
        <v>900000</v>
      </c>
      <c r="G587" s="67"/>
      <c r="H587" s="67"/>
      <c r="I587" s="67"/>
      <c r="J587" s="67"/>
      <c r="K587" s="10"/>
      <c r="L587" s="5" t="s">
        <v>21</v>
      </c>
      <c r="M587" s="6"/>
      <c r="N587" s="71" t="s">
        <v>320</v>
      </c>
    </row>
    <row r="588" spans="1:14" hidden="1" x14ac:dyDescent="0.2">
      <c r="A588" s="194"/>
      <c r="B588" s="177"/>
      <c r="C588" s="181"/>
      <c r="D588" s="67"/>
      <c r="E588" s="67"/>
      <c r="F588" s="67">
        <v>200000</v>
      </c>
      <c r="G588" s="67"/>
      <c r="H588" s="67"/>
      <c r="I588" s="67"/>
      <c r="J588" s="67"/>
      <c r="K588" s="10"/>
      <c r="L588" s="5" t="s">
        <v>21</v>
      </c>
      <c r="M588" s="6"/>
      <c r="N588" s="71" t="s">
        <v>321</v>
      </c>
    </row>
    <row r="589" spans="1:14" hidden="1" x14ac:dyDescent="0.2">
      <c r="A589" s="194"/>
      <c r="B589" s="177"/>
      <c r="C589" s="181"/>
      <c r="D589" s="67"/>
      <c r="E589" s="67"/>
      <c r="F589" s="67">
        <v>328300</v>
      </c>
      <c r="G589" s="67"/>
      <c r="H589" s="67"/>
      <c r="I589" s="67"/>
      <c r="J589" s="67"/>
      <c r="K589" s="10"/>
      <c r="L589" s="5" t="s">
        <v>21</v>
      </c>
      <c r="M589" s="6"/>
      <c r="N589" s="71" t="s">
        <v>285</v>
      </c>
    </row>
    <row r="590" spans="1:14" hidden="1" x14ac:dyDescent="0.2">
      <c r="A590" s="194"/>
      <c r="B590" s="177"/>
      <c r="C590" s="181"/>
      <c r="D590" s="67"/>
      <c r="E590" s="67"/>
      <c r="F590" s="67">
        <v>300000</v>
      </c>
      <c r="G590" s="67"/>
      <c r="H590" s="67"/>
      <c r="I590" s="67"/>
      <c r="J590" s="67"/>
      <c r="K590" s="10"/>
      <c r="L590" s="5" t="s">
        <v>21</v>
      </c>
      <c r="M590" s="6"/>
      <c r="N590" s="71" t="s">
        <v>322</v>
      </c>
    </row>
    <row r="591" spans="1:14" hidden="1" x14ac:dyDescent="0.2">
      <c r="A591" s="194"/>
      <c r="B591" s="177"/>
      <c r="C591" s="181"/>
      <c r="D591" s="67"/>
      <c r="E591" s="67"/>
      <c r="F591" s="67">
        <v>706500</v>
      </c>
      <c r="G591" s="67"/>
      <c r="H591" s="67"/>
      <c r="I591" s="67"/>
      <c r="J591" s="67"/>
      <c r="K591" s="10"/>
      <c r="L591" s="5" t="s">
        <v>21</v>
      </c>
      <c r="M591" s="6"/>
      <c r="N591" s="71" t="s">
        <v>325</v>
      </c>
    </row>
    <row r="592" spans="1:14" hidden="1" x14ac:dyDescent="0.2">
      <c r="A592" s="194"/>
      <c r="B592" s="177"/>
      <c r="C592" s="181"/>
      <c r="D592" s="67"/>
      <c r="E592" s="67"/>
      <c r="F592" s="67">
        <v>413178</v>
      </c>
      <c r="G592" s="67"/>
      <c r="H592" s="67"/>
      <c r="I592" s="67"/>
      <c r="J592" s="67"/>
      <c r="K592" s="10"/>
      <c r="L592" s="5" t="s">
        <v>21</v>
      </c>
      <c r="M592" s="6"/>
      <c r="N592" s="71" t="s">
        <v>326</v>
      </c>
    </row>
    <row r="593" spans="1:14" hidden="1" x14ac:dyDescent="0.2">
      <c r="A593" s="194"/>
      <c r="B593" s="177"/>
      <c r="C593" s="181"/>
      <c r="D593" s="67"/>
      <c r="E593" s="67"/>
      <c r="F593" s="67">
        <v>159375</v>
      </c>
      <c r="G593" s="67"/>
      <c r="H593" s="67"/>
      <c r="I593" s="67"/>
      <c r="J593" s="67"/>
      <c r="K593" s="10"/>
      <c r="L593" s="5" t="s">
        <v>21</v>
      </c>
      <c r="M593" s="6"/>
      <c r="N593" s="71" t="s">
        <v>328</v>
      </c>
    </row>
    <row r="594" spans="1:14" hidden="1" x14ac:dyDescent="0.2">
      <c r="A594" s="194"/>
      <c r="B594" s="177"/>
      <c r="C594" s="181"/>
      <c r="D594" s="67"/>
      <c r="E594" s="67"/>
      <c r="F594" s="67">
        <v>900000</v>
      </c>
      <c r="G594" s="67"/>
      <c r="H594" s="67"/>
      <c r="I594" s="67"/>
      <c r="J594" s="67"/>
      <c r="K594" s="10"/>
      <c r="L594" s="5" t="s">
        <v>21</v>
      </c>
      <c r="M594" s="6"/>
      <c r="N594" s="71" t="s">
        <v>329</v>
      </c>
    </row>
    <row r="595" spans="1:14" hidden="1" x14ac:dyDescent="0.2">
      <c r="A595" s="194"/>
      <c r="B595" s="177"/>
      <c r="C595" s="181"/>
      <c r="D595" s="67"/>
      <c r="E595" s="67"/>
      <c r="F595" s="67">
        <v>1350000</v>
      </c>
      <c r="G595" s="67"/>
      <c r="H595" s="67"/>
      <c r="I595" s="67"/>
      <c r="J595" s="67"/>
      <c r="K595" s="10"/>
      <c r="L595" s="5" t="s">
        <v>21</v>
      </c>
      <c r="M595" s="6"/>
      <c r="N595" s="71" t="s">
        <v>330</v>
      </c>
    </row>
    <row r="596" spans="1:14" hidden="1" x14ac:dyDescent="0.2">
      <c r="A596" s="194"/>
      <c r="B596" s="177"/>
      <c r="C596" s="181"/>
      <c r="D596" s="67"/>
      <c r="E596" s="67"/>
      <c r="F596" s="67">
        <v>800000</v>
      </c>
      <c r="G596" s="67"/>
      <c r="H596" s="67"/>
      <c r="I596" s="67"/>
      <c r="J596" s="67"/>
      <c r="K596" s="10"/>
      <c r="L596" s="5" t="s">
        <v>21</v>
      </c>
      <c r="M596" s="6"/>
      <c r="N596" s="71" t="s">
        <v>286</v>
      </c>
    </row>
    <row r="597" spans="1:14" hidden="1" x14ac:dyDescent="0.2">
      <c r="A597" s="194"/>
      <c r="B597" s="177"/>
      <c r="C597" s="181"/>
      <c r="D597" s="67"/>
      <c r="E597" s="67"/>
      <c r="F597" s="67">
        <v>1000000</v>
      </c>
      <c r="G597" s="67"/>
      <c r="H597" s="67"/>
      <c r="I597" s="67"/>
      <c r="J597" s="67"/>
      <c r="K597" s="10"/>
      <c r="L597" s="5" t="s">
        <v>21</v>
      </c>
      <c r="M597" s="6"/>
      <c r="N597" s="71" t="s">
        <v>58</v>
      </c>
    </row>
    <row r="598" spans="1:14" hidden="1" x14ac:dyDescent="0.2">
      <c r="A598" s="194"/>
      <c r="B598" s="177"/>
      <c r="C598" s="181"/>
      <c r="D598" s="67"/>
      <c r="E598" s="67"/>
      <c r="F598" s="67">
        <v>1200000</v>
      </c>
      <c r="G598" s="67"/>
      <c r="H598" s="67"/>
      <c r="I598" s="67"/>
      <c r="J598" s="67"/>
      <c r="K598" s="10"/>
      <c r="L598" s="5" t="s">
        <v>21</v>
      </c>
      <c r="M598" s="6"/>
      <c r="N598" s="71" t="s">
        <v>333</v>
      </c>
    </row>
    <row r="599" spans="1:14" hidden="1" x14ac:dyDescent="0.2">
      <c r="A599" s="194"/>
      <c r="B599" s="177"/>
      <c r="C599" s="181"/>
      <c r="D599" s="67"/>
      <c r="E599" s="67"/>
      <c r="F599" s="67">
        <v>80000</v>
      </c>
      <c r="G599" s="67"/>
      <c r="H599" s="67"/>
      <c r="I599" s="67"/>
      <c r="J599" s="67"/>
      <c r="K599" s="10"/>
      <c r="L599" s="5" t="s">
        <v>21</v>
      </c>
      <c r="M599" s="6"/>
      <c r="N599" s="71" t="s">
        <v>287</v>
      </c>
    </row>
    <row r="600" spans="1:14" hidden="1" x14ac:dyDescent="0.2">
      <c r="A600" s="194"/>
      <c r="B600" s="177"/>
      <c r="C600" s="181"/>
      <c r="D600" s="67"/>
      <c r="E600" s="67"/>
      <c r="F600" s="67">
        <v>426946</v>
      </c>
      <c r="G600" s="67"/>
      <c r="H600" s="67"/>
      <c r="I600" s="67"/>
      <c r="J600" s="67"/>
      <c r="K600" s="10"/>
      <c r="L600" s="5" t="s">
        <v>21</v>
      </c>
      <c r="M600" s="6"/>
      <c r="N600" s="71" t="s">
        <v>335</v>
      </c>
    </row>
    <row r="601" spans="1:14" hidden="1" x14ac:dyDescent="0.2">
      <c r="A601" s="194"/>
      <c r="B601" s="177"/>
      <c r="C601" s="181"/>
      <c r="D601" s="67"/>
      <c r="E601" s="67"/>
      <c r="F601" s="67">
        <v>335654</v>
      </c>
      <c r="G601" s="67"/>
      <c r="H601" s="67"/>
      <c r="I601" s="67"/>
      <c r="J601" s="67"/>
      <c r="K601" s="10"/>
      <c r="L601" s="5" t="s">
        <v>21</v>
      </c>
      <c r="M601" s="6"/>
      <c r="N601" s="71" t="s">
        <v>337</v>
      </c>
    </row>
    <row r="602" spans="1:14" hidden="1" x14ac:dyDescent="0.2">
      <c r="A602" s="194"/>
      <c r="B602" s="177"/>
      <c r="C602" s="181"/>
      <c r="D602" s="67"/>
      <c r="E602" s="67"/>
      <c r="F602" s="67">
        <v>242518</v>
      </c>
      <c r="G602" s="67"/>
      <c r="H602" s="67"/>
      <c r="I602" s="67"/>
      <c r="J602" s="67"/>
      <c r="K602" s="10"/>
      <c r="L602" s="5" t="s">
        <v>21</v>
      </c>
      <c r="M602" s="6"/>
      <c r="N602" s="71" t="s">
        <v>339</v>
      </c>
    </row>
    <row r="603" spans="1:14" hidden="1" x14ac:dyDescent="0.2">
      <c r="A603" s="194"/>
      <c r="B603" s="177"/>
      <c r="C603" s="181"/>
      <c r="D603" s="67"/>
      <c r="E603" s="67"/>
      <c r="F603" s="67">
        <v>350000</v>
      </c>
      <c r="G603" s="67"/>
      <c r="H603" s="67"/>
      <c r="I603" s="67"/>
      <c r="J603" s="67"/>
      <c r="K603" s="10"/>
      <c r="L603" s="5" t="s">
        <v>21</v>
      </c>
      <c r="M603" s="6"/>
      <c r="N603" s="71" t="s">
        <v>342</v>
      </c>
    </row>
    <row r="604" spans="1:14" hidden="1" x14ac:dyDescent="0.2">
      <c r="A604" s="194"/>
      <c r="B604" s="177"/>
      <c r="C604" s="181"/>
      <c r="D604" s="67"/>
      <c r="E604" s="67"/>
      <c r="F604" s="67">
        <v>89775</v>
      </c>
      <c r="G604" s="67"/>
      <c r="H604" s="67"/>
      <c r="I604" s="67"/>
      <c r="J604" s="67"/>
      <c r="K604" s="10"/>
      <c r="L604" s="5" t="s">
        <v>21</v>
      </c>
      <c r="M604" s="6"/>
      <c r="N604" s="71" t="s">
        <v>343</v>
      </c>
    </row>
    <row r="605" spans="1:14" hidden="1" x14ac:dyDescent="0.2">
      <c r="A605" s="194"/>
      <c r="B605" s="177"/>
      <c r="C605" s="181"/>
      <c r="D605" s="67"/>
      <c r="E605" s="67"/>
      <c r="F605" s="67">
        <v>300000</v>
      </c>
      <c r="G605" s="67"/>
      <c r="H605" s="67"/>
      <c r="I605" s="67"/>
      <c r="J605" s="67"/>
      <c r="K605" s="10"/>
      <c r="L605" s="5" t="s">
        <v>21</v>
      </c>
      <c r="M605" s="6"/>
      <c r="N605" s="71" t="s">
        <v>345</v>
      </c>
    </row>
    <row r="606" spans="1:14" hidden="1" x14ac:dyDescent="0.2">
      <c r="A606" s="194"/>
      <c r="B606" s="177"/>
      <c r="C606" s="181"/>
      <c r="D606" s="67"/>
      <c r="E606" s="67"/>
      <c r="F606" s="67">
        <v>100000</v>
      </c>
      <c r="G606" s="67"/>
      <c r="H606" s="67"/>
      <c r="I606" s="67"/>
      <c r="J606" s="67"/>
      <c r="K606" s="10"/>
      <c r="L606" s="5" t="s">
        <v>21</v>
      </c>
      <c r="M606" s="6"/>
      <c r="N606" s="71" t="s">
        <v>346</v>
      </c>
    </row>
    <row r="607" spans="1:14" hidden="1" x14ac:dyDescent="0.2">
      <c r="A607" s="194"/>
      <c r="B607" s="177"/>
      <c r="C607" s="181"/>
      <c r="D607" s="67"/>
      <c r="E607" s="67"/>
      <c r="F607" s="67">
        <v>16948100</v>
      </c>
      <c r="G607" s="67"/>
      <c r="H607" s="67"/>
      <c r="I607" s="67"/>
      <c r="J607" s="67"/>
      <c r="K607" s="10"/>
      <c r="L607" s="5" t="s">
        <v>21</v>
      </c>
      <c r="M607" s="6"/>
      <c r="N607" s="71" t="s">
        <v>25</v>
      </c>
    </row>
    <row r="608" spans="1:14" hidden="1" x14ac:dyDescent="0.2">
      <c r="A608" s="194"/>
      <c r="B608" s="177"/>
      <c r="C608" s="181"/>
      <c r="D608" s="67"/>
      <c r="E608" s="67"/>
      <c r="F608" s="67">
        <v>30681183.359999999</v>
      </c>
      <c r="G608" s="67"/>
      <c r="H608" s="67"/>
      <c r="I608" s="67"/>
      <c r="J608" s="67"/>
      <c r="K608" s="10"/>
      <c r="L608" s="5" t="s">
        <v>21</v>
      </c>
      <c r="M608" s="6"/>
      <c r="N608" s="71" t="s">
        <v>36</v>
      </c>
    </row>
    <row r="609" spans="1:14" hidden="1" x14ac:dyDescent="0.2">
      <c r="A609" s="194"/>
      <c r="B609" s="177"/>
      <c r="C609" s="181"/>
      <c r="D609" s="67"/>
      <c r="E609" s="67"/>
      <c r="F609" s="67">
        <v>23732255.829999998</v>
      </c>
      <c r="G609" s="67"/>
      <c r="H609" s="67"/>
      <c r="I609" s="67"/>
      <c r="J609" s="67"/>
      <c r="K609" s="10"/>
      <c r="L609" s="5" t="s">
        <v>21</v>
      </c>
      <c r="M609" s="6"/>
      <c r="N609" s="71" t="s">
        <v>59</v>
      </c>
    </row>
    <row r="610" spans="1:14" hidden="1" x14ac:dyDescent="0.2">
      <c r="A610" s="194"/>
      <c r="B610" s="177"/>
      <c r="C610" s="181"/>
      <c r="D610" s="67"/>
      <c r="E610" s="67"/>
      <c r="F610" s="67">
        <v>15000000</v>
      </c>
      <c r="G610" s="67"/>
      <c r="H610" s="67"/>
      <c r="I610" s="67"/>
      <c r="J610" s="67"/>
      <c r="K610" s="10"/>
      <c r="L610" s="5" t="s">
        <v>21</v>
      </c>
      <c r="M610" s="6"/>
      <c r="N610" s="71" t="s">
        <v>347</v>
      </c>
    </row>
    <row r="611" spans="1:14" hidden="1" x14ac:dyDescent="0.2">
      <c r="A611" s="194"/>
      <c r="B611" s="177"/>
      <c r="C611" s="181"/>
      <c r="D611" s="67"/>
      <c r="E611" s="67"/>
      <c r="F611" s="67">
        <v>3100000</v>
      </c>
      <c r="G611" s="67"/>
      <c r="H611" s="67"/>
      <c r="I611" s="67"/>
      <c r="J611" s="67"/>
      <c r="K611" s="10"/>
      <c r="L611" s="5" t="s">
        <v>21</v>
      </c>
      <c r="M611" s="6"/>
      <c r="N611" s="71" t="s">
        <v>348</v>
      </c>
    </row>
    <row r="612" spans="1:14" hidden="1" x14ac:dyDescent="0.2">
      <c r="A612" s="194"/>
      <c r="B612" s="177"/>
      <c r="C612" s="181"/>
      <c r="D612" s="67"/>
      <c r="E612" s="67"/>
      <c r="F612" s="67"/>
      <c r="G612" s="67"/>
      <c r="H612" s="67">
        <v>1500000</v>
      </c>
      <c r="I612" s="67"/>
      <c r="J612" s="67"/>
      <c r="K612" s="10"/>
      <c r="L612" s="5" t="s">
        <v>21</v>
      </c>
      <c r="M612" s="6"/>
      <c r="N612" s="71" t="s">
        <v>91</v>
      </c>
    </row>
    <row r="613" spans="1:14" hidden="1" x14ac:dyDescent="0.2">
      <c r="A613" s="194"/>
      <c r="B613" s="177"/>
      <c r="C613" s="181"/>
      <c r="D613" s="67"/>
      <c r="E613" s="67"/>
      <c r="F613" s="67"/>
      <c r="G613" s="67"/>
      <c r="H613" s="67">
        <v>25000000</v>
      </c>
      <c r="I613" s="67"/>
      <c r="J613" s="67"/>
      <c r="K613" s="10"/>
      <c r="L613" s="5" t="s">
        <v>21</v>
      </c>
      <c r="M613" s="6"/>
      <c r="N613" s="71" t="s">
        <v>349</v>
      </c>
    </row>
    <row r="614" spans="1:14" hidden="1" x14ac:dyDescent="0.2">
      <c r="A614" s="194"/>
      <c r="B614" s="177"/>
      <c r="C614" s="181"/>
      <c r="D614" s="67"/>
      <c r="E614" s="67"/>
      <c r="F614" s="67"/>
      <c r="G614" s="67"/>
      <c r="H614" s="67">
        <v>5000000</v>
      </c>
      <c r="I614" s="67"/>
      <c r="J614" s="67"/>
      <c r="K614" s="10"/>
      <c r="L614" s="5" t="s">
        <v>21</v>
      </c>
      <c r="M614" s="6"/>
      <c r="N614" s="71" t="s">
        <v>289</v>
      </c>
    </row>
    <row r="615" spans="1:14" hidden="1" x14ac:dyDescent="0.2">
      <c r="A615" s="194"/>
      <c r="B615" s="177"/>
      <c r="C615" s="181"/>
      <c r="D615" s="67"/>
      <c r="E615" s="67"/>
      <c r="F615" s="67"/>
      <c r="G615" s="67"/>
      <c r="H615" s="67">
        <v>1500000</v>
      </c>
      <c r="I615" s="67"/>
      <c r="J615" s="67"/>
      <c r="K615" s="10"/>
      <c r="L615" s="5" t="s">
        <v>21</v>
      </c>
      <c r="M615" s="6"/>
      <c r="N615" s="71" t="s">
        <v>451</v>
      </c>
    </row>
    <row r="616" spans="1:14" hidden="1" x14ac:dyDescent="0.2">
      <c r="A616" s="194"/>
      <c r="B616" s="177"/>
      <c r="C616" s="181"/>
      <c r="D616" s="67"/>
      <c r="E616" s="67"/>
      <c r="F616" s="67"/>
      <c r="G616" s="67"/>
      <c r="H616" s="67">
        <v>2500000</v>
      </c>
      <c r="I616" s="67"/>
      <c r="J616" s="67"/>
      <c r="K616" s="10"/>
      <c r="L616" s="5" t="s">
        <v>21</v>
      </c>
      <c r="M616" s="6"/>
      <c r="N616" s="71" t="s">
        <v>37</v>
      </c>
    </row>
    <row r="617" spans="1:14" hidden="1" x14ac:dyDescent="0.2">
      <c r="A617" s="194"/>
      <c r="B617" s="177"/>
      <c r="C617" s="181"/>
      <c r="D617" s="67"/>
      <c r="E617" s="67"/>
      <c r="F617" s="67"/>
      <c r="G617" s="67"/>
      <c r="H617" s="67">
        <v>12743750</v>
      </c>
      <c r="I617" s="67"/>
      <c r="J617" s="67"/>
      <c r="K617" s="10"/>
      <c r="L617" s="5" t="s">
        <v>21</v>
      </c>
      <c r="M617" s="6"/>
      <c r="N617" s="71" t="s">
        <v>60</v>
      </c>
    </row>
    <row r="618" spans="1:14" hidden="1" x14ac:dyDescent="0.2">
      <c r="A618" s="194"/>
      <c r="B618" s="177"/>
      <c r="C618" s="181"/>
      <c r="D618" s="67"/>
      <c r="E618" s="67"/>
      <c r="F618" s="67"/>
      <c r="G618" s="67"/>
      <c r="H618" s="67">
        <v>105787</v>
      </c>
      <c r="I618" s="67"/>
      <c r="J618" s="67"/>
      <c r="K618" s="10"/>
      <c r="L618" s="5" t="s">
        <v>21</v>
      </c>
      <c r="M618" s="6"/>
      <c r="N618" s="71" t="s">
        <v>351</v>
      </c>
    </row>
    <row r="619" spans="1:14" ht="28.5" hidden="1" x14ac:dyDescent="0.2">
      <c r="A619" s="194"/>
      <c r="B619" s="177"/>
      <c r="C619" s="181"/>
      <c r="D619" s="67"/>
      <c r="E619" s="67"/>
      <c r="F619" s="67"/>
      <c r="G619" s="67"/>
      <c r="H619" s="67">
        <v>874652</v>
      </c>
      <c r="I619" s="67"/>
      <c r="J619" s="67"/>
      <c r="K619" s="10"/>
      <c r="L619" s="5" t="s">
        <v>21</v>
      </c>
      <c r="M619" s="6"/>
      <c r="N619" s="71" t="s">
        <v>82</v>
      </c>
    </row>
    <row r="620" spans="1:14" hidden="1" x14ac:dyDescent="0.2">
      <c r="A620" s="194"/>
      <c r="B620" s="177"/>
      <c r="C620" s="181"/>
      <c r="D620" s="67"/>
      <c r="E620" s="67"/>
      <c r="F620" s="67"/>
      <c r="G620" s="67"/>
      <c r="H620" s="67">
        <v>140000</v>
      </c>
      <c r="I620" s="67"/>
      <c r="J620" s="67"/>
      <c r="K620" s="10"/>
      <c r="L620" s="5" t="s">
        <v>21</v>
      </c>
      <c r="M620" s="6"/>
      <c r="N620" s="71" t="s">
        <v>353</v>
      </c>
    </row>
    <row r="621" spans="1:14" ht="28.5" hidden="1" x14ac:dyDescent="0.2">
      <c r="A621" s="194"/>
      <c r="B621" s="177"/>
      <c r="C621" s="181"/>
      <c r="D621" s="67"/>
      <c r="E621" s="67"/>
      <c r="F621" s="67"/>
      <c r="G621" s="67"/>
      <c r="H621" s="67">
        <v>200000</v>
      </c>
      <c r="I621" s="67"/>
      <c r="J621" s="67"/>
      <c r="K621" s="10"/>
      <c r="L621" s="5" t="s">
        <v>21</v>
      </c>
      <c r="M621" s="6"/>
      <c r="N621" s="71" t="s">
        <v>83</v>
      </c>
    </row>
    <row r="622" spans="1:14" hidden="1" x14ac:dyDescent="0.2">
      <c r="A622" s="194"/>
      <c r="B622" s="177"/>
      <c r="C622" s="181"/>
      <c r="D622" s="67"/>
      <c r="E622" s="67"/>
      <c r="F622" s="67"/>
      <c r="G622" s="67"/>
      <c r="H622" s="67">
        <v>300000</v>
      </c>
      <c r="I622" s="67"/>
      <c r="J622" s="67"/>
      <c r="K622" s="10"/>
      <c r="L622" s="5" t="s">
        <v>21</v>
      </c>
      <c r="M622" s="6"/>
      <c r="N622" s="71" t="s">
        <v>354</v>
      </c>
    </row>
    <row r="623" spans="1:14" hidden="1" x14ac:dyDescent="0.2">
      <c r="A623" s="194"/>
      <c r="B623" s="177"/>
      <c r="C623" s="181"/>
      <c r="D623" s="67"/>
      <c r="E623" s="67"/>
      <c r="F623" s="67"/>
      <c r="G623" s="67"/>
      <c r="H623" s="67">
        <v>261446</v>
      </c>
      <c r="I623" s="67"/>
      <c r="J623" s="67"/>
      <c r="K623" s="10"/>
      <c r="L623" s="5" t="s">
        <v>21</v>
      </c>
      <c r="M623" s="6"/>
      <c r="N623" s="71" t="s">
        <v>150</v>
      </c>
    </row>
    <row r="624" spans="1:14" hidden="1" x14ac:dyDescent="0.2">
      <c r="A624" s="194"/>
      <c r="B624" s="177"/>
      <c r="C624" s="181"/>
      <c r="D624" s="67"/>
      <c r="E624" s="67"/>
      <c r="F624" s="67"/>
      <c r="G624" s="67"/>
      <c r="H624" s="67">
        <v>300000</v>
      </c>
      <c r="I624" s="67"/>
      <c r="J624" s="67"/>
      <c r="K624" s="10"/>
      <c r="L624" s="5" t="s">
        <v>21</v>
      </c>
      <c r="M624" s="6"/>
      <c r="N624" s="71" t="s">
        <v>357</v>
      </c>
    </row>
    <row r="625" spans="1:14" hidden="1" x14ac:dyDescent="0.2">
      <c r="A625" s="194"/>
      <c r="B625" s="177"/>
      <c r="C625" s="181"/>
      <c r="D625" s="67"/>
      <c r="E625" s="67"/>
      <c r="F625" s="67"/>
      <c r="G625" s="67"/>
      <c r="H625" s="67">
        <v>70000</v>
      </c>
      <c r="I625" s="67"/>
      <c r="J625" s="67"/>
      <c r="K625" s="10"/>
      <c r="L625" s="5" t="s">
        <v>21</v>
      </c>
      <c r="M625" s="6"/>
      <c r="N625" s="71" t="s">
        <v>358</v>
      </c>
    </row>
    <row r="626" spans="1:14" hidden="1" x14ac:dyDescent="0.2">
      <c r="A626" s="194"/>
      <c r="B626" s="177"/>
      <c r="C626" s="181"/>
      <c r="D626" s="67"/>
      <c r="E626" s="67"/>
      <c r="F626" s="67"/>
      <c r="G626" s="67"/>
      <c r="H626" s="67">
        <v>666046</v>
      </c>
      <c r="I626" s="67"/>
      <c r="J626" s="67"/>
      <c r="K626" s="10"/>
      <c r="L626" s="5" t="s">
        <v>21</v>
      </c>
      <c r="M626" s="6"/>
      <c r="N626" s="71" t="s">
        <v>359</v>
      </c>
    </row>
    <row r="627" spans="1:14" hidden="1" x14ac:dyDescent="0.2">
      <c r="A627" s="194"/>
      <c r="B627" s="177"/>
      <c r="C627" s="181"/>
      <c r="D627" s="67"/>
      <c r="E627" s="67"/>
      <c r="F627" s="67"/>
      <c r="G627" s="67"/>
      <c r="H627" s="67">
        <v>157307</v>
      </c>
      <c r="I627" s="67"/>
      <c r="J627" s="67"/>
      <c r="K627" s="10"/>
      <c r="L627" s="5" t="s">
        <v>21</v>
      </c>
      <c r="M627" s="6"/>
      <c r="N627" s="71" t="s">
        <v>362</v>
      </c>
    </row>
    <row r="628" spans="1:14" hidden="1" x14ac:dyDescent="0.2">
      <c r="A628" s="194"/>
      <c r="B628" s="177"/>
      <c r="C628" s="181"/>
      <c r="D628" s="67"/>
      <c r="E628" s="67"/>
      <c r="F628" s="67"/>
      <c r="G628" s="67"/>
      <c r="H628" s="67">
        <v>420000</v>
      </c>
      <c r="I628" s="67"/>
      <c r="J628" s="67"/>
      <c r="K628" s="10"/>
      <c r="L628" s="5" t="s">
        <v>21</v>
      </c>
      <c r="M628" s="6"/>
      <c r="N628" s="71" t="s">
        <v>363</v>
      </c>
    </row>
    <row r="629" spans="1:14" hidden="1" x14ac:dyDescent="0.2">
      <c r="A629" s="194"/>
      <c r="B629" s="177"/>
      <c r="C629" s="181"/>
      <c r="D629" s="67"/>
      <c r="E629" s="67"/>
      <c r="F629" s="67"/>
      <c r="G629" s="67"/>
      <c r="H629" s="67">
        <v>200000</v>
      </c>
      <c r="I629" s="67"/>
      <c r="J629" s="67"/>
      <c r="K629" s="10"/>
      <c r="L629" s="5" t="s">
        <v>21</v>
      </c>
      <c r="M629" s="6"/>
      <c r="N629" s="71" t="s">
        <v>292</v>
      </c>
    </row>
    <row r="630" spans="1:14" hidden="1" x14ac:dyDescent="0.2">
      <c r="A630" s="194"/>
      <c r="B630" s="177"/>
      <c r="C630" s="181"/>
      <c r="D630" s="67"/>
      <c r="E630" s="67"/>
      <c r="F630" s="67"/>
      <c r="G630" s="67"/>
      <c r="H630" s="67">
        <v>400000</v>
      </c>
      <c r="I630" s="67"/>
      <c r="J630" s="67"/>
      <c r="K630" s="10"/>
      <c r="L630" s="5" t="s">
        <v>21</v>
      </c>
      <c r="M630" s="6"/>
      <c r="N630" s="71" t="s">
        <v>365</v>
      </c>
    </row>
    <row r="631" spans="1:14" hidden="1" x14ac:dyDescent="0.2">
      <c r="A631" s="194"/>
      <c r="B631" s="177"/>
      <c r="C631" s="181"/>
      <c r="D631" s="67"/>
      <c r="E631" s="67"/>
      <c r="F631" s="67"/>
      <c r="G631" s="67"/>
      <c r="H631" s="67">
        <v>350000</v>
      </c>
      <c r="I631" s="67"/>
      <c r="J631" s="67"/>
      <c r="K631" s="10"/>
      <c r="L631" s="5" t="s">
        <v>21</v>
      </c>
      <c r="M631" s="6"/>
      <c r="N631" s="71" t="s">
        <v>367</v>
      </c>
    </row>
    <row r="632" spans="1:14" hidden="1" x14ac:dyDescent="0.2">
      <c r="A632" s="194"/>
      <c r="B632" s="177"/>
      <c r="C632" s="181"/>
      <c r="D632" s="67"/>
      <c r="E632" s="67"/>
      <c r="F632" s="67"/>
      <c r="G632" s="67"/>
      <c r="H632" s="67">
        <v>800000</v>
      </c>
      <c r="I632" s="67"/>
      <c r="J632" s="67"/>
      <c r="K632" s="10"/>
      <c r="L632" s="5" t="s">
        <v>21</v>
      </c>
      <c r="M632" s="6"/>
      <c r="N632" s="71" t="s">
        <v>368</v>
      </c>
    </row>
    <row r="633" spans="1:14" hidden="1" x14ac:dyDescent="0.2">
      <c r="A633" s="194"/>
      <c r="B633" s="177"/>
      <c r="C633" s="181"/>
      <c r="D633" s="67"/>
      <c r="E633" s="67"/>
      <c r="F633" s="67"/>
      <c r="G633" s="67"/>
      <c r="H633" s="67">
        <v>337703</v>
      </c>
      <c r="I633" s="67"/>
      <c r="J633" s="67"/>
      <c r="K633" s="10"/>
      <c r="L633" s="5" t="s">
        <v>21</v>
      </c>
      <c r="M633" s="6"/>
      <c r="N633" s="71" t="s">
        <v>61</v>
      </c>
    </row>
    <row r="634" spans="1:14" hidden="1" x14ac:dyDescent="0.2">
      <c r="A634" s="194"/>
      <c r="B634" s="177"/>
      <c r="C634" s="181"/>
      <c r="D634" s="67"/>
      <c r="E634" s="67"/>
      <c r="F634" s="67"/>
      <c r="G634" s="67"/>
      <c r="H634" s="67">
        <v>200000</v>
      </c>
      <c r="I634" s="67"/>
      <c r="J634" s="67"/>
      <c r="K634" s="10"/>
      <c r="L634" s="5" t="s">
        <v>21</v>
      </c>
      <c r="M634" s="6"/>
      <c r="N634" s="71" t="s">
        <v>371</v>
      </c>
    </row>
    <row r="635" spans="1:14" hidden="1" x14ac:dyDescent="0.2">
      <c r="A635" s="194"/>
      <c r="B635" s="177"/>
      <c r="C635" s="181"/>
      <c r="D635" s="67"/>
      <c r="E635" s="67"/>
      <c r="F635" s="67"/>
      <c r="G635" s="67"/>
      <c r="H635" s="67">
        <v>50250</v>
      </c>
      <c r="I635" s="67"/>
      <c r="J635" s="67"/>
      <c r="K635" s="10"/>
      <c r="L635" s="5" t="s">
        <v>21</v>
      </c>
      <c r="M635" s="6"/>
      <c r="N635" s="71" t="s">
        <v>372</v>
      </c>
    </row>
    <row r="636" spans="1:14" hidden="1" x14ac:dyDescent="0.2">
      <c r="A636" s="194"/>
      <c r="B636" s="177"/>
      <c r="C636" s="181"/>
      <c r="D636" s="67"/>
      <c r="E636" s="67"/>
      <c r="F636" s="67"/>
      <c r="G636" s="67"/>
      <c r="H636" s="67">
        <v>900000</v>
      </c>
      <c r="I636" s="67"/>
      <c r="J636" s="67"/>
      <c r="K636" s="10"/>
      <c r="L636" s="5" t="s">
        <v>21</v>
      </c>
      <c r="M636" s="6"/>
      <c r="N636" s="71" t="s">
        <v>373</v>
      </c>
    </row>
    <row r="637" spans="1:14" hidden="1" x14ac:dyDescent="0.2">
      <c r="A637" s="194"/>
      <c r="B637" s="177"/>
      <c r="C637" s="181"/>
      <c r="D637" s="67"/>
      <c r="E637" s="67"/>
      <c r="F637" s="67"/>
      <c r="G637" s="67"/>
      <c r="H637" s="67">
        <v>150000</v>
      </c>
      <c r="I637" s="67"/>
      <c r="J637" s="67"/>
      <c r="K637" s="10"/>
      <c r="L637" s="5" t="s">
        <v>21</v>
      </c>
      <c r="M637" s="6"/>
      <c r="N637" s="71" t="s">
        <v>374</v>
      </c>
    </row>
    <row r="638" spans="1:14" hidden="1" x14ac:dyDescent="0.2">
      <c r="A638" s="194"/>
      <c r="B638" s="177"/>
      <c r="C638" s="181"/>
      <c r="D638" s="67"/>
      <c r="E638" s="67"/>
      <c r="F638" s="67"/>
      <c r="G638" s="67"/>
      <c r="H638" s="67">
        <v>200000</v>
      </c>
      <c r="I638" s="67"/>
      <c r="J638" s="67"/>
      <c r="K638" s="10"/>
      <c r="L638" s="5" t="s">
        <v>21</v>
      </c>
      <c r="M638" s="6"/>
      <c r="N638" s="71" t="s">
        <v>375</v>
      </c>
    </row>
    <row r="639" spans="1:14" hidden="1" x14ac:dyDescent="0.2">
      <c r="A639" s="194"/>
      <c r="B639" s="177"/>
      <c r="C639" s="181"/>
      <c r="D639" s="67"/>
      <c r="E639" s="67"/>
      <c r="F639" s="67"/>
      <c r="G639" s="67"/>
      <c r="H639" s="67">
        <v>100000</v>
      </c>
      <c r="I639" s="67"/>
      <c r="J639" s="67"/>
      <c r="K639" s="10"/>
      <c r="L639" s="5" t="s">
        <v>21</v>
      </c>
      <c r="M639" s="6"/>
      <c r="N639" s="71" t="s">
        <v>376</v>
      </c>
    </row>
    <row r="640" spans="1:14" hidden="1" x14ac:dyDescent="0.2">
      <c r="A640" s="194"/>
      <c r="B640" s="177"/>
      <c r="C640" s="181"/>
      <c r="D640" s="67"/>
      <c r="E640" s="67"/>
      <c r="F640" s="67"/>
      <c r="G640" s="67"/>
      <c r="H640" s="67">
        <v>100000</v>
      </c>
      <c r="I640" s="67"/>
      <c r="J640" s="67"/>
      <c r="K640" s="10"/>
      <c r="L640" s="5" t="s">
        <v>21</v>
      </c>
      <c r="M640" s="6"/>
      <c r="N640" s="71" t="s">
        <v>457</v>
      </c>
    </row>
    <row r="641" spans="1:14" hidden="1" x14ac:dyDescent="0.2">
      <c r="A641" s="194"/>
      <c r="B641" s="177"/>
      <c r="C641" s="181"/>
      <c r="D641" s="67"/>
      <c r="E641" s="67"/>
      <c r="F641" s="67"/>
      <c r="G641" s="67"/>
      <c r="H641" s="67">
        <v>50000</v>
      </c>
      <c r="I641" s="67"/>
      <c r="J641" s="67"/>
      <c r="K641" s="10"/>
      <c r="L641" s="5" t="s">
        <v>21</v>
      </c>
      <c r="M641" s="6"/>
      <c r="N641" s="71" t="s">
        <v>379</v>
      </c>
    </row>
    <row r="642" spans="1:14" hidden="1" x14ac:dyDescent="0.2">
      <c r="A642" s="194"/>
      <c r="B642" s="177"/>
      <c r="C642" s="181"/>
      <c r="D642" s="67"/>
      <c r="E642" s="67"/>
      <c r="F642" s="67"/>
      <c r="G642" s="67"/>
      <c r="H642" s="67">
        <v>70000</v>
      </c>
      <c r="I642" s="67"/>
      <c r="J642" s="67"/>
      <c r="K642" s="10"/>
      <c r="L642" s="5" t="s">
        <v>21</v>
      </c>
      <c r="M642" s="6"/>
      <c r="N642" s="71" t="s">
        <v>458</v>
      </c>
    </row>
    <row r="643" spans="1:14" hidden="1" x14ac:dyDescent="0.2">
      <c r="A643" s="194"/>
      <c r="B643" s="177"/>
      <c r="C643" s="181"/>
      <c r="D643" s="67"/>
      <c r="E643" s="67"/>
      <c r="F643" s="67"/>
      <c r="G643" s="67"/>
      <c r="H643" s="67">
        <v>154203</v>
      </c>
      <c r="I643" s="67"/>
      <c r="J643" s="67"/>
      <c r="K643" s="10"/>
      <c r="L643" s="5" t="s">
        <v>21</v>
      </c>
      <c r="M643" s="6"/>
      <c r="N643" s="71" t="s">
        <v>380</v>
      </c>
    </row>
    <row r="644" spans="1:14" hidden="1" x14ac:dyDescent="0.2">
      <c r="A644" s="194"/>
      <c r="B644" s="177"/>
      <c r="C644" s="181"/>
      <c r="D644" s="67"/>
      <c r="E644" s="67"/>
      <c r="F644" s="67"/>
      <c r="G644" s="67"/>
      <c r="H644" s="67">
        <v>185940</v>
      </c>
      <c r="I644" s="67"/>
      <c r="J644" s="67"/>
      <c r="K644" s="10"/>
      <c r="L644" s="5" t="s">
        <v>21</v>
      </c>
      <c r="M644" s="6"/>
      <c r="N644" s="71" t="s">
        <v>381</v>
      </c>
    </row>
    <row r="645" spans="1:14" hidden="1" x14ac:dyDescent="0.2">
      <c r="A645" s="194"/>
      <c r="B645" s="177"/>
      <c r="C645" s="181"/>
      <c r="D645" s="67"/>
      <c r="E645" s="67"/>
      <c r="F645" s="67"/>
      <c r="G645" s="67"/>
      <c r="H645" s="67">
        <v>550000</v>
      </c>
      <c r="I645" s="67"/>
      <c r="J645" s="67"/>
      <c r="K645" s="10"/>
      <c r="L645" s="5" t="s">
        <v>21</v>
      </c>
      <c r="M645" s="6"/>
      <c r="N645" s="71" t="s">
        <v>383</v>
      </c>
    </row>
    <row r="646" spans="1:14" hidden="1" x14ac:dyDescent="0.2">
      <c r="A646" s="194"/>
      <c r="B646" s="177"/>
      <c r="C646" s="181"/>
      <c r="D646" s="67"/>
      <c r="E646" s="67"/>
      <c r="F646" s="67"/>
      <c r="G646" s="67"/>
      <c r="H646" s="67">
        <v>375000</v>
      </c>
      <c r="I646" s="67"/>
      <c r="J646" s="67"/>
      <c r="K646" s="10"/>
      <c r="L646" s="5" t="s">
        <v>21</v>
      </c>
      <c r="M646" s="6"/>
      <c r="N646" s="71" t="s">
        <v>385</v>
      </c>
    </row>
    <row r="647" spans="1:14" hidden="1" x14ac:dyDescent="0.2">
      <c r="A647" s="194"/>
      <c r="B647" s="177"/>
      <c r="C647" s="181"/>
      <c r="D647" s="67"/>
      <c r="E647" s="67"/>
      <c r="F647" s="67"/>
      <c r="G647" s="67"/>
      <c r="H647" s="67">
        <v>4285900</v>
      </c>
      <c r="I647" s="67"/>
      <c r="J647" s="67"/>
      <c r="K647" s="10"/>
      <c r="L647" s="5" t="s">
        <v>21</v>
      </c>
      <c r="M647" s="6"/>
      <c r="N647" s="71" t="s">
        <v>39</v>
      </c>
    </row>
    <row r="648" spans="1:14" hidden="1" x14ac:dyDescent="0.2">
      <c r="A648" s="194"/>
      <c r="B648" s="177"/>
      <c r="C648" s="181"/>
      <c r="D648" s="67"/>
      <c r="E648" s="67"/>
      <c r="F648" s="67"/>
      <c r="G648" s="67"/>
      <c r="H648" s="67">
        <v>5000000</v>
      </c>
      <c r="I648" s="67"/>
      <c r="J648" s="67"/>
      <c r="K648" s="10"/>
      <c r="L648" s="5" t="s">
        <v>21</v>
      </c>
      <c r="M648" s="6"/>
      <c r="N648" s="71" t="s">
        <v>40</v>
      </c>
    </row>
    <row r="649" spans="1:14" hidden="1" x14ac:dyDescent="0.2">
      <c r="A649" s="194"/>
      <c r="B649" s="177"/>
      <c r="C649" s="181"/>
      <c r="D649" s="67"/>
      <c r="E649" s="67"/>
      <c r="F649" s="67"/>
      <c r="G649" s="67"/>
      <c r="H649" s="67">
        <v>4540700</v>
      </c>
      <c r="I649" s="67"/>
      <c r="J649" s="67"/>
      <c r="K649" s="10"/>
      <c r="L649" s="5" t="s">
        <v>21</v>
      </c>
      <c r="M649" s="6"/>
      <c r="N649" s="71" t="s">
        <v>94</v>
      </c>
    </row>
    <row r="650" spans="1:14" hidden="1" x14ac:dyDescent="0.2">
      <c r="A650" s="194"/>
      <c r="B650" s="177"/>
      <c r="C650" s="181"/>
      <c r="D650" s="67"/>
      <c r="E650" s="67"/>
      <c r="F650" s="67"/>
      <c r="G650" s="67"/>
      <c r="H650" s="67">
        <v>31500000</v>
      </c>
      <c r="I650" s="67"/>
      <c r="J650" s="67"/>
      <c r="K650" s="10"/>
      <c r="L650" s="5" t="s">
        <v>21</v>
      </c>
      <c r="M650" s="6"/>
      <c r="N650" s="71" t="s">
        <v>95</v>
      </c>
    </row>
    <row r="651" spans="1:14" hidden="1" x14ac:dyDescent="0.2">
      <c r="A651" s="194"/>
      <c r="B651" s="177"/>
      <c r="C651" s="181">
        <v>297000</v>
      </c>
      <c r="D651" s="67"/>
      <c r="E651" s="67"/>
      <c r="F651" s="67"/>
      <c r="G651" s="67"/>
      <c r="H651" s="67"/>
      <c r="I651" s="67"/>
      <c r="J651" s="67"/>
      <c r="K651" s="10"/>
      <c r="L651" s="5" t="s">
        <v>21</v>
      </c>
      <c r="M651" s="6"/>
      <c r="N651" s="71" t="s">
        <v>62</v>
      </c>
    </row>
    <row r="652" spans="1:14" hidden="1" x14ac:dyDescent="0.2">
      <c r="A652" s="194"/>
      <c r="B652" s="177"/>
      <c r="C652" s="181">
        <v>12000000</v>
      </c>
      <c r="D652" s="67"/>
      <c r="E652" s="67"/>
      <c r="F652" s="67"/>
      <c r="G652" s="67"/>
      <c r="H652" s="67"/>
      <c r="I652" s="67"/>
      <c r="J652" s="67"/>
      <c r="K652" s="10"/>
      <c r="L652" s="5" t="s">
        <v>21</v>
      </c>
      <c r="M652" s="6"/>
      <c r="N652" s="71" t="s">
        <v>84</v>
      </c>
    </row>
    <row r="653" spans="1:14" hidden="1" x14ac:dyDescent="0.2">
      <c r="A653" s="194"/>
      <c r="B653" s="177"/>
      <c r="C653" s="181">
        <v>18825000</v>
      </c>
      <c r="D653" s="67"/>
      <c r="E653" s="67"/>
      <c r="F653" s="67"/>
      <c r="G653" s="67"/>
      <c r="H653" s="67"/>
      <c r="I653" s="67"/>
      <c r="J653" s="67"/>
      <c r="K653" s="10"/>
      <c r="L653" s="5" t="s">
        <v>21</v>
      </c>
      <c r="M653" s="6"/>
      <c r="N653" s="71" t="s">
        <v>63</v>
      </c>
    </row>
    <row r="654" spans="1:14" hidden="1" x14ac:dyDescent="0.2">
      <c r="A654" s="194"/>
      <c r="B654" s="177"/>
      <c r="C654" s="181">
        <v>4605000</v>
      </c>
      <c r="D654" s="67"/>
      <c r="E654" s="67"/>
      <c r="F654" s="67"/>
      <c r="G654" s="67"/>
      <c r="H654" s="67"/>
      <c r="I654" s="67"/>
      <c r="J654" s="67"/>
      <c r="K654" s="10"/>
      <c r="L654" s="5" t="s">
        <v>21</v>
      </c>
      <c r="M654" s="6"/>
      <c r="N654" s="71" t="s">
        <v>51</v>
      </c>
    </row>
    <row r="655" spans="1:14" hidden="1" x14ac:dyDescent="0.2">
      <c r="A655" s="194"/>
      <c r="B655" s="177"/>
      <c r="C655" s="181">
        <v>17000000</v>
      </c>
      <c r="D655" s="67"/>
      <c r="E655" s="67"/>
      <c r="F655" s="67"/>
      <c r="G655" s="67"/>
      <c r="H655" s="67"/>
      <c r="I655" s="67"/>
      <c r="J655" s="67"/>
      <c r="K655" s="10"/>
      <c r="L655" s="5" t="s">
        <v>21</v>
      </c>
      <c r="M655" s="6"/>
      <c r="N655" s="71" t="s">
        <v>390</v>
      </c>
    </row>
    <row r="656" spans="1:14" hidden="1" x14ac:dyDescent="0.2">
      <c r="A656" s="194"/>
      <c r="B656" s="177"/>
      <c r="C656" s="181">
        <v>77895000</v>
      </c>
      <c r="D656" s="67"/>
      <c r="E656" s="67"/>
      <c r="F656" s="67"/>
      <c r="G656" s="67"/>
      <c r="H656" s="67"/>
      <c r="I656" s="67"/>
      <c r="J656" s="67"/>
      <c r="K656" s="10"/>
      <c r="L656" s="5" t="s">
        <v>21</v>
      </c>
      <c r="M656" s="6"/>
      <c r="N656" s="71" t="s">
        <v>41</v>
      </c>
    </row>
    <row r="657" spans="1:14" hidden="1" x14ac:dyDescent="0.2">
      <c r="A657" s="194"/>
      <c r="B657" s="177"/>
      <c r="C657" s="181">
        <v>6465900</v>
      </c>
      <c r="D657" s="67"/>
      <c r="E657" s="67"/>
      <c r="F657" s="67"/>
      <c r="G657" s="67"/>
      <c r="H657" s="67"/>
      <c r="I657" s="67"/>
      <c r="J657" s="67"/>
      <c r="K657" s="10"/>
      <c r="L657" s="5" t="s">
        <v>21</v>
      </c>
      <c r="M657" s="6"/>
      <c r="N657" s="71" t="s">
        <v>96</v>
      </c>
    </row>
    <row r="658" spans="1:14" hidden="1" x14ac:dyDescent="0.2">
      <c r="A658" s="194"/>
      <c r="B658" s="177"/>
      <c r="C658" s="181">
        <v>32000000</v>
      </c>
      <c r="D658" s="67"/>
      <c r="E658" s="67"/>
      <c r="F658" s="67"/>
      <c r="G658" s="67"/>
      <c r="H658" s="67"/>
      <c r="I658" s="67"/>
      <c r="J658" s="67"/>
      <c r="K658" s="10"/>
      <c r="L658" s="5" t="s">
        <v>21</v>
      </c>
      <c r="M658" s="6"/>
      <c r="N658" s="71" t="s">
        <v>64</v>
      </c>
    </row>
    <row r="659" spans="1:14" hidden="1" x14ac:dyDescent="0.2">
      <c r="A659" s="194"/>
      <c r="B659" s="177"/>
      <c r="C659" s="181">
        <v>50500000</v>
      </c>
      <c r="D659" s="67"/>
      <c r="E659" s="67"/>
      <c r="F659" s="67"/>
      <c r="G659" s="67"/>
      <c r="H659" s="67"/>
      <c r="I659" s="67"/>
      <c r="J659" s="67"/>
      <c r="K659" s="10"/>
      <c r="L659" s="5" t="s">
        <v>21</v>
      </c>
      <c r="M659" s="6"/>
      <c r="N659" s="71" t="s">
        <v>26</v>
      </c>
    </row>
    <row r="660" spans="1:14" hidden="1" x14ac:dyDescent="0.2">
      <c r="A660" s="194"/>
      <c r="B660" s="177"/>
      <c r="C660" s="181">
        <v>13395737</v>
      </c>
      <c r="D660" s="67"/>
      <c r="E660" s="67"/>
      <c r="F660" s="67"/>
      <c r="G660" s="67"/>
      <c r="H660" s="67"/>
      <c r="I660" s="67"/>
      <c r="J660" s="67"/>
      <c r="K660" s="10"/>
      <c r="L660" s="5" t="s">
        <v>21</v>
      </c>
      <c r="M660" s="6"/>
      <c r="N660" s="71" t="s">
        <v>27</v>
      </c>
    </row>
    <row r="661" spans="1:14" hidden="1" x14ac:dyDescent="0.2">
      <c r="A661" s="194"/>
      <c r="B661" s="177"/>
      <c r="C661" s="181">
        <v>30000000</v>
      </c>
      <c r="D661" s="67"/>
      <c r="E661" s="67"/>
      <c r="F661" s="67"/>
      <c r="G661" s="67"/>
      <c r="H661" s="67"/>
      <c r="I661" s="67"/>
      <c r="J661" s="67"/>
      <c r="K661" s="10"/>
      <c r="L661" s="5" t="s">
        <v>21</v>
      </c>
      <c r="M661" s="6"/>
      <c r="N661" s="71" t="s">
        <v>97</v>
      </c>
    </row>
    <row r="662" spans="1:14" hidden="1" x14ac:dyDescent="0.2">
      <c r="A662" s="194"/>
      <c r="B662" s="177"/>
      <c r="C662" s="181">
        <v>52041242.439999998</v>
      </c>
      <c r="D662" s="67"/>
      <c r="E662" s="67"/>
      <c r="F662" s="67"/>
      <c r="G662" s="67"/>
      <c r="H662" s="67"/>
      <c r="I662" s="67"/>
      <c r="J662" s="67"/>
      <c r="K662" s="10"/>
      <c r="L662" s="5" t="s">
        <v>21</v>
      </c>
      <c r="M662" s="6"/>
      <c r="N662" s="71" t="s">
        <v>103</v>
      </c>
    </row>
    <row r="663" spans="1:14" hidden="1" x14ac:dyDescent="0.2">
      <c r="A663" s="194"/>
      <c r="B663" s="177"/>
      <c r="C663" s="181"/>
      <c r="D663" s="67"/>
      <c r="E663" s="67"/>
      <c r="F663" s="67"/>
      <c r="G663" s="67"/>
      <c r="H663" s="67"/>
      <c r="I663" s="67"/>
      <c r="J663" s="67">
        <v>86650000</v>
      </c>
      <c r="K663" s="10"/>
      <c r="L663" s="5" t="s">
        <v>21</v>
      </c>
      <c r="M663" s="6"/>
      <c r="N663" s="71" t="s">
        <v>391</v>
      </c>
    </row>
    <row r="664" spans="1:14" hidden="1" x14ac:dyDescent="0.2">
      <c r="A664" s="194"/>
      <c r="B664" s="177"/>
      <c r="C664" s="181"/>
      <c r="D664" s="67"/>
      <c r="E664" s="67"/>
      <c r="F664" s="67"/>
      <c r="G664" s="67"/>
      <c r="H664" s="67"/>
      <c r="I664" s="67"/>
      <c r="J664" s="67">
        <v>49000000</v>
      </c>
      <c r="K664" s="10"/>
      <c r="L664" s="5" t="s">
        <v>21</v>
      </c>
      <c r="M664" s="6"/>
      <c r="N664" s="71" t="s">
        <v>65</v>
      </c>
    </row>
    <row r="665" spans="1:14" hidden="1" x14ac:dyDescent="0.2">
      <c r="A665" s="194"/>
      <c r="B665" s="177"/>
      <c r="C665" s="181"/>
      <c r="D665" s="67"/>
      <c r="E665" s="67"/>
      <c r="F665" s="67"/>
      <c r="G665" s="67"/>
      <c r="H665" s="67"/>
      <c r="I665" s="67"/>
      <c r="J665" s="67">
        <v>513450</v>
      </c>
      <c r="K665" s="10"/>
      <c r="L665" s="5" t="s">
        <v>21</v>
      </c>
      <c r="M665" s="6"/>
      <c r="N665" s="71" t="s">
        <v>459</v>
      </c>
    </row>
    <row r="666" spans="1:14" hidden="1" x14ac:dyDescent="0.2">
      <c r="A666" s="194"/>
      <c r="B666" s="177"/>
      <c r="C666" s="181"/>
      <c r="D666" s="67"/>
      <c r="E666" s="67"/>
      <c r="F666" s="67"/>
      <c r="G666" s="67"/>
      <c r="H666" s="67"/>
      <c r="I666" s="67"/>
      <c r="J666" s="67">
        <v>600000</v>
      </c>
      <c r="K666" s="10"/>
      <c r="L666" s="5" t="s">
        <v>21</v>
      </c>
      <c r="M666" s="6"/>
      <c r="N666" s="71" t="s">
        <v>392</v>
      </c>
    </row>
    <row r="667" spans="1:14" hidden="1" x14ac:dyDescent="0.2">
      <c r="A667" s="194"/>
      <c r="B667" s="177"/>
      <c r="C667" s="181"/>
      <c r="D667" s="67"/>
      <c r="E667" s="67"/>
      <c r="F667" s="67"/>
      <c r="G667" s="67"/>
      <c r="H667" s="67"/>
      <c r="I667" s="67"/>
      <c r="J667" s="67">
        <v>1500000</v>
      </c>
      <c r="K667" s="10"/>
      <c r="L667" s="5" t="s">
        <v>21</v>
      </c>
      <c r="M667" s="6"/>
      <c r="N667" s="71" t="s">
        <v>393</v>
      </c>
    </row>
    <row r="668" spans="1:14" hidden="1" x14ac:dyDescent="0.2">
      <c r="A668" s="194"/>
      <c r="B668" s="177"/>
      <c r="C668" s="181"/>
      <c r="D668" s="67"/>
      <c r="E668" s="67"/>
      <c r="F668" s="67"/>
      <c r="G668" s="67"/>
      <c r="H668" s="67"/>
      <c r="I668" s="67"/>
      <c r="J668" s="67">
        <v>6000000</v>
      </c>
      <c r="K668" s="10"/>
      <c r="L668" s="5" t="s">
        <v>21</v>
      </c>
      <c r="M668" s="6"/>
      <c r="N668" s="71" t="s">
        <v>394</v>
      </c>
    </row>
    <row r="669" spans="1:14" hidden="1" x14ac:dyDescent="0.2">
      <c r="A669" s="194"/>
      <c r="B669" s="177"/>
      <c r="C669" s="181"/>
      <c r="D669" s="67"/>
      <c r="E669" s="67"/>
      <c r="F669" s="67"/>
      <c r="G669" s="67"/>
      <c r="H669" s="67"/>
      <c r="I669" s="67"/>
      <c r="J669" s="67">
        <v>6190372</v>
      </c>
      <c r="K669" s="10"/>
      <c r="L669" s="5" t="s">
        <v>21</v>
      </c>
      <c r="M669" s="6"/>
      <c r="N669" s="71" t="s">
        <v>85</v>
      </c>
    </row>
    <row r="670" spans="1:14" hidden="1" x14ac:dyDescent="0.2">
      <c r="A670" s="194"/>
      <c r="B670" s="177"/>
      <c r="C670" s="181"/>
      <c r="D670" s="67"/>
      <c r="E670" s="67"/>
      <c r="F670" s="67"/>
      <c r="G670" s="67"/>
      <c r="H670" s="67"/>
      <c r="I670" s="67"/>
      <c r="J670" s="67">
        <v>35000000</v>
      </c>
      <c r="K670" s="10"/>
      <c r="L670" s="5" t="s">
        <v>21</v>
      </c>
      <c r="M670" s="6"/>
      <c r="N670" s="71" t="s">
        <v>395</v>
      </c>
    </row>
    <row r="671" spans="1:14" hidden="1" x14ac:dyDescent="0.2">
      <c r="A671" s="194"/>
      <c r="B671" s="177"/>
      <c r="C671" s="181"/>
      <c r="D671" s="67"/>
      <c r="E671" s="67"/>
      <c r="F671" s="67"/>
      <c r="G671" s="67"/>
      <c r="H671" s="67"/>
      <c r="I671" s="67"/>
      <c r="J671" s="67">
        <v>28500000</v>
      </c>
      <c r="K671" s="10"/>
      <c r="L671" s="5" t="s">
        <v>21</v>
      </c>
      <c r="M671" s="6"/>
      <c r="N671" s="71" t="s">
        <v>66</v>
      </c>
    </row>
    <row r="672" spans="1:14" hidden="1" x14ac:dyDescent="0.2">
      <c r="A672" s="194"/>
      <c r="B672" s="177"/>
      <c r="C672" s="181"/>
      <c r="D672" s="67"/>
      <c r="E672" s="67"/>
      <c r="F672" s="67"/>
      <c r="G672" s="67"/>
      <c r="H672" s="67"/>
      <c r="I672" s="67"/>
      <c r="J672" s="67">
        <v>19876900</v>
      </c>
      <c r="K672" s="10"/>
      <c r="L672" s="5" t="s">
        <v>21</v>
      </c>
      <c r="M672" s="6"/>
      <c r="N672" s="71" t="s">
        <v>396</v>
      </c>
    </row>
    <row r="673" spans="1:14" hidden="1" x14ac:dyDescent="0.2">
      <c r="A673" s="194"/>
      <c r="B673" s="177"/>
      <c r="C673" s="181"/>
      <c r="D673" s="67"/>
      <c r="E673" s="67"/>
      <c r="F673" s="67"/>
      <c r="G673" s="67"/>
      <c r="H673" s="67"/>
      <c r="I673" s="67"/>
      <c r="J673" s="67">
        <v>8000000</v>
      </c>
      <c r="K673" s="10"/>
      <c r="L673" s="5" t="s">
        <v>21</v>
      </c>
      <c r="M673" s="6"/>
      <c r="N673" s="71" t="s">
        <v>397</v>
      </c>
    </row>
    <row r="674" spans="1:14" hidden="1" x14ac:dyDescent="0.2">
      <c r="A674" s="194"/>
      <c r="B674" s="177"/>
      <c r="C674" s="181"/>
      <c r="D674" s="67">
        <v>1000000</v>
      </c>
      <c r="E674" s="67"/>
      <c r="F674" s="67"/>
      <c r="G674" s="67"/>
      <c r="H674" s="67"/>
      <c r="I674" s="67"/>
      <c r="J674" s="67"/>
      <c r="K674" s="10"/>
      <c r="L674" s="5" t="s">
        <v>21</v>
      </c>
      <c r="M674" s="6"/>
      <c r="N674" s="71" t="s">
        <v>42</v>
      </c>
    </row>
    <row r="675" spans="1:14" hidden="1" x14ac:dyDescent="0.2">
      <c r="A675" s="194"/>
      <c r="B675" s="177"/>
      <c r="C675" s="181"/>
      <c r="D675" s="67">
        <v>20000000</v>
      </c>
      <c r="E675" s="67"/>
      <c r="F675" s="67"/>
      <c r="G675" s="67"/>
      <c r="H675" s="67"/>
      <c r="I675" s="67"/>
      <c r="J675" s="67"/>
      <c r="K675" s="10"/>
      <c r="L675" s="5" t="s">
        <v>21</v>
      </c>
      <c r="M675" s="6"/>
      <c r="N675" s="71" t="s">
        <v>398</v>
      </c>
    </row>
    <row r="676" spans="1:14" hidden="1" x14ac:dyDescent="0.2">
      <c r="A676" s="194"/>
      <c r="B676" s="177"/>
      <c r="C676" s="181"/>
      <c r="D676" s="67">
        <v>1643533</v>
      </c>
      <c r="E676" s="67"/>
      <c r="F676" s="67"/>
      <c r="G676" s="67"/>
      <c r="H676" s="67"/>
      <c r="I676" s="67"/>
      <c r="J676" s="67"/>
      <c r="K676" s="10"/>
      <c r="L676" s="5" t="s">
        <v>21</v>
      </c>
      <c r="M676" s="6"/>
      <c r="N676" s="71" t="s">
        <v>43</v>
      </c>
    </row>
    <row r="677" spans="1:14" hidden="1" x14ac:dyDescent="0.2">
      <c r="A677" s="194"/>
      <c r="B677" s="177"/>
      <c r="C677" s="181"/>
      <c r="D677" s="67">
        <v>7000000</v>
      </c>
      <c r="E677" s="67"/>
      <c r="F677" s="67"/>
      <c r="G677" s="67"/>
      <c r="H677" s="67"/>
      <c r="I677" s="67"/>
      <c r="J677" s="67"/>
      <c r="K677" s="10"/>
      <c r="L677" s="5" t="s">
        <v>21</v>
      </c>
      <c r="M677" s="6"/>
      <c r="N677" s="71" t="s">
        <v>399</v>
      </c>
    </row>
    <row r="678" spans="1:14" hidden="1" x14ac:dyDescent="0.2">
      <c r="A678" s="194"/>
      <c r="B678" s="177"/>
      <c r="C678" s="181"/>
      <c r="D678" s="67">
        <v>600000</v>
      </c>
      <c r="E678" s="67"/>
      <c r="F678" s="67"/>
      <c r="G678" s="67"/>
      <c r="H678" s="67"/>
      <c r="I678" s="67"/>
      <c r="J678" s="67"/>
      <c r="K678" s="10"/>
      <c r="L678" s="5" t="s">
        <v>21</v>
      </c>
      <c r="M678" s="6"/>
      <c r="N678" s="71" t="s">
        <v>400</v>
      </c>
    </row>
    <row r="679" spans="1:14" hidden="1" x14ac:dyDescent="0.2">
      <c r="A679" s="194"/>
      <c r="B679" s="177"/>
      <c r="C679" s="181"/>
      <c r="D679" s="67">
        <v>219376</v>
      </c>
      <c r="E679" s="67"/>
      <c r="F679" s="67"/>
      <c r="G679" s="67"/>
      <c r="H679" s="67"/>
      <c r="I679" s="67"/>
      <c r="J679" s="67"/>
      <c r="K679" s="10"/>
      <c r="L679" s="5" t="s">
        <v>21</v>
      </c>
      <c r="M679" s="6"/>
      <c r="N679" s="71" t="s">
        <v>401</v>
      </c>
    </row>
    <row r="680" spans="1:14" hidden="1" x14ac:dyDescent="0.2">
      <c r="A680" s="194"/>
      <c r="B680" s="177"/>
      <c r="C680" s="181"/>
      <c r="D680" s="67">
        <v>5300000</v>
      </c>
      <c r="E680" s="67"/>
      <c r="F680" s="67"/>
      <c r="G680" s="67"/>
      <c r="H680" s="67"/>
      <c r="I680" s="67"/>
      <c r="J680" s="67"/>
      <c r="K680" s="10"/>
      <c r="L680" s="5" t="s">
        <v>21</v>
      </c>
      <c r="M680" s="6"/>
      <c r="N680" s="71" t="s">
        <v>403</v>
      </c>
    </row>
    <row r="681" spans="1:14" hidden="1" x14ac:dyDescent="0.2">
      <c r="A681" s="194"/>
      <c r="B681" s="177"/>
      <c r="C681" s="181"/>
      <c r="D681" s="67">
        <v>2000000</v>
      </c>
      <c r="E681" s="67"/>
      <c r="F681" s="67"/>
      <c r="G681" s="67"/>
      <c r="H681" s="67"/>
      <c r="I681" s="67"/>
      <c r="J681" s="67"/>
      <c r="K681" s="10"/>
      <c r="L681" s="5" t="s">
        <v>21</v>
      </c>
      <c r="M681" s="6"/>
      <c r="N681" s="71" t="s">
        <v>44</v>
      </c>
    </row>
    <row r="682" spans="1:14" hidden="1" x14ac:dyDescent="0.2">
      <c r="A682" s="194"/>
      <c r="B682" s="177"/>
      <c r="C682" s="181"/>
      <c r="D682" s="67">
        <v>500000</v>
      </c>
      <c r="E682" s="67"/>
      <c r="F682" s="67"/>
      <c r="G682" s="67"/>
      <c r="H682" s="67"/>
      <c r="I682" s="67"/>
      <c r="J682" s="67"/>
      <c r="K682" s="10"/>
      <c r="L682" s="5" t="s">
        <v>21</v>
      </c>
      <c r="M682" s="6"/>
      <c r="N682" s="71" t="s">
        <v>404</v>
      </c>
    </row>
    <row r="683" spans="1:14" hidden="1" x14ac:dyDescent="0.2">
      <c r="A683" s="194"/>
      <c r="B683" s="177"/>
      <c r="C683" s="181"/>
      <c r="D683" s="67">
        <v>14000000</v>
      </c>
      <c r="E683" s="67"/>
      <c r="F683" s="67"/>
      <c r="G683" s="67"/>
      <c r="H683" s="67"/>
      <c r="I683" s="67"/>
      <c r="J683" s="67"/>
      <c r="K683" s="10"/>
      <c r="L683" s="5" t="s">
        <v>21</v>
      </c>
      <c r="M683" s="6"/>
      <c r="N683" s="71" t="s">
        <v>28</v>
      </c>
    </row>
    <row r="684" spans="1:14" hidden="1" x14ac:dyDescent="0.2">
      <c r="A684" s="194"/>
      <c r="B684" s="177"/>
      <c r="C684" s="181"/>
      <c r="D684" s="67">
        <v>20400000</v>
      </c>
      <c r="E684" s="67"/>
      <c r="F684" s="67"/>
      <c r="G684" s="67"/>
      <c r="H684" s="67"/>
      <c r="I684" s="67"/>
      <c r="J684" s="67"/>
      <c r="K684" s="10"/>
      <c r="L684" s="5" t="s">
        <v>21</v>
      </c>
      <c r="M684" s="6"/>
      <c r="N684" s="71" t="s">
        <v>68</v>
      </c>
    </row>
    <row r="685" spans="1:14" hidden="1" x14ac:dyDescent="0.2">
      <c r="A685" s="194"/>
      <c r="B685" s="177"/>
      <c r="C685" s="181"/>
      <c r="D685" s="67">
        <v>1500000</v>
      </c>
      <c r="E685" s="67"/>
      <c r="F685" s="67"/>
      <c r="G685" s="67"/>
      <c r="H685" s="67"/>
      <c r="I685" s="67"/>
      <c r="J685" s="67"/>
      <c r="K685" s="10"/>
      <c r="L685" s="5" t="s">
        <v>21</v>
      </c>
      <c r="M685" s="6"/>
      <c r="N685" s="71" t="s">
        <v>123</v>
      </c>
    </row>
    <row r="686" spans="1:14" hidden="1" x14ac:dyDescent="0.2">
      <c r="A686" s="194"/>
      <c r="B686" s="177"/>
      <c r="C686" s="181"/>
      <c r="D686" s="67">
        <v>6203920</v>
      </c>
      <c r="E686" s="67"/>
      <c r="F686" s="67"/>
      <c r="G686" s="67"/>
      <c r="H686" s="67"/>
      <c r="I686" s="67"/>
      <c r="J686" s="67"/>
      <c r="K686" s="10"/>
      <c r="L686" s="5" t="s">
        <v>21</v>
      </c>
      <c r="M686" s="6"/>
      <c r="N686" s="71" t="s">
        <v>460</v>
      </c>
    </row>
    <row r="687" spans="1:14" hidden="1" x14ac:dyDescent="0.2">
      <c r="A687" s="194"/>
      <c r="B687" s="177"/>
      <c r="C687" s="181"/>
      <c r="D687" s="67">
        <v>5000000</v>
      </c>
      <c r="E687" s="67"/>
      <c r="F687" s="67"/>
      <c r="G687" s="67"/>
      <c r="H687" s="67"/>
      <c r="I687" s="67"/>
      <c r="J687" s="67"/>
      <c r="K687" s="10"/>
      <c r="L687" s="5" t="s">
        <v>21</v>
      </c>
      <c r="M687" s="6"/>
      <c r="N687" s="71" t="s">
        <v>69</v>
      </c>
    </row>
    <row r="688" spans="1:14" hidden="1" x14ac:dyDescent="0.2">
      <c r="A688" s="194"/>
      <c r="B688" s="177"/>
      <c r="C688" s="181"/>
      <c r="D688" s="67"/>
      <c r="E688" s="67">
        <v>2000000</v>
      </c>
      <c r="F688" s="67"/>
      <c r="G688" s="67"/>
      <c r="H688" s="67"/>
      <c r="I688" s="67"/>
      <c r="J688" s="67"/>
      <c r="K688" s="10"/>
      <c r="L688" s="5" t="s">
        <v>21</v>
      </c>
      <c r="M688" s="6"/>
      <c r="N688" s="71" t="s">
        <v>70</v>
      </c>
    </row>
    <row r="689" spans="1:14" hidden="1" x14ac:dyDescent="0.2">
      <c r="A689" s="194"/>
      <c r="B689" s="177"/>
      <c r="C689" s="181"/>
      <c r="D689" s="67"/>
      <c r="E689" s="67">
        <v>3756809</v>
      </c>
      <c r="F689" s="67"/>
      <c r="G689" s="67"/>
      <c r="H689" s="67"/>
      <c r="I689" s="67"/>
      <c r="J689" s="67"/>
      <c r="K689" s="10"/>
      <c r="L689" s="5" t="s">
        <v>21</v>
      </c>
      <c r="M689" s="6"/>
      <c r="N689" s="71" t="s">
        <v>71</v>
      </c>
    </row>
    <row r="690" spans="1:14" hidden="1" x14ac:dyDescent="0.2">
      <c r="A690" s="194"/>
      <c r="B690" s="177"/>
      <c r="C690" s="181"/>
      <c r="D690" s="67"/>
      <c r="E690" s="67">
        <v>114750</v>
      </c>
      <c r="F690" s="67"/>
      <c r="G690" s="67"/>
      <c r="H690" s="67"/>
      <c r="I690" s="67"/>
      <c r="J690" s="67"/>
      <c r="K690" s="10"/>
      <c r="L690" s="5" t="s">
        <v>21</v>
      </c>
      <c r="M690" s="6"/>
      <c r="N690" s="71" t="s">
        <v>406</v>
      </c>
    </row>
    <row r="691" spans="1:14" hidden="1" x14ac:dyDescent="0.2">
      <c r="A691" s="194"/>
      <c r="B691" s="177"/>
      <c r="C691" s="181"/>
      <c r="D691" s="67"/>
      <c r="E691" s="67">
        <v>3500000</v>
      </c>
      <c r="F691" s="67"/>
      <c r="G691" s="67"/>
      <c r="H691" s="67"/>
      <c r="I691" s="67"/>
      <c r="J691" s="67"/>
      <c r="K691" s="10"/>
      <c r="L691" s="5" t="s">
        <v>21</v>
      </c>
      <c r="M691" s="6"/>
      <c r="N691" s="71" t="s">
        <v>98</v>
      </c>
    </row>
    <row r="692" spans="1:14" hidden="1" x14ac:dyDescent="0.2">
      <c r="A692" s="194"/>
      <c r="B692" s="177"/>
      <c r="C692" s="181"/>
      <c r="D692" s="67"/>
      <c r="E692" s="67">
        <v>4950000</v>
      </c>
      <c r="F692" s="67"/>
      <c r="G692" s="67"/>
      <c r="H692" s="67"/>
      <c r="I692" s="67"/>
      <c r="J692" s="67"/>
      <c r="K692" s="10"/>
      <c r="L692" s="5" t="s">
        <v>21</v>
      </c>
      <c r="M692" s="6"/>
      <c r="N692" s="71" t="s">
        <v>295</v>
      </c>
    </row>
    <row r="693" spans="1:14" hidden="1" x14ac:dyDescent="0.2">
      <c r="A693" s="194"/>
      <c r="B693" s="177"/>
      <c r="C693" s="181"/>
      <c r="D693" s="67"/>
      <c r="E693" s="67">
        <v>500000</v>
      </c>
      <c r="F693" s="67"/>
      <c r="G693" s="67"/>
      <c r="H693" s="67"/>
      <c r="I693" s="67"/>
      <c r="J693" s="67"/>
      <c r="K693" s="10"/>
      <c r="L693" s="5" t="s">
        <v>21</v>
      </c>
      <c r="M693" s="6"/>
      <c r="N693" s="71" t="s">
        <v>408</v>
      </c>
    </row>
    <row r="694" spans="1:14" hidden="1" x14ac:dyDescent="0.2">
      <c r="A694" s="194"/>
      <c r="B694" s="177"/>
      <c r="C694" s="181"/>
      <c r="D694" s="67"/>
      <c r="E694" s="67">
        <v>214200</v>
      </c>
      <c r="F694" s="67"/>
      <c r="G694" s="67"/>
      <c r="H694" s="67"/>
      <c r="I694" s="67"/>
      <c r="J694" s="67"/>
      <c r="K694" s="10"/>
      <c r="L694" s="5" t="s">
        <v>21</v>
      </c>
      <c r="M694" s="6"/>
      <c r="N694" s="71" t="s">
        <v>409</v>
      </c>
    </row>
    <row r="695" spans="1:14" hidden="1" x14ac:dyDescent="0.2">
      <c r="A695" s="194"/>
      <c r="B695" s="177"/>
      <c r="C695" s="181"/>
      <c r="D695" s="67"/>
      <c r="E695" s="67">
        <v>300000</v>
      </c>
      <c r="F695" s="67"/>
      <c r="G695" s="67"/>
      <c r="H695" s="67"/>
      <c r="I695" s="67"/>
      <c r="J695" s="67"/>
      <c r="K695" s="10"/>
      <c r="L695" s="5" t="s">
        <v>21</v>
      </c>
      <c r="M695" s="6"/>
      <c r="N695" s="71" t="s">
        <v>411</v>
      </c>
    </row>
    <row r="696" spans="1:14" hidden="1" x14ac:dyDescent="0.2">
      <c r="A696" s="194"/>
      <c r="B696" s="177"/>
      <c r="C696" s="181"/>
      <c r="D696" s="67"/>
      <c r="E696" s="67">
        <v>211613</v>
      </c>
      <c r="F696" s="67"/>
      <c r="G696" s="67"/>
      <c r="H696" s="67"/>
      <c r="I696" s="67"/>
      <c r="J696" s="67"/>
      <c r="K696" s="10"/>
      <c r="L696" s="5" t="s">
        <v>21</v>
      </c>
      <c r="M696" s="6"/>
      <c r="N696" s="71" t="s">
        <v>412</v>
      </c>
    </row>
    <row r="697" spans="1:14" hidden="1" x14ac:dyDescent="0.2">
      <c r="A697" s="194"/>
      <c r="B697" s="177"/>
      <c r="C697" s="181"/>
      <c r="D697" s="67"/>
      <c r="E697" s="67">
        <v>300000</v>
      </c>
      <c r="F697" s="67"/>
      <c r="G697" s="67"/>
      <c r="H697" s="67"/>
      <c r="I697" s="67"/>
      <c r="J697" s="67"/>
      <c r="K697" s="10"/>
      <c r="L697" s="5" t="s">
        <v>21</v>
      </c>
      <c r="M697" s="6"/>
      <c r="N697" s="71" t="s">
        <v>413</v>
      </c>
    </row>
    <row r="698" spans="1:14" hidden="1" x14ac:dyDescent="0.2">
      <c r="A698" s="194"/>
      <c r="B698" s="177"/>
      <c r="C698" s="181"/>
      <c r="D698" s="67"/>
      <c r="E698" s="67">
        <v>300000</v>
      </c>
      <c r="F698" s="67"/>
      <c r="G698" s="67"/>
      <c r="H698" s="67"/>
      <c r="I698" s="67"/>
      <c r="J698" s="67"/>
      <c r="K698" s="10"/>
      <c r="L698" s="5" t="s">
        <v>21</v>
      </c>
      <c r="M698" s="6"/>
      <c r="N698" s="71" t="s">
        <v>415</v>
      </c>
    </row>
    <row r="699" spans="1:14" hidden="1" x14ac:dyDescent="0.2">
      <c r="A699" s="194"/>
      <c r="B699" s="177"/>
      <c r="C699" s="181"/>
      <c r="D699" s="67"/>
      <c r="E699" s="67">
        <v>850000</v>
      </c>
      <c r="F699" s="67"/>
      <c r="G699" s="67"/>
      <c r="H699" s="67"/>
      <c r="I699" s="67"/>
      <c r="J699" s="67"/>
      <c r="K699" s="10"/>
      <c r="L699" s="5" t="s">
        <v>21</v>
      </c>
      <c r="M699" s="6"/>
      <c r="N699" s="71" t="s">
        <v>417</v>
      </c>
    </row>
    <row r="700" spans="1:14" hidden="1" x14ac:dyDescent="0.2">
      <c r="A700" s="194"/>
      <c r="B700" s="177"/>
      <c r="C700" s="181"/>
      <c r="D700" s="67"/>
      <c r="E700" s="67">
        <v>5356457</v>
      </c>
      <c r="F700" s="67"/>
      <c r="G700" s="67"/>
      <c r="H700" s="67"/>
      <c r="I700" s="67"/>
      <c r="J700" s="67"/>
      <c r="K700" s="10"/>
      <c r="L700" s="5" t="s">
        <v>21</v>
      </c>
      <c r="M700" s="6"/>
      <c r="N700" s="71" t="s">
        <v>418</v>
      </c>
    </row>
    <row r="701" spans="1:14" hidden="1" x14ac:dyDescent="0.2">
      <c r="A701" s="194"/>
      <c r="B701" s="177"/>
      <c r="C701" s="181"/>
      <c r="D701" s="67"/>
      <c r="E701" s="67">
        <v>1586250</v>
      </c>
      <c r="F701" s="67"/>
      <c r="G701" s="67"/>
      <c r="H701" s="67"/>
      <c r="I701" s="67"/>
      <c r="J701" s="67"/>
      <c r="K701" s="10"/>
      <c r="L701" s="5" t="s">
        <v>21</v>
      </c>
      <c r="M701" s="6"/>
      <c r="N701" s="71" t="s">
        <v>419</v>
      </c>
    </row>
    <row r="702" spans="1:14" hidden="1" x14ac:dyDescent="0.2">
      <c r="A702" s="194"/>
      <c r="B702" s="177"/>
      <c r="C702" s="181"/>
      <c r="D702" s="67"/>
      <c r="E702" s="67">
        <v>3000000</v>
      </c>
      <c r="F702" s="67"/>
      <c r="G702" s="67"/>
      <c r="H702" s="67"/>
      <c r="I702" s="67"/>
      <c r="J702" s="67"/>
      <c r="K702" s="10"/>
      <c r="L702" s="5" t="s">
        <v>21</v>
      </c>
      <c r="M702" s="6"/>
      <c r="N702" s="71" t="s">
        <v>420</v>
      </c>
    </row>
    <row r="703" spans="1:14" hidden="1" x14ac:dyDescent="0.2">
      <c r="A703" s="194"/>
      <c r="B703" s="177"/>
      <c r="C703" s="181"/>
      <c r="D703" s="67"/>
      <c r="E703" s="67">
        <v>50000000</v>
      </c>
      <c r="F703" s="67"/>
      <c r="G703" s="67"/>
      <c r="H703" s="67"/>
      <c r="I703" s="67"/>
      <c r="J703" s="67"/>
      <c r="K703" s="10"/>
      <c r="L703" s="5" t="s">
        <v>21</v>
      </c>
      <c r="M703" s="6"/>
      <c r="N703" s="71" t="s">
        <v>421</v>
      </c>
    </row>
    <row r="704" spans="1:14" hidden="1" x14ac:dyDescent="0.2">
      <c r="A704" s="194"/>
      <c r="B704" s="177"/>
      <c r="C704" s="181"/>
      <c r="D704" s="67"/>
      <c r="E704" s="67">
        <v>18678360</v>
      </c>
      <c r="F704" s="67"/>
      <c r="G704" s="67"/>
      <c r="H704" s="67"/>
      <c r="I704" s="67"/>
      <c r="J704" s="67"/>
      <c r="K704" s="10"/>
      <c r="L704" s="5" t="s">
        <v>21</v>
      </c>
      <c r="M704" s="6"/>
      <c r="N704" s="71" t="s">
        <v>422</v>
      </c>
    </row>
    <row r="705" spans="1:1018" hidden="1" x14ac:dyDescent="0.2">
      <c r="A705" s="194"/>
      <c r="B705" s="177"/>
      <c r="C705" s="181"/>
      <c r="D705" s="67"/>
      <c r="E705" s="67">
        <v>100000</v>
      </c>
      <c r="F705" s="67"/>
      <c r="G705" s="67"/>
      <c r="H705" s="67"/>
      <c r="I705" s="67"/>
      <c r="J705" s="67"/>
      <c r="K705" s="10"/>
      <c r="L705" s="5" t="s">
        <v>21</v>
      </c>
      <c r="M705" s="6"/>
      <c r="N705" s="71" t="s">
        <v>423</v>
      </c>
    </row>
    <row r="706" spans="1:1018" hidden="1" x14ac:dyDescent="0.2">
      <c r="A706" s="194"/>
      <c r="B706" s="177"/>
      <c r="C706" s="181"/>
      <c r="D706" s="67"/>
      <c r="E706" s="67">
        <v>60000000</v>
      </c>
      <c r="F706" s="67"/>
      <c r="G706" s="67"/>
      <c r="H706" s="67"/>
      <c r="I706" s="67"/>
      <c r="J706" s="67"/>
      <c r="K706" s="10"/>
      <c r="L706" s="5" t="s">
        <v>21</v>
      </c>
      <c r="M706" s="6"/>
      <c r="N706" s="71" t="s">
        <v>424</v>
      </c>
    </row>
    <row r="707" spans="1:1018" hidden="1" x14ac:dyDescent="0.2">
      <c r="A707" s="194"/>
      <c r="B707" s="177"/>
      <c r="C707" s="181"/>
      <c r="D707" s="67"/>
      <c r="E707" s="67">
        <v>10000000</v>
      </c>
      <c r="F707" s="67"/>
      <c r="G707" s="67"/>
      <c r="H707" s="67"/>
      <c r="I707" s="67"/>
      <c r="J707" s="67"/>
      <c r="K707" s="10"/>
      <c r="L707" s="5" t="s">
        <v>21</v>
      </c>
      <c r="M707" s="6"/>
      <c r="N707" s="71" t="s">
        <v>72</v>
      </c>
    </row>
    <row r="708" spans="1:1018" hidden="1" x14ac:dyDescent="0.2">
      <c r="A708" s="194"/>
      <c r="B708" s="177"/>
      <c r="C708" s="181"/>
      <c r="D708" s="67"/>
      <c r="E708" s="67">
        <v>14335000</v>
      </c>
      <c r="F708" s="67"/>
      <c r="G708" s="67"/>
      <c r="H708" s="67"/>
      <c r="I708" s="67"/>
      <c r="J708" s="67"/>
      <c r="K708" s="10"/>
      <c r="L708" s="5" t="s">
        <v>21</v>
      </c>
      <c r="M708" s="6"/>
      <c r="N708" s="71" t="s">
        <v>448</v>
      </c>
    </row>
    <row r="709" spans="1:1018" hidden="1" x14ac:dyDescent="0.2">
      <c r="A709" s="194"/>
      <c r="B709" s="177"/>
      <c r="C709" s="181"/>
      <c r="D709" s="67"/>
      <c r="E709" s="67">
        <v>10856500</v>
      </c>
      <c r="F709" s="67"/>
      <c r="G709" s="67"/>
      <c r="H709" s="67"/>
      <c r="I709" s="67"/>
      <c r="J709" s="67"/>
      <c r="K709" s="10"/>
      <c r="L709" s="5" t="s">
        <v>21</v>
      </c>
      <c r="M709" s="6"/>
      <c r="N709" s="71" t="s">
        <v>124</v>
      </c>
    </row>
    <row r="710" spans="1:1018" hidden="1" x14ac:dyDescent="0.2">
      <c r="A710" s="194"/>
      <c r="B710" s="177"/>
      <c r="C710" s="181"/>
      <c r="D710" s="67"/>
      <c r="E710" s="67">
        <v>45036680</v>
      </c>
      <c r="F710" s="67"/>
      <c r="G710" s="67"/>
      <c r="H710" s="67"/>
      <c r="I710" s="67"/>
      <c r="J710" s="67"/>
      <c r="K710" s="10"/>
      <c r="L710" s="5" t="s">
        <v>21</v>
      </c>
      <c r="M710" s="6"/>
      <c r="N710" s="71" t="s">
        <v>455</v>
      </c>
    </row>
    <row r="711" spans="1:1018" hidden="1" x14ac:dyDescent="0.2">
      <c r="A711" s="194"/>
      <c r="B711" s="177"/>
      <c r="C711" s="181"/>
      <c r="D711" s="67"/>
      <c r="E711" s="67">
        <v>3665000</v>
      </c>
      <c r="F711" s="67"/>
      <c r="G711" s="67"/>
      <c r="H711" s="67"/>
      <c r="I711" s="67"/>
      <c r="J711" s="67"/>
      <c r="K711" s="10"/>
      <c r="L711" s="5" t="s">
        <v>21</v>
      </c>
      <c r="M711" s="6"/>
      <c r="N711" s="71" t="s">
        <v>449</v>
      </c>
    </row>
    <row r="712" spans="1:1018" hidden="1" x14ac:dyDescent="0.2">
      <c r="A712" s="194"/>
      <c r="B712" s="177"/>
      <c r="C712" s="181"/>
      <c r="D712" s="67"/>
      <c r="E712" s="67">
        <v>9922561</v>
      </c>
      <c r="F712" s="67"/>
      <c r="G712" s="67"/>
      <c r="H712" s="67"/>
      <c r="I712" s="67"/>
      <c r="J712" s="67"/>
      <c r="K712" s="10"/>
      <c r="L712" s="5" t="s">
        <v>21</v>
      </c>
      <c r="M712" s="6"/>
      <c r="N712" s="71" t="s">
        <v>461</v>
      </c>
    </row>
    <row r="713" spans="1:1018" hidden="1" x14ac:dyDescent="0.2">
      <c r="A713" s="194"/>
      <c r="B713" s="177"/>
      <c r="C713" s="181"/>
      <c r="D713" s="67"/>
      <c r="E713" s="67"/>
      <c r="F713" s="67"/>
      <c r="G713" s="67"/>
      <c r="H713" s="67"/>
      <c r="I713" s="67">
        <v>1000000</v>
      </c>
      <c r="J713" s="67"/>
      <c r="K713" s="10"/>
      <c r="L713" s="5" t="s">
        <v>21</v>
      </c>
      <c r="M713" s="6"/>
      <c r="N713" s="71" t="s">
        <v>425</v>
      </c>
    </row>
    <row r="714" spans="1:1018" hidden="1" x14ac:dyDescent="0.2">
      <c r="A714" s="194"/>
      <c r="B714" s="177"/>
      <c r="C714" s="181"/>
      <c r="D714" s="67"/>
      <c r="E714" s="67"/>
      <c r="F714" s="67"/>
      <c r="G714" s="67"/>
      <c r="H714" s="67"/>
      <c r="I714" s="67">
        <v>2010895</v>
      </c>
      <c r="J714" s="67"/>
      <c r="K714" s="10"/>
      <c r="L714" s="5" t="s">
        <v>21</v>
      </c>
      <c r="M714" s="6"/>
      <c r="N714" s="71" t="s">
        <v>52</v>
      </c>
    </row>
    <row r="715" spans="1:1018" hidden="1" x14ac:dyDescent="0.2">
      <c r="A715" s="194"/>
      <c r="B715" s="177"/>
      <c r="C715" s="181"/>
      <c r="D715" s="67"/>
      <c r="E715" s="67"/>
      <c r="F715" s="67"/>
      <c r="G715" s="67"/>
      <c r="H715" s="67"/>
      <c r="I715" s="67">
        <v>8000000</v>
      </c>
      <c r="J715" s="67"/>
      <c r="K715" s="10"/>
      <c r="L715" s="5" t="s">
        <v>21</v>
      </c>
      <c r="M715" s="6"/>
      <c r="N715" s="71" t="s">
        <v>74</v>
      </c>
    </row>
    <row r="716" spans="1:1018" hidden="1" x14ac:dyDescent="0.2">
      <c r="A716" s="194"/>
      <c r="B716" s="177"/>
      <c r="C716" s="181"/>
      <c r="D716" s="67"/>
      <c r="E716" s="67"/>
      <c r="F716" s="67"/>
      <c r="G716" s="67"/>
      <c r="H716" s="67"/>
      <c r="I716" s="67">
        <v>2000000</v>
      </c>
      <c r="J716" s="67"/>
      <c r="K716" s="10"/>
      <c r="L716" s="5" t="s">
        <v>21</v>
      </c>
      <c r="M716" s="6"/>
      <c r="N716" s="71" t="s">
        <v>45</v>
      </c>
    </row>
    <row r="717" spans="1:1018" hidden="1" x14ac:dyDescent="0.2">
      <c r="A717" s="194"/>
      <c r="B717" s="177"/>
      <c r="C717" s="181"/>
      <c r="D717" s="67"/>
      <c r="E717" s="67"/>
      <c r="F717" s="67"/>
      <c r="G717" s="67"/>
      <c r="H717" s="67"/>
      <c r="I717" s="67">
        <v>118500</v>
      </c>
      <c r="J717" s="67"/>
      <c r="K717" s="10"/>
      <c r="L717" s="5" t="s">
        <v>21</v>
      </c>
      <c r="M717" s="6"/>
      <c r="N717" s="71" t="s">
        <v>75</v>
      </c>
    </row>
    <row r="718" spans="1:1018" hidden="1" x14ac:dyDescent="0.2">
      <c r="A718" s="194"/>
      <c r="B718" s="177"/>
      <c r="C718" s="181"/>
      <c r="D718" s="67"/>
      <c r="E718" s="67"/>
      <c r="F718" s="67"/>
      <c r="G718" s="67"/>
      <c r="H718" s="67"/>
      <c r="I718" s="67">
        <v>160425</v>
      </c>
      <c r="J718" s="67"/>
      <c r="K718" s="10"/>
      <c r="L718" s="5" t="s">
        <v>21</v>
      </c>
      <c r="M718" s="6"/>
      <c r="N718" s="71" t="s">
        <v>76</v>
      </c>
    </row>
    <row r="719" spans="1:1018" hidden="1" x14ac:dyDescent="0.2">
      <c r="A719" s="195" t="s">
        <v>22</v>
      </c>
      <c r="B719" s="196" t="s">
        <v>22</v>
      </c>
      <c r="C719" s="181"/>
      <c r="D719" s="67"/>
      <c r="E719" s="67"/>
      <c r="F719" s="67"/>
      <c r="G719" s="67"/>
      <c r="H719" s="67"/>
      <c r="I719" s="67">
        <v>250000</v>
      </c>
      <c r="J719" s="67"/>
      <c r="K719" s="10"/>
      <c r="L719" s="5" t="s">
        <v>21</v>
      </c>
      <c r="M719" s="40"/>
      <c r="N719" s="71" t="s">
        <v>426</v>
      </c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  <c r="CW719" s="28"/>
      <c r="CX719" s="28"/>
      <c r="CY719" s="28"/>
      <c r="CZ719" s="28"/>
      <c r="DA719" s="28"/>
      <c r="DB719" s="28"/>
      <c r="DC719" s="28"/>
      <c r="DD719" s="28"/>
      <c r="DE719" s="28"/>
      <c r="DF719" s="28"/>
      <c r="DG719" s="28"/>
      <c r="DH719" s="28"/>
      <c r="DI719" s="28"/>
      <c r="DJ719" s="28"/>
      <c r="DK719" s="28"/>
      <c r="DL719" s="28"/>
      <c r="DM719" s="28"/>
      <c r="DN719" s="28"/>
      <c r="DO719" s="28"/>
      <c r="DP719" s="28"/>
      <c r="DQ719" s="28"/>
      <c r="DR719" s="28"/>
      <c r="DS719" s="28"/>
      <c r="DT719" s="28"/>
      <c r="DU719" s="28"/>
      <c r="DV719" s="28"/>
      <c r="DW719" s="28"/>
      <c r="DX719" s="28"/>
      <c r="DY719" s="28"/>
      <c r="DZ719" s="28"/>
      <c r="EA719" s="28"/>
      <c r="EB719" s="28"/>
      <c r="EC719" s="28"/>
      <c r="ED719" s="28"/>
      <c r="EE719" s="28"/>
      <c r="EF719" s="28"/>
      <c r="EG719" s="28"/>
      <c r="EH719" s="28"/>
      <c r="EI719" s="28"/>
      <c r="EJ719" s="28"/>
      <c r="EK719" s="28"/>
      <c r="EL719" s="28"/>
      <c r="EM719" s="28"/>
      <c r="EN719" s="28"/>
      <c r="EO719" s="28"/>
      <c r="EP719" s="28"/>
      <c r="EQ719" s="28"/>
      <c r="ER719" s="28"/>
      <c r="ES719" s="28"/>
      <c r="ET719" s="28"/>
      <c r="EU719" s="28"/>
      <c r="EV719" s="28"/>
      <c r="EW719" s="28"/>
      <c r="EX719" s="28"/>
      <c r="EY719" s="28"/>
      <c r="EZ719" s="28"/>
      <c r="FA719" s="28"/>
      <c r="FB719" s="28"/>
      <c r="FC719" s="28"/>
      <c r="FD719" s="28"/>
      <c r="FE719" s="28"/>
      <c r="FF719" s="28"/>
      <c r="FG719" s="28"/>
      <c r="FH719" s="28"/>
      <c r="FI719" s="28"/>
      <c r="FJ719" s="28"/>
      <c r="FK719" s="28"/>
      <c r="FL719" s="28"/>
      <c r="FM719" s="28"/>
      <c r="FN719" s="28"/>
      <c r="FO719" s="28"/>
      <c r="FP719" s="28"/>
      <c r="FQ719" s="28"/>
      <c r="FR719" s="28"/>
      <c r="FS719" s="28"/>
      <c r="FT719" s="28"/>
      <c r="FU719" s="28"/>
      <c r="FV719" s="28"/>
      <c r="FW719" s="28"/>
      <c r="FX719" s="28"/>
      <c r="FY719" s="28"/>
      <c r="FZ719" s="28"/>
      <c r="GA719" s="28"/>
      <c r="GB719" s="28"/>
      <c r="GC719" s="28"/>
      <c r="GD719" s="28"/>
      <c r="GE719" s="28"/>
      <c r="GF719" s="28"/>
      <c r="GG719" s="28"/>
      <c r="GH719" s="28"/>
      <c r="GI719" s="28"/>
      <c r="GJ719" s="28"/>
      <c r="GK719" s="28"/>
      <c r="GL719" s="28"/>
      <c r="GM719" s="28"/>
      <c r="GN719" s="28"/>
      <c r="GO719" s="28"/>
      <c r="GP719" s="28"/>
      <c r="GQ719" s="28"/>
      <c r="GR719" s="28"/>
      <c r="GS719" s="28"/>
      <c r="GT719" s="28"/>
      <c r="GU719" s="28"/>
      <c r="GV719" s="28"/>
      <c r="GW719" s="28"/>
      <c r="GX719" s="28"/>
      <c r="GY719" s="28"/>
      <c r="GZ719" s="28"/>
      <c r="HA719" s="28"/>
      <c r="HB719" s="28"/>
      <c r="HC719" s="28"/>
      <c r="HD719" s="28"/>
      <c r="HE719" s="28"/>
      <c r="HF719" s="28"/>
      <c r="HG719" s="28"/>
      <c r="HH719" s="28"/>
      <c r="HI719" s="28"/>
      <c r="HJ719" s="28"/>
      <c r="HK719" s="28"/>
      <c r="HL719" s="28"/>
      <c r="HM719" s="28"/>
      <c r="HN719" s="28"/>
      <c r="HO719" s="28"/>
      <c r="HP719" s="28"/>
      <c r="HQ719" s="28"/>
      <c r="HR719" s="28"/>
      <c r="HS719" s="28"/>
      <c r="HT719" s="28"/>
      <c r="HU719" s="28"/>
      <c r="HV719" s="28"/>
      <c r="HW719" s="28"/>
      <c r="HX719" s="28"/>
      <c r="HY719" s="28"/>
      <c r="HZ719" s="28"/>
      <c r="IA719" s="28"/>
      <c r="IB719" s="28"/>
      <c r="IC719" s="28"/>
      <c r="ID719" s="28"/>
      <c r="IE719" s="28"/>
      <c r="IF719" s="28"/>
      <c r="IG719" s="28"/>
      <c r="IH719" s="28"/>
      <c r="II719" s="28"/>
      <c r="IJ719" s="28"/>
      <c r="IK719" s="28"/>
      <c r="IL719" s="28"/>
      <c r="IM719" s="28"/>
      <c r="IN719" s="28"/>
      <c r="IO719" s="28"/>
      <c r="IP719" s="28"/>
      <c r="IQ719" s="28"/>
      <c r="IR719" s="28"/>
      <c r="IS719" s="28"/>
      <c r="IT719" s="28"/>
      <c r="IU719" s="28"/>
      <c r="IV719" s="28"/>
      <c r="IW719" s="28"/>
      <c r="IX719" s="28"/>
      <c r="IY719" s="28"/>
      <c r="IZ719" s="28"/>
      <c r="JA719" s="28"/>
      <c r="JB719" s="28"/>
      <c r="JC719" s="28"/>
      <c r="JD719" s="28"/>
      <c r="JE719" s="28"/>
      <c r="JF719" s="28"/>
      <c r="JG719" s="28"/>
      <c r="JH719" s="28"/>
      <c r="JI719" s="28"/>
      <c r="JJ719" s="28"/>
      <c r="JK719" s="28"/>
      <c r="JL719" s="28"/>
      <c r="JM719" s="28"/>
      <c r="JN719" s="28"/>
      <c r="JO719" s="28"/>
      <c r="JP719" s="28"/>
      <c r="JQ719" s="28"/>
      <c r="JR719" s="28"/>
      <c r="JS719" s="28"/>
      <c r="JT719" s="28"/>
      <c r="JU719" s="28"/>
      <c r="JV719" s="28"/>
      <c r="JW719" s="28"/>
      <c r="JX719" s="28"/>
      <c r="JY719" s="28"/>
      <c r="JZ719" s="28"/>
      <c r="KA719" s="28"/>
      <c r="KB719" s="28"/>
      <c r="KC719" s="28"/>
      <c r="KD719" s="28"/>
      <c r="KE719" s="28"/>
      <c r="KF719" s="28"/>
      <c r="KG719" s="28"/>
      <c r="KH719" s="28"/>
      <c r="KI719" s="28"/>
      <c r="KJ719" s="28"/>
      <c r="KK719" s="28"/>
      <c r="KL719" s="28"/>
      <c r="KM719" s="28"/>
      <c r="KN719" s="28"/>
      <c r="KO719" s="28"/>
      <c r="KP719" s="28"/>
      <c r="KQ719" s="28"/>
      <c r="KR719" s="28"/>
      <c r="KS719" s="28"/>
      <c r="KT719" s="28"/>
      <c r="KU719" s="28"/>
      <c r="KV719" s="28"/>
      <c r="KW719" s="28"/>
      <c r="KX719" s="28"/>
      <c r="KY719" s="28"/>
      <c r="KZ719" s="28"/>
      <c r="LA719" s="28"/>
      <c r="LB719" s="28"/>
      <c r="LC719" s="28"/>
      <c r="LD719" s="28"/>
      <c r="LE719" s="28"/>
      <c r="LF719" s="28"/>
      <c r="LG719" s="28"/>
      <c r="LH719" s="28"/>
      <c r="LI719" s="28"/>
      <c r="LJ719" s="28"/>
      <c r="LK719" s="28"/>
      <c r="LL719" s="28"/>
      <c r="LM719" s="28"/>
      <c r="LN719" s="28"/>
      <c r="LO719" s="28"/>
      <c r="LP719" s="28"/>
      <c r="LQ719" s="28"/>
      <c r="LR719" s="28"/>
      <c r="LS719" s="28"/>
      <c r="LT719" s="28"/>
      <c r="LU719" s="28"/>
      <c r="LV719" s="28"/>
      <c r="LW719" s="28"/>
      <c r="LX719" s="28"/>
      <c r="LY719" s="28"/>
      <c r="LZ719" s="28"/>
      <c r="MA719" s="28"/>
      <c r="MB719" s="28"/>
      <c r="MC719" s="28"/>
      <c r="MD719" s="28"/>
      <c r="ME719" s="28"/>
      <c r="MF719" s="28"/>
      <c r="MG719" s="28"/>
      <c r="MH719" s="28"/>
      <c r="MI719" s="28"/>
      <c r="MJ719" s="28"/>
      <c r="MK719" s="28"/>
      <c r="ML719" s="28"/>
      <c r="MM719" s="28"/>
      <c r="MN719" s="28"/>
      <c r="MO719" s="28"/>
      <c r="MP719" s="28"/>
      <c r="MQ719" s="28"/>
      <c r="MR719" s="28"/>
      <c r="MS719" s="28"/>
      <c r="MT719" s="28"/>
      <c r="MU719" s="28"/>
      <c r="MV719" s="28"/>
      <c r="MW719" s="28"/>
      <c r="MX719" s="28"/>
      <c r="MY719" s="28"/>
      <c r="MZ719" s="28"/>
      <c r="NA719" s="28"/>
      <c r="NB719" s="28"/>
      <c r="NC719" s="28"/>
      <c r="ND719" s="28"/>
      <c r="NE719" s="28"/>
      <c r="NF719" s="28"/>
      <c r="NG719" s="28"/>
      <c r="NH719" s="28"/>
      <c r="NI719" s="28"/>
      <c r="NJ719" s="28"/>
      <c r="NK719" s="28"/>
      <c r="NL719" s="28"/>
      <c r="NM719" s="28"/>
      <c r="NN719" s="28"/>
      <c r="NO719" s="28"/>
      <c r="NP719" s="28"/>
      <c r="NQ719" s="28"/>
      <c r="NR719" s="28"/>
      <c r="NS719" s="28"/>
      <c r="NT719" s="28"/>
      <c r="NU719" s="28"/>
      <c r="NV719" s="28"/>
      <c r="NW719" s="28"/>
      <c r="NX719" s="28"/>
      <c r="NY719" s="28"/>
      <c r="NZ719" s="28"/>
      <c r="OA719" s="28"/>
      <c r="OB719" s="28"/>
      <c r="OC719" s="28"/>
      <c r="OD719" s="28"/>
      <c r="OE719" s="28"/>
      <c r="OF719" s="28"/>
      <c r="OG719" s="28"/>
      <c r="OH719" s="28"/>
      <c r="OI719" s="28"/>
      <c r="OJ719" s="28"/>
      <c r="OK719" s="28"/>
      <c r="OL719" s="28"/>
      <c r="OM719" s="28"/>
      <c r="ON719" s="28"/>
      <c r="OO719" s="28"/>
      <c r="OP719" s="28"/>
      <c r="OQ719" s="28"/>
      <c r="OR719" s="28"/>
      <c r="OS719" s="28"/>
      <c r="OT719" s="28"/>
      <c r="OU719" s="28"/>
      <c r="OV719" s="28"/>
      <c r="OW719" s="28"/>
      <c r="OX719" s="28"/>
      <c r="OY719" s="28"/>
      <c r="OZ719" s="28"/>
      <c r="PA719" s="28"/>
      <c r="PB719" s="28"/>
      <c r="PC719" s="28"/>
      <c r="PD719" s="28"/>
      <c r="PE719" s="28"/>
      <c r="PF719" s="28"/>
      <c r="PG719" s="28"/>
      <c r="PH719" s="28"/>
      <c r="PI719" s="28"/>
      <c r="PJ719" s="28"/>
      <c r="PK719" s="28"/>
      <c r="PL719" s="28"/>
      <c r="PM719" s="28"/>
      <c r="PN719" s="28"/>
      <c r="PO719" s="28"/>
      <c r="PP719" s="28"/>
      <c r="PQ719" s="28"/>
      <c r="PR719" s="28"/>
      <c r="PS719" s="28"/>
      <c r="PT719" s="28"/>
      <c r="PU719" s="28"/>
      <c r="PV719" s="28"/>
      <c r="PW719" s="28"/>
      <c r="PX719" s="28"/>
      <c r="PY719" s="28"/>
      <c r="PZ719" s="28"/>
      <c r="QA719" s="28"/>
      <c r="QB719" s="28"/>
      <c r="QC719" s="28"/>
      <c r="QD719" s="28"/>
      <c r="QE719" s="28"/>
      <c r="QF719" s="28"/>
      <c r="QG719" s="28"/>
      <c r="QH719" s="28"/>
      <c r="QI719" s="28"/>
      <c r="QJ719" s="28"/>
      <c r="QK719" s="28"/>
      <c r="QL719" s="28"/>
      <c r="QM719" s="28"/>
      <c r="QN719" s="28"/>
      <c r="QO719" s="28"/>
      <c r="QP719" s="28"/>
      <c r="QQ719" s="28"/>
      <c r="QR719" s="28"/>
      <c r="QS719" s="28"/>
      <c r="QT719" s="28"/>
      <c r="QU719" s="28"/>
      <c r="QV719" s="28"/>
      <c r="QW719" s="28"/>
      <c r="QX719" s="28"/>
      <c r="QY719" s="28"/>
      <c r="QZ719" s="28"/>
      <c r="RA719" s="28"/>
      <c r="RB719" s="28"/>
      <c r="RC719" s="28"/>
      <c r="RD719" s="28"/>
      <c r="RE719" s="28"/>
      <c r="RF719" s="28"/>
      <c r="RG719" s="28"/>
      <c r="RH719" s="28"/>
      <c r="RI719" s="28"/>
      <c r="RJ719" s="28"/>
      <c r="RK719" s="28"/>
      <c r="RL719" s="28"/>
      <c r="RM719" s="28"/>
      <c r="RN719" s="28"/>
      <c r="RO719" s="28"/>
      <c r="RP719" s="28"/>
      <c r="RQ719" s="28"/>
      <c r="RR719" s="28"/>
      <c r="RS719" s="28"/>
      <c r="RT719" s="28"/>
      <c r="RU719" s="28"/>
      <c r="RV719" s="28"/>
      <c r="RW719" s="28"/>
      <c r="RX719" s="28"/>
      <c r="RY719" s="28"/>
      <c r="RZ719" s="28"/>
      <c r="SA719" s="28"/>
      <c r="SB719" s="28"/>
      <c r="SC719" s="28"/>
      <c r="SD719" s="28"/>
      <c r="SE719" s="28"/>
      <c r="SF719" s="28"/>
      <c r="SG719" s="28"/>
      <c r="SH719" s="28"/>
      <c r="SI719" s="28"/>
      <c r="SJ719" s="28"/>
      <c r="SK719" s="28"/>
      <c r="SL719" s="28"/>
      <c r="SM719" s="28"/>
      <c r="SN719" s="28"/>
      <c r="SO719" s="28"/>
      <c r="SP719" s="28"/>
      <c r="SQ719" s="28"/>
      <c r="SR719" s="28"/>
      <c r="SS719" s="28"/>
      <c r="ST719" s="28"/>
      <c r="SU719" s="28"/>
      <c r="SV719" s="28"/>
      <c r="SW719" s="28"/>
      <c r="SX719" s="28"/>
      <c r="SY719" s="28"/>
      <c r="SZ719" s="28"/>
      <c r="TA719" s="28"/>
      <c r="TB719" s="28"/>
      <c r="TC719" s="28"/>
      <c r="TD719" s="28"/>
      <c r="TE719" s="28"/>
      <c r="TF719" s="28"/>
      <c r="TG719" s="28"/>
      <c r="TH719" s="28"/>
      <c r="TI719" s="28"/>
      <c r="TJ719" s="28"/>
      <c r="TK719" s="28"/>
      <c r="TL719" s="28"/>
      <c r="TM719" s="28"/>
      <c r="TN719" s="28"/>
      <c r="TO719" s="28"/>
      <c r="TP719" s="28"/>
      <c r="TQ719" s="28"/>
      <c r="TR719" s="28"/>
      <c r="TS719" s="28"/>
      <c r="TT719" s="28"/>
      <c r="TU719" s="28"/>
      <c r="TV719" s="28"/>
      <c r="TW719" s="28"/>
      <c r="TX719" s="28"/>
      <c r="TY719" s="28"/>
      <c r="TZ719" s="28"/>
      <c r="UA719" s="28"/>
      <c r="UB719" s="28"/>
      <c r="UC719" s="28"/>
      <c r="UD719" s="28"/>
      <c r="UE719" s="28"/>
      <c r="UF719" s="28"/>
      <c r="UG719" s="28"/>
      <c r="UH719" s="28"/>
      <c r="UI719" s="28"/>
      <c r="UJ719" s="28"/>
      <c r="UK719" s="28"/>
      <c r="UL719" s="28"/>
      <c r="UM719" s="28"/>
      <c r="UN719" s="28"/>
      <c r="UO719" s="28"/>
      <c r="UP719" s="28"/>
      <c r="UQ719" s="28"/>
      <c r="UR719" s="28"/>
      <c r="US719" s="28"/>
      <c r="UT719" s="28"/>
      <c r="UU719" s="28"/>
      <c r="UV719" s="28"/>
      <c r="UW719" s="28"/>
      <c r="UX719" s="28"/>
      <c r="UY719" s="28"/>
      <c r="UZ719" s="28"/>
      <c r="VA719" s="28"/>
      <c r="VB719" s="28"/>
      <c r="VC719" s="28"/>
      <c r="VD719" s="28"/>
      <c r="VE719" s="28"/>
      <c r="VF719" s="28"/>
      <c r="VG719" s="28"/>
      <c r="VH719" s="28"/>
      <c r="VI719" s="28"/>
      <c r="VJ719" s="28"/>
      <c r="VK719" s="28"/>
      <c r="VL719" s="28"/>
      <c r="VM719" s="28"/>
      <c r="VN719" s="28"/>
      <c r="VO719" s="28"/>
      <c r="VP719" s="28"/>
      <c r="VQ719" s="28"/>
      <c r="VR719" s="28"/>
      <c r="VS719" s="28"/>
      <c r="VT719" s="28"/>
      <c r="VU719" s="28"/>
      <c r="VV719" s="28"/>
      <c r="VW719" s="28"/>
      <c r="VX719" s="28"/>
      <c r="VY719" s="28"/>
      <c r="VZ719" s="28"/>
      <c r="WA719" s="28"/>
      <c r="WB719" s="28"/>
      <c r="WC719" s="28"/>
      <c r="WD719" s="28"/>
      <c r="WE719" s="28"/>
      <c r="WF719" s="28"/>
      <c r="WG719" s="28"/>
      <c r="WH719" s="28"/>
      <c r="WI719" s="28"/>
      <c r="WJ719" s="28"/>
      <c r="WK719" s="28"/>
      <c r="WL719" s="28"/>
      <c r="WM719" s="28"/>
      <c r="WN719" s="28"/>
      <c r="WO719" s="28"/>
      <c r="WP719" s="28"/>
      <c r="WQ719" s="28"/>
      <c r="WR719" s="28"/>
      <c r="WS719" s="28"/>
      <c r="WT719" s="28"/>
      <c r="WU719" s="28"/>
      <c r="WV719" s="28"/>
      <c r="WW719" s="28"/>
      <c r="WX719" s="28"/>
      <c r="WY719" s="28"/>
      <c r="WZ719" s="28"/>
      <c r="XA719" s="28"/>
      <c r="XB719" s="28"/>
      <c r="XC719" s="28"/>
      <c r="XD719" s="28"/>
      <c r="XE719" s="28"/>
      <c r="XF719" s="28"/>
      <c r="XG719" s="28"/>
      <c r="XH719" s="28"/>
      <c r="XI719" s="28"/>
      <c r="XJ719" s="28"/>
      <c r="XK719" s="28"/>
      <c r="XL719" s="28"/>
      <c r="XM719" s="28"/>
      <c r="XN719" s="28"/>
      <c r="XO719" s="28"/>
      <c r="XP719" s="28"/>
      <c r="XQ719" s="28"/>
      <c r="XR719" s="28"/>
      <c r="XS719" s="28"/>
      <c r="XT719" s="28"/>
      <c r="XU719" s="28"/>
      <c r="XV719" s="28"/>
      <c r="XW719" s="28"/>
      <c r="XX719" s="28"/>
      <c r="XY719" s="28"/>
      <c r="XZ719" s="28"/>
      <c r="YA719" s="28"/>
      <c r="YB719" s="28"/>
      <c r="YC719" s="28"/>
      <c r="YD719" s="28"/>
      <c r="YE719" s="28"/>
      <c r="YF719" s="28"/>
      <c r="YG719" s="28"/>
      <c r="YH719" s="28"/>
      <c r="YI719" s="28"/>
      <c r="YJ719" s="28"/>
      <c r="YK719" s="28"/>
      <c r="YL719" s="28"/>
      <c r="YM719" s="28"/>
      <c r="YN719" s="28"/>
      <c r="YO719" s="28"/>
      <c r="YP719" s="28"/>
      <c r="YQ719" s="28"/>
      <c r="YR719" s="28"/>
      <c r="YS719" s="28"/>
      <c r="YT719" s="28"/>
      <c r="YU719" s="28"/>
      <c r="YV719" s="28"/>
      <c r="YW719" s="28"/>
      <c r="YX719" s="28"/>
      <c r="YY719" s="28"/>
      <c r="YZ719" s="28"/>
      <c r="ZA719" s="28"/>
      <c r="ZB719" s="28"/>
      <c r="ZC719" s="28"/>
      <c r="ZD719" s="28"/>
      <c r="ZE719" s="28"/>
      <c r="ZF719" s="28"/>
      <c r="ZG719" s="28"/>
      <c r="ZH719" s="28"/>
      <c r="ZI719" s="28"/>
      <c r="ZJ719" s="28"/>
      <c r="ZK719" s="28"/>
      <c r="ZL719" s="28"/>
      <c r="ZM719" s="28"/>
      <c r="ZN719" s="28"/>
      <c r="ZO719" s="28"/>
      <c r="ZP719" s="28"/>
      <c r="ZQ719" s="28"/>
      <c r="ZR719" s="28"/>
      <c r="ZS719" s="28"/>
      <c r="ZT719" s="28"/>
      <c r="ZU719" s="28"/>
      <c r="ZV719" s="28"/>
      <c r="ZW719" s="28"/>
      <c r="ZX719" s="28"/>
      <c r="ZY719" s="28"/>
      <c r="ZZ719" s="28"/>
      <c r="AAA719" s="28"/>
      <c r="AAB719" s="28"/>
      <c r="AAC719" s="28"/>
      <c r="AAD719" s="28"/>
      <c r="AAE719" s="28"/>
      <c r="AAF719" s="28"/>
      <c r="AAG719" s="28"/>
      <c r="AAH719" s="28"/>
      <c r="AAI719" s="28"/>
      <c r="AAJ719" s="28"/>
      <c r="AAK719" s="28"/>
      <c r="AAL719" s="28"/>
      <c r="AAM719" s="28"/>
      <c r="AAN719" s="28"/>
      <c r="AAO719" s="28"/>
      <c r="AAP719" s="28"/>
      <c r="AAQ719" s="28"/>
      <c r="AAR719" s="28"/>
      <c r="AAS719" s="28"/>
      <c r="AAT719" s="28"/>
      <c r="AAU719" s="28"/>
      <c r="AAV719" s="28"/>
      <c r="AAW719" s="28"/>
      <c r="AAX719" s="28"/>
      <c r="AAY719" s="28"/>
      <c r="AAZ719" s="28"/>
      <c r="ABA719" s="28"/>
      <c r="ABB719" s="28"/>
      <c r="ABC719" s="28"/>
      <c r="ABD719" s="28"/>
      <c r="ABE719" s="28"/>
      <c r="ABF719" s="28"/>
      <c r="ABG719" s="28"/>
      <c r="ABH719" s="28"/>
      <c r="ABI719" s="28"/>
      <c r="ABJ719" s="28"/>
      <c r="ABK719" s="28"/>
      <c r="ABL719" s="28"/>
      <c r="ABM719" s="28"/>
      <c r="ABN719" s="28"/>
      <c r="ABO719" s="28"/>
      <c r="ABP719" s="28"/>
      <c r="ABQ719" s="28"/>
      <c r="ABR719" s="28"/>
      <c r="ABS719" s="28"/>
      <c r="ABT719" s="28"/>
      <c r="ABU719" s="28"/>
      <c r="ABV719" s="28"/>
      <c r="ABW719" s="28"/>
      <c r="ABX719" s="28"/>
      <c r="ABY719" s="28"/>
      <c r="ABZ719" s="28"/>
      <c r="ACA719" s="28"/>
      <c r="ACB719" s="28"/>
      <c r="ACC719" s="28"/>
      <c r="ACD719" s="28"/>
      <c r="ACE719" s="28"/>
      <c r="ACF719" s="28"/>
      <c r="ACG719" s="28"/>
      <c r="ACH719" s="28"/>
      <c r="ACI719" s="28"/>
      <c r="ACJ719" s="28"/>
      <c r="ACK719" s="28"/>
      <c r="ACL719" s="28"/>
      <c r="ACM719" s="28"/>
      <c r="ACN719" s="28"/>
      <c r="ACO719" s="28"/>
      <c r="ACP719" s="28"/>
      <c r="ACQ719" s="28"/>
      <c r="ACR719" s="28"/>
      <c r="ACS719" s="28"/>
      <c r="ACT719" s="28"/>
      <c r="ACU719" s="28"/>
      <c r="ACV719" s="28"/>
      <c r="ACW719" s="28"/>
      <c r="ACX719" s="28"/>
      <c r="ACY719" s="28"/>
      <c r="ACZ719" s="28"/>
      <c r="ADA719" s="28"/>
      <c r="ADB719" s="28"/>
      <c r="ADC719" s="28"/>
      <c r="ADD719" s="28"/>
      <c r="ADE719" s="28"/>
      <c r="ADF719" s="28"/>
      <c r="ADG719" s="28"/>
      <c r="ADH719" s="28"/>
      <c r="ADI719" s="28"/>
      <c r="ADJ719" s="28"/>
      <c r="ADK719" s="28"/>
      <c r="ADL719" s="28"/>
      <c r="ADM719" s="28"/>
      <c r="ADN719" s="28"/>
      <c r="ADO719" s="28"/>
      <c r="ADP719" s="28"/>
      <c r="ADQ719" s="28"/>
      <c r="ADR719" s="28"/>
      <c r="ADS719" s="28"/>
      <c r="ADT719" s="28"/>
      <c r="ADU719" s="28"/>
      <c r="ADV719" s="28"/>
      <c r="ADW719" s="28"/>
      <c r="ADX719" s="28"/>
      <c r="ADY719" s="28"/>
      <c r="ADZ719" s="28"/>
      <c r="AEA719" s="28"/>
      <c r="AEB719" s="28"/>
      <c r="AEC719" s="28"/>
      <c r="AED719" s="28"/>
      <c r="AEE719" s="28"/>
      <c r="AEF719" s="28"/>
      <c r="AEG719" s="28"/>
      <c r="AEH719" s="28"/>
      <c r="AEI719" s="28"/>
      <c r="AEJ719" s="28"/>
      <c r="AEK719" s="28"/>
      <c r="AEL719" s="28"/>
      <c r="AEM719" s="28"/>
      <c r="AEN719" s="28"/>
      <c r="AEO719" s="28"/>
      <c r="AEP719" s="28"/>
      <c r="AEQ719" s="28"/>
      <c r="AER719" s="28"/>
      <c r="AES719" s="28"/>
      <c r="AET719" s="28"/>
      <c r="AEU719" s="28"/>
      <c r="AEV719" s="28"/>
      <c r="AEW719" s="28"/>
      <c r="AEX719" s="28"/>
      <c r="AEY719" s="28"/>
      <c r="AEZ719" s="28"/>
      <c r="AFA719" s="28"/>
      <c r="AFB719" s="28"/>
      <c r="AFC719" s="28"/>
      <c r="AFD719" s="28"/>
      <c r="AFE719" s="28"/>
      <c r="AFF719" s="28"/>
      <c r="AFG719" s="28"/>
      <c r="AFH719" s="28"/>
      <c r="AFI719" s="28"/>
      <c r="AFJ719" s="28"/>
      <c r="AFK719" s="28"/>
      <c r="AFL719" s="28"/>
      <c r="AFM719" s="28"/>
      <c r="AFN719" s="28"/>
      <c r="AFO719" s="28"/>
      <c r="AFP719" s="28"/>
      <c r="AFQ719" s="28"/>
      <c r="AFR719" s="28"/>
      <c r="AFS719" s="28"/>
      <c r="AFT719" s="28"/>
      <c r="AFU719" s="28"/>
      <c r="AFV719" s="28"/>
      <c r="AFW719" s="28"/>
      <c r="AFX719" s="28"/>
      <c r="AFY719" s="28"/>
      <c r="AFZ719" s="28"/>
      <c r="AGA719" s="28"/>
      <c r="AGB719" s="28"/>
      <c r="AGC719" s="28"/>
      <c r="AGD719" s="28"/>
      <c r="AGE719" s="28"/>
      <c r="AGF719" s="28"/>
      <c r="AGG719" s="28"/>
      <c r="AGH719" s="28"/>
      <c r="AGI719" s="28"/>
      <c r="AGJ719" s="28"/>
      <c r="AGK719" s="28"/>
      <c r="AGL719" s="28"/>
      <c r="AGM719" s="28"/>
      <c r="AGN719" s="28"/>
      <c r="AGO719" s="28"/>
      <c r="AGP719" s="28"/>
      <c r="AGQ719" s="28"/>
      <c r="AGR719" s="28"/>
      <c r="AGS719" s="28"/>
      <c r="AGT719" s="28"/>
      <c r="AGU719" s="28"/>
      <c r="AGV719" s="28"/>
      <c r="AGW719" s="28"/>
      <c r="AGX719" s="28"/>
      <c r="AGY719" s="28"/>
      <c r="AGZ719" s="28"/>
      <c r="AHA719" s="28"/>
      <c r="AHB719" s="28"/>
      <c r="AHC719" s="28"/>
      <c r="AHD719" s="28"/>
      <c r="AHE719" s="28"/>
      <c r="AHF719" s="28"/>
      <c r="AHG719" s="28"/>
      <c r="AHH719" s="28"/>
      <c r="AHI719" s="28"/>
      <c r="AHJ719" s="28"/>
      <c r="AHK719" s="28"/>
      <c r="AHL719" s="28"/>
      <c r="AHM719" s="28"/>
      <c r="AHN719" s="28"/>
      <c r="AHO719" s="28"/>
      <c r="AHP719" s="28"/>
      <c r="AHQ719" s="28"/>
      <c r="AHR719" s="28"/>
      <c r="AHS719" s="28"/>
      <c r="AHT719" s="28"/>
      <c r="AHU719" s="28"/>
      <c r="AHV719" s="28"/>
      <c r="AHW719" s="28"/>
      <c r="AHX719" s="28"/>
      <c r="AHY719" s="28"/>
      <c r="AHZ719" s="28"/>
      <c r="AIA719" s="28"/>
      <c r="AIB719" s="28"/>
      <c r="AIC719" s="28"/>
      <c r="AID719" s="28"/>
      <c r="AIE719" s="28"/>
      <c r="AIF719" s="28"/>
      <c r="AIG719" s="28"/>
      <c r="AIH719" s="28"/>
      <c r="AII719" s="28"/>
      <c r="AIJ719" s="28"/>
      <c r="AIK719" s="28"/>
      <c r="AIL719" s="28"/>
      <c r="AIM719" s="28"/>
      <c r="AIN719" s="28"/>
      <c r="AIO719" s="28"/>
      <c r="AIP719" s="28"/>
      <c r="AIQ719" s="28"/>
      <c r="AIR719" s="28"/>
      <c r="AIS719" s="28"/>
      <c r="AIT719" s="28"/>
      <c r="AIU719" s="28"/>
      <c r="AIV719" s="28"/>
      <c r="AIW719" s="28"/>
      <c r="AIX719" s="28"/>
      <c r="AIY719" s="28"/>
      <c r="AIZ719" s="28"/>
      <c r="AJA719" s="28"/>
      <c r="AJB719" s="28"/>
      <c r="AJC719" s="28"/>
      <c r="AJD719" s="28"/>
      <c r="AJE719" s="28"/>
      <c r="AJF719" s="28"/>
      <c r="AJG719" s="28"/>
      <c r="AJH719" s="28"/>
      <c r="AJI719" s="28"/>
      <c r="AJJ719" s="28"/>
      <c r="AJK719" s="28"/>
      <c r="AJL719" s="28"/>
      <c r="AJM719" s="28"/>
      <c r="AJN719" s="28"/>
      <c r="AJO719" s="28"/>
      <c r="AJP719" s="28"/>
      <c r="AJQ719" s="28"/>
      <c r="AJR719" s="28"/>
      <c r="AJS719" s="28"/>
      <c r="AJT719" s="28"/>
      <c r="AJU719" s="28"/>
      <c r="AJV719" s="28"/>
      <c r="AJW719" s="28"/>
      <c r="AJX719" s="28"/>
      <c r="AJY719" s="28"/>
      <c r="AJZ719" s="28"/>
      <c r="AKA719" s="28"/>
      <c r="AKB719" s="28"/>
      <c r="AKC719" s="28"/>
      <c r="AKD719" s="28"/>
      <c r="AKE719" s="28"/>
      <c r="AKF719" s="28"/>
      <c r="AKG719" s="28"/>
      <c r="AKH719" s="28"/>
      <c r="AKI719" s="28"/>
      <c r="AKJ719" s="28"/>
      <c r="AKK719" s="28"/>
      <c r="AKL719" s="28"/>
      <c r="AKM719" s="28"/>
      <c r="AKN719" s="28"/>
      <c r="AKO719" s="28"/>
      <c r="AKP719" s="28"/>
      <c r="AKQ719" s="28"/>
      <c r="AKR719" s="28"/>
      <c r="AKS719" s="28"/>
      <c r="AKT719" s="28"/>
      <c r="AKU719" s="28"/>
      <c r="AKV719" s="28"/>
      <c r="AKW719" s="28"/>
      <c r="AKX719" s="28"/>
      <c r="AKY719" s="28"/>
      <c r="AKZ719" s="28"/>
      <c r="ALA719" s="28"/>
      <c r="ALB719" s="28"/>
      <c r="ALC719" s="28"/>
      <c r="ALD719" s="28"/>
      <c r="ALE719" s="28"/>
      <c r="ALF719" s="28"/>
      <c r="ALG719" s="28"/>
      <c r="ALH719" s="28"/>
      <c r="ALI719" s="28"/>
      <c r="ALJ719" s="28"/>
      <c r="ALK719" s="28"/>
      <c r="ALL719" s="28"/>
      <c r="ALM719" s="28"/>
      <c r="ALN719" s="28"/>
      <c r="ALO719" s="28"/>
      <c r="ALP719" s="28"/>
      <c r="ALQ719" s="28"/>
      <c r="ALR719" s="28"/>
      <c r="ALS719" s="28"/>
      <c r="ALT719" s="28"/>
      <c r="ALU719" s="28"/>
      <c r="ALV719" s="28"/>
      <c r="ALW719" s="28"/>
      <c r="ALX719" s="28"/>
      <c r="ALY719" s="28"/>
      <c r="ALZ719" s="28"/>
      <c r="AMA719" s="28"/>
      <c r="AMB719" s="28"/>
      <c r="AMC719" s="28"/>
      <c r="AMD719" s="28"/>
    </row>
    <row r="720" spans="1:1018" hidden="1" x14ac:dyDescent="0.2">
      <c r="A720" s="194"/>
      <c r="B720" s="177"/>
      <c r="C720" s="181"/>
      <c r="D720" s="67"/>
      <c r="E720" s="67"/>
      <c r="F720" s="67"/>
      <c r="G720" s="67"/>
      <c r="H720" s="67"/>
      <c r="I720" s="67">
        <v>797683</v>
      </c>
      <c r="J720" s="67"/>
      <c r="K720" s="10"/>
      <c r="L720" s="5" t="s">
        <v>21</v>
      </c>
      <c r="M720" s="6"/>
      <c r="N720" s="71" t="s">
        <v>427</v>
      </c>
    </row>
    <row r="721" spans="1:14" hidden="1" x14ac:dyDescent="0.2">
      <c r="A721" s="194"/>
      <c r="B721" s="177"/>
      <c r="C721" s="181"/>
      <c r="D721" s="67"/>
      <c r="E721" s="67"/>
      <c r="F721" s="67"/>
      <c r="G721" s="67"/>
      <c r="H721" s="67"/>
      <c r="I721" s="67">
        <v>1000000</v>
      </c>
      <c r="J721" s="67"/>
      <c r="K721" s="10"/>
      <c r="L721" s="5" t="s">
        <v>21</v>
      </c>
      <c r="M721" s="6"/>
      <c r="N721" s="71" t="s">
        <v>428</v>
      </c>
    </row>
    <row r="722" spans="1:14" hidden="1" x14ac:dyDescent="0.2">
      <c r="A722" s="194"/>
      <c r="B722" s="177"/>
      <c r="C722" s="181"/>
      <c r="D722" s="67"/>
      <c r="E722" s="67"/>
      <c r="F722" s="67"/>
      <c r="G722" s="67"/>
      <c r="H722" s="67"/>
      <c r="I722" s="67">
        <v>4000000</v>
      </c>
      <c r="J722" s="67"/>
      <c r="K722" s="10"/>
      <c r="L722" s="5" t="s">
        <v>21</v>
      </c>
      <c r="M722" s="6"/>
      <c r="N722" s="71" t="s">
        <v>86</v>
      </c>
    </row>
    <row r="723" spans="1:14" hidden="1" x14ac:dyDescent="0.2">
      <c r="A723" s="194"/>
      <c r="B723" s="177"/>
      <c r="C723" s="181"/>
      <c r="D723" s="67"/>
      <c r="E723" s="67"/>
      <c r="F723" s="67"/>
      <c r="G723" s="67"/>
      <c r="H723" s="67"/>
      <c r="I723" s="67">
        <v>2242750</v>
      </c>
      <c r="J723" s="67"/>
      <c r="K723" s="10"/>
      <c r="L723" s="5" t="s">
        <v>21</v>
      </c>
      <c r="M723" s="6"/>
      <c r="N723" s="71" t="s">
        <v>296</v>
      </c>
    </row>
    <row r="724" spans="1:14" hidden="1" x14ac:dyDescent="0.2">
      <c r="A724" s="194"/>
      <c r="B724" s="177"/>
      <c r="C724" s="181"/>
      <c r="D724" s="67"/>
      <c r="E724" s="67"/>
      <c r="F724" s="67"/>
      <c r="G724" s="67"/>
      <c r="H724" s="67"/>
      <c r="I724" s="67">
        <v>511250</v>
      </c>
      <c r="J724" s="67"/>
      <c r="K724" s="10"/>
      <c r="L724" s="5" t="s">
        <v>21</v>
      </c>
      <c r="M724" s="6"/>
      <c r="N724" s="71" t="s">
        <v>46</v>
      </c>
    </row>
    <row r="725" spans="1:14" hidden="1" x14ac:dyDescent="0.2">
      <c r="A725" s="194"/>
      <c r="B725" s="177"/>
      <c r="C725" s="181"/>
      <c r="D725" s="67"/>
      <c r="E725" s="67"/>
      <c r="F725" s="67"/>
      <c r="G725" s="67"/>
      <c r="H725" s="67"/>
      <c r="I725" s="67">
        <v>3000000</v>
      </c>
      <c r="J725" s="67"/>
      <c r="K725" s="10"/>
      <c r="L725" s="5" t="s">
        <v>21</v>
      </c>
      <c r="M725" s="6"/>
      <c r="N725" s="71" t="s">
        <v>429</v>
      </c>
    </row>
    <row r="726" spans="1:14" hidden="1" x14ac:dyDescent="0.2">
      <c r="A726" s="194"/>
      <c r="B726" s="177"/>
      <c r="C726" s="181"/>
      <c r="D726" s="67"/>
      <c r="E726" s="67"/>
      <c r="F726" s="67"/>
      <c r="G726" s="67"/>
      <c r="H726" s="67"/>
      <c r="I726" s="67">
        <v>1300000</v>
      </c>
      <c r="J726" s="67"/>
      <c r="K726" s="10"/>
      <c r="L726" s="5" t="s">
        <v>21</v>
      </c>
      <c r="M726" s="6"/>
      <c r="N726" s="71" t="s">
        <v>47</v>
      </c>
    </row>
    <row r="727" spans="1:14" hidden="1" x14ac:dyDescent="0.2">
      <c r="A727" s="194"/>
      <c r="B727" s="177"/>
      <c r="C727" s="181"/>
      <c r="D727" s="67"/>
      <c r="E727" s="67"/>
      <c r="F727" s="67"/>
      <c r="G727" s="67"/>
      <c r="H727" s="67"/>
      <c r="I727" s="67">
        <v>500000</v>
      </c>
      <c r="J727" s="67"/>
      <c r="K727" s="10"/>
      <c r="L727" s="5" t="s">
        <v>21</v>
      </c>
      <c r="M727" s="6"/>
      <c r="N727" s="71" t="s">
        <v>430</v>
      </c>
    </row>
    <row r="728" spans="1:14" hidden="1" x14ac:dyDescent="0.2">
      <c r="A728" s="194"/>
      <c r="B728" s="177"/>
      <c r="C728" s="181"/>
      <c r="D728" s="67"/>
      <c r="E728" s="67"/>
      <c r="F728" s="67"/>
      <c r="G728" s="67"/>
      <c r="H728" s="67"/>
      <c r="I728" s="67">
        <v>1200000</v>
      </c>
      <c r="J728" s="67"/>
      <c r="K728" s="10"/>
      <c r="L728" s="5" t="s">
        <v>21</v>
      </c>
      <c r="M728" s="6"/>
      <c r="N728" s="71" t="s">
        <v>77</v>
      </c>
    </row>
    <row r="729" spans="1:14" hidden="1" x14ac:dyDescent="0.2">
      <c r="A729" s="194"/>
      <c r="B729" s="177"/>
      <c r="C729" s="181"/>
      <c r="D729" s="67"/>
      <c r="E729" s="67"/>
      <c r="F729" s="67"/>
      <c r="G729" s="67"/>
      <c r="H729" s="67"/>
      <c r="I729" s="67">
        <v>1000000</v>
      </c>
      <c r="J729" s="67"/>
      <c r="K729" s="10"/>
      <c r="L729" s="5" t="s">
        <v>21</v>
      </c>
      <c r="M729" s="6"/>
      <c r="N729" s="71" t="s">
        <v>431</v>
      </c>
    </row>
    <row r="730" spans="1:14" hidden="1" x14ac:dyDescent="0.2">
      <c r="A730" s="194"/>
      <c r="B730" s="177"/>
      <c r="C730" s="181"/>
      <c r="D730" s="67"/>
      <c r="E730" s="67"/>
      <c r="F730" s="67"/>
      <c r="G730" s="67"/>
      <c r="H730" s="67"/>
      <c r="I730" s="67">
        <v>1000000</v>
      </c>
      <c r="J730" s="67"/>
      <c r="K730" s="10"/>
      <c r="L730" s="5" t="s">
        <v>21</v>
      </c>
      <c r="M730" s="6"/>
      <c r="N730" s="71" t="s">
        <v>432</v>
      </c>
    </row>
    <row r="731" spans="1:14" hidden="1" x14ac:dyDescent="0.2">
      <c r="A731" s="194"/>
      <c r="B731" s="177"/>
      <c r="C731" s="181"/>
      <c r="D731" s="67"/>
      <c r="E731" s="67"/>
      <c r="F731" s="67"/>
      <c r="G731" s="67"/>
      <c r="H731" s="67"/>
      <c r="I731" s="67">
        <v>4500000</v>
      </c>
      <c r="J731" s="67"/>
      <c r="K731" s="10"/>
      <c r="L731" s="5" t="s">
        <v>21</v>
      </c>
      <c r="M731" s="6"/>
      <c r="N731" s="71" t="s">
        <v>433</v>
      </c>
    </row>
    <row r="732" spans="1:14" hidden="1" x14ac:dyDescent="0.2">
      <c r="A732" s="194"/>
      <c r="B732" s="177"/>
      <c r="C732" s="181"/>
      <c r="D732" s="67"/>
      <c r="E732" s="67"/>
      <c r="F732" s="67"/>
      <c r="G732" s="67"/>
      <c r="H732" s="67"/>
      <c r="I732" s="67">
        <v>5000000</v>
      </c>
      <c r="J732" s="67"/>
      <c r="K732" s="10"/>
      <c r="L732" s="5" t="s">
        <v>21</v>
      </c>
      <c r="M732" s="6"/>
      <c r="N732" s="71" t="s">
        <v>87</v>
      </c>
    </row>
    <row r="733" spans="1:14" hidden="1" x14ac:dyDescent="0.2">
      <c r="A733" s="194"/>
      <c r="B733" s="177"/>
      <c r="C733" s="181"/>
      <c r="D733" s="67"/>
      <c r="E733" s="67"/>
      <c r="F733" s="67"/>
      <c r="G733" s="67"/>
      <c r="H733" s="67"/>
      <c r="I733" s="67">
        <v>2500000</v>
      </c>
      <c r="J733" s="67"/>
      <c r="K733" s="10"/>
      <c r="L733" s="5" t="s">
        <v>21</v>
      </c>
      <c r="M733" s="6"/>
      <c r="N733" s="71" t="s">
        <v>99</v>
      </c>
    </row>
    <row r="734" spans="1:14" hidden="1" x14ac:dyDescent="0.2">
      <c r="A734" s="194"/>
      <c r="B734" s="177"/>
      <c r="C734" s="181"/>
      <c r="D734" s="67"/>
      <c r="E734" s="67"/>
      <c r="F734" s="67"/>
      <c r="G734" s="67"/>
      <c r="H734" s="67"/>
      <c r="I734" s="67">
        <v>537490</v>
      </c>
      <c r="J734" s="67"/>
      <c r="K734" s="10"/>
      <c r="L734" s="5" t="s">
        <v>21</v>
      </c>
      <c r="M734" s="6"/>
      <c r="N734" s="71" t="s">
        <v>434</v>
      </c>
    </row>
    <row r="735" spans="1:14" hidden="1" x14ac:dyDescent="0.2">
      <c r="A735" s="194"/>
      <c r="B735" s="177"/>
      <c r="C735" s="181"/>
      <c r="D735" s="67"/>
      <c r="E735" s="67"/>
      <c r="F735" s="67"/>
      <c r="G735" s="67"/>
      <c r="H735" s="67"/>
      <c r="I735" s="67">
        <v>79875</v>
      </c>
      <c r="J735" s="67"/>
      <c r="K735" s="10"/>
      <c r="L735" s="5" t="s">
        <v>21</v>
      </c>
      <c r="M735" s="6"/>
      <c r="N735" s="71" t="s">
        <v>435</v>
      </c>
    </row>
    <row r="736" spans="1:14" hidden="1" x14ac:dyDescent="0.2">
      <c r="A736" s="194"/>
      <c r="B736" s="177"/>
      <c r="C736" s="181"/>
      <c r="D736" s="67"/>
      <c r="E736" s="67"/>
      <c r="F736" s="67"/>
      <c r="G736" s="67"/>
      <c r="H736" s="67"/>
      <c r="I736" s="67">
        <v>1516083</v>
      </c>
      <c r="J736" s="67"/>
      <c r="K736" s="10"/>
      <c r="L736" s="5" t="s">
        <v>21</v>
      </c>
      <c r="M736" s="6"/>
      <c r="N736" s="71" t="s">
        <v>436</v>
      </c>
    </row>
    <row r="737" spans="1:14" hidden="1" x14ac:dyDescent="0.2">
      <c r="A737" s="194"/>
      <c r="B737" s="177"/>
      <c r="C737" s="181"/>
      <c r="D737" s="67"/>
      <c r="E737" s="67"/>
      <c r="F737" s="67"/>
      <c r="G737" s="67"/>
      <c r="H737" s="67"/>
      <c r="I737" s="67">
        <v>1450000</v>
      </c>
      <c r="J737" s="67"/>
      <c r="K737" s="10"/>
      <c r="L737" s="5" t="s">
        <v>21</v>
      </c>
      <c r="M737" s="6"/>
      <c r="N737" s="71" t="s">
        <v>437</v>
      </c>
    </row>
    <row r="738" spans="1:14" hidden="1" x14ac:dyDescent="0.2">
      <c r="A738" s="194"/>
      <c r="B738" s="177"/>
      <c r="C738" s="181"/>
      <c r="D738" s="67"/>
      <c r="E738" s="67"/>
      <c r="F738" s="67"/>
      <c r="G738" s="67"/>
      <c r="H738" s="67"/>
      <c r="I738" s="67">
        <v>2400000</v>
      </c>
      <c r="J738" s="67"/>
      <c r="K738" s="10"/>
      <c r="L738" s="5" t="s">
        <v>21</v>
      </c>
      <c r="M738" s="6"/>
      <c r="N738" s="71" t="s">
        <v>88</v>
      </c>
    </row>
    <row r="739" spans="1:14" hidden="1" x14ac:dyDescent="0.2">
      <c r="A739" s="194"/>
      <c r="B739" s="177"/>
      <c r="C739" s="181"/>
      <c r="D739" s="67"/>
      <c r="E739" s="67"/>
      <c r="F739" s="67"/>
      <c r="G739" s="67"/>
      <c r="H739" s="67"/>
      <c r="I739" s="67">
        <v>1500000</v>
      </c>
      <c r="J739" s="67"/>
      <c r="K739" s="10"/>
      <c r="L739" s="5" t="s">
        <v>21</v>
      </c>
      <c r="M739" s="6"/>
      <c r="N739" s="71" t="s">
        <v>438</v>
      </c>
    </row>
    <row r="740" spans="1:14" hidden="1" x14ac:dyDescent="0.2">
      <c r="A740" s="194"/>
      <c r="B740" s="177"/>
      <c r="C740" s="181"/>
      <c r="D740" s="67"/>
      <c r="E740" s="67"/>
      <c r="F740" s="67"/>
      <c r="G740" s="67"/>
      <c r="H740" s="67"/>
      <c r="I740" s="67">
        <v>500000</v>
      </c>
      <c r="J740" s="67"/>
      <c r="K740" s="10"/>
      <c r="L740" s="5" t="s">
        <v>21</v>
      </c>
      <c r="M740" s="6"/>
      <c r="N740" s="71" t="s">
        <v>439</v>
      </c>
    </row>
    <row r="741" spans="1:14" hidden="1" x14ac:dyDescent="0.2">
      <c r="A741" s="194"/>
      <c r="B741" s="177"/>
      <c r="C741" s="181"/>
      <c r="D741" s="67"/>
      <c r="E741" s="67"/>
      <c r="F741" s="67"/>
      <c r="G741" s="67"/>
      <c r="H741" s="67"/>
      <c r="I741" s="67">
        <v>5493811</v>
      </c>
      <c r="J741" s="67"/>
      <c r="K741" s="10"/>
      <c r="L741" s="5" t="s">
        <v>21</v>
      </c>
      <c r="M741" s="6"/>
      <c r="N741" s="71" t="s">
        <v>440</v>
      </c>
    </row>
    <row r="742" spans="1:14" hidden="1" x14ac:dyDescent="0.2">
      <c r="A742" s="194"/>
      <c r="B742" s="177"/>
      <c r="C742" s="181"/>
      <c r="D742" s="67"/>
      <c r="E742" s="67"/>
      <c r="F742" s="67"/>
      <c r="G742" s="67"/>
      <c r="H742" s="67"/>
      <c r="I742" s="67">
        <v>361406</v>
      </c>
      <c r="J742" s="67"/>
      <c r="K742" s="10"/>
      <c r="L742" s="5" t="s">
        <v>21</v>
      </c>
      <c r="M742" s="6"/>
      <c r="N742" s="71" t="s">
        <v>78</v>
      </c>
    </row>
    <row r="743" spans="1:14" hidden="1" x14ac:dyDescent="0.2">
      <c r="A743" s="194"/>
      <c r="B743" s="177"/>
      <c r="C743" s="181"/>
      <c r="D743" s="67"/>
      <c r="E743" s="67"/>
      <c r="F743" s="67"/>
      <c r="G743" s="67"/>
      <c r="H743" s="67"/>
      <c r="I743" s="67">
        <v>7901502</v>
      </c>
      <c r="J743" s="67"/>
      <c r="K743" s="10"/>
      <c r="L743" s="5" t="s">
        <v>21</v>
      </c>
      <c r="M743" s="6"/>
      <c r="N743" s="71" t="s">
        <v>441</v>
      </c>
    </row>
    <row r="744" spans="1:14" hidden="1" x14ac:dyDescent="0.2">
      <c r="A744" s="194"/>
      <c r="B744" s="177"/>
      <c r="C744" s="181"/>
      <c r="D744" s="67"/>
      <c r="E744" s="67"/>
      <c r="F744" s="67"/>
      <c r="G744" s="67"/>
      <c r="H744" s="67"/>
      <c r="I744" s="67">
        <v>1605928</v>
      </c>
      <c r="J744" s="67"/>
      <c r="K744" s="10"/>
      <c r="L744" s="5" t="s">
        <v>21</v>
      </c>
      <c r="M744" s="6"/>
      <c r="N744" s="71" t="s">
        <v>48</v>
      </c>
    </row>
    <row r="745" spans="1:14" hidden="1" x14ac:dyDescent="0.2">
      <c r="A745" s="194"/>
      <c r="B745" s="177"/>
      <c r="C745" s="181"/>
      <c r="D745" s="67"/>
      <c r="E745" s="67"/>
      <c r="F745" s="67"/>
      <c r="G745" s="67"/>
      <c r="H745" s="67"/>
      <c r="I745" s="67">
        <v>99832</v>
      </c>
      <c r="J745" s="67"/>
      <c r="K745" s="10"/>
      <c r="L745" s="5" t="s">
        <v>21</v>
      </c>
      <c r="M745" s="6"/>
      <c r="N745" s="71" t="s">
        <v>442</v>
      </c>
    </row>
    <row r="746" spans="1:14" hidden="1" x14ac:dyDescent="0.2">
      <c r="A746" s="194"/>
      <c r="B746" s="177"/>
      <c r="C746" s="181"/>
      <c r="D746" s="67"/>
      <c r="E746" s="67"/>
      <c r="F746" s="67"/>
      <c r="G746" s="67"/>
      <c r="H746" s="67"/>
      <c r="I746" s="67">
        <v>1683158</v>
      </c>
      <c r="J746" s="67"/>
      <c r="K746" s="10"/>
      <c r="L746" s="5" t="s">
        <v>21</v>
      </c>
      <c r="M746" s="6"/>
      <c r="N746" s="71" t="s">
        <v>444</v>
      </c>
    </row>
    <row r="747" spans="1:14" hidden="1" x14ac:dyDescent="0.2">
      <c r="A747" s="194"/>
      <c r="B747" s="177"/>
      <c r="C747" s="181"/>
      <c r="D747" s="67"/>
      <c r="E747" s="67"/>
      <c r="F747" s="67"/>
      <c r="G747" s="67"/>
      <c r="H747" s="67"/>
      <c r="I747" s="67">
        <v>400000</v>
      </c>
      <c r="J747" s="67"/>
      <c r="K747" s="10"/>
      <c r="L747" s="5" t="s">
        <v>21</v>
      </c>
      <c r="M747" s="6"/>
      <c r="N747" s="71" t="s">
        <v>462</v>
      </c>
    </row>
    <row r="748" spans="1:14" hidden="1" x14ac:dyDescent="0.2">
      <c r="A748" s="194"/>
      <c r="B748" s="177"/>
      <c r="C748" s="181"/>
      <c r="D748" s="67"/>
      <c r="E748" s="67"/>
      <c r="F748" s="67"/>
      <c r="G748" s="67"/>
      <c r="H748" s="67"/>
      <c r="I748" s="67">
        <v>912424</v>
      </c>
      <c r="J748" s="67"/>
      <c r="K748" s="10"/>
      <c r="L748" s="5" t="s">
        <v>21</v>
      </c>
      <c r="M748" s="6"/>
      <c r="N748" s="71" t="s">
        <v>445</v>
      </c>
    </row>
    <row r="749" spans="1:14" hidden="1" x14ac:dyDescent="0.2">
      <c r="A749" s="194"/>
      <c r="B749" s="177"/>
      <c r="C749" s="181"/>
      <c r="D749" s="67"/>
      <c r="E749" s="67"/>
      <c r="F749" s="67"/>
      <c r="G749" s="67"/>
      <c r="H749" s="67"/>
      <c r="I749" s="67">
        <v>3000000</v>
      </c>
      <c r="J749" s="67"/>
      <c r="K749" s="10"/>
      <c r="L749" s="5" t="s">
        <v>21</v>
      </c>
      <c r="M749" s="6"/>
      <c r="N749" s="71" t="s">
        <v>30</v>
      </c>
    </row>
    <row r="750" spans="1:14" hidden="1" x14ac:dyDescent="0.2">
      <c r="A750" s="194"/>
      <c r="B750" s="177"/>
      <c r="C750" s="181"/>
      <c r="D750" s="67"/>
      <c r="E750" s="67"/>
      <c r="F750" s="67"/>
      <c r="G750" s="67"/>
      <c r="H750" s="67"/>
      <c r="I750" s="67">
        <v>547454</v>
      </c>
      <c r="J750" s="67"/>
      <c r="K750" s="10"/>
      <c r="L750" s="5" t="s">
        <v>21</v>
      </c>
      <c r="M750" s="6"/>
      <c r="N750" s="71" t="s">
        <v>31</v>
      </c>
    </row>
    <row r="751" spans="1:14" hidden="1" x14ac:dyDescent="0.2">
      <c r="A751" s="194"/>
      <c r="B751" s="177"/>
      <c r="C751" s="181"/>
      <c r="D751" s="67"/>
      <c r="E751" s="67"/>
      <c r="F751" s="67"/>
      <c r="G751" s="67"/>
      <c r="H751" s="67"/>
      <c r="I751" s="67">
        <v>912424</v>
      </c>
      <c r="J751" s="67"/>
      <c r="K751" s="10"/>
      <c r="L751" s="5" t="s">
        <v>21</v>
      </c>
      <c r="M751" s="6"/>
      <c r="N751" s="71" t="s">
        <v>456</v>
      </c>
    </row>
    <row r="752" spans="1:14" hidden="1" x14ac:dyDescent="0.2">
      <c r="A752" s="194"/>
      <c r="B752" s="177"/>
      <c r="C752" s="181"/>
      <c r="D752" s="67"/>
      <c r="E752" s="67"/>
      <c r="F752" s="67"/>
      <c r="G752" s="67"/>
      <c r="H752" s="67"/>
      <c r="I752" s="67">
        <v>500000</v>
      </c>
      <c r="J752" s="67"/>
      <c r="K752" s="10"/>
      <c r="L752" s="5" t="s">
        <v>21</v>
      </c>
      <c r="M752" s="6"/>
      <c r="N752" s="71" t="s">
        <v>125</v>
      </c>
    </row>
    <row r="753" spans="1:14" hidden="1" x14ac:dyDescent="0.2">
      <c r="A753" s="194"/>
      <c r="B753" s="177"/>
      <c r="C753" s="181"/>
      <c r="D753" s="67"/>
      <c r="E753" s="67"/>
      <c r="F753" s="67"/>
      <c r="G753" s="67"/>
      <c r="H753" s="67"/>
      <c r="I753" s="67">
        <v>7000000</v>
      </c>
      <c r="J753" s="67"/>
      <c r="K753" s="10"/>
      <c r="L753" s="5" t="s">
        <v>21</v>
      </c>
      <c r="M753" s="6"/>
      <c r="N753" s="71" t="s">
        <v>32</v>
      </c>
    </row>
    <row r="754" spans="1:14" hidden="1" x14ac:dyDescent="0.2">
      <c r="A754" s="194"/>
      <c r="B754" s="177"/>
      <c r="C754" s="181"/>
      <c r="D754" s="67"/>
      <c r="E754" s="67"/>
      <c r="F754" s="67"/>
      <c r="G754" s="67"/>
      <c r="H754" s="67"/>
      <c r="I754" s="67">
        <v>2100000</v>
      </c>
      <c r="J754" s="67"/>
      <c r="K754" s="10"/>
      <c r="L754" s="5" t="s">
        <v>21</v>
      </c>
      <c r="M754" s="6"/>
      <c r="N754" s="71" t="s">
        <v>33</v>
      </c>
    </row>
    <row r="755" spans="1:14" hidden="1" x14ac:dyDescent="0.2">
      <c r="A755" s="194"/>
      <c r="B755" s="177"/>
      <c r="C755" s="181"/>
      <c r="D755" s="67"/>
      <c r="E755" s="67"/>
      <c r="F755" s="67"/>
      <c r="G755" s="67"/>
      <c r="H755" s="67"/>
      <c r="I755" s="67">
        <v>468000</v>
      </c>
      <c r="J755" s="67"/>
      <c r="K755" s="10"/>
      <c r="L755" s="5" t="s">
        <v>21</v>
      </c>
      <c r="M755" s="6"/>
      <c r="N755" s="71" t="s">
        <v>446</v>
      </c>
    </row>
    <row r="756" spans="1:14" s="88" customFormat="1" ht="18.75" customHeight="1" x14ac:dyDescent="0.25">
      <c r="A756" s="125" t="s">
        <v>118</v>
      </c>
      <c r="B756" s="84" t="s">
        <v>120</v>
      </c>
      <c r="C756" s="121">
        <f>+'PLAN DE COMPRA  2022'!C817</f>
        <v>156139368.86000001</v>
      </c>
      <c r="D756" s="121">
        <f>+'PLAN DE COMPRA  2022'!D817</f>
        <v>92595435</v>
      </c>
      <c r="E756" s="121">
        <f>+'PLAN DE COMPRA  2022'!E817</f>
        <v>261768044</v>
      </c>
      <c r="F756" s="121">
        <f>+'PLAN DE COMPRA  2022'!F817</f>
        <v>89083978.299999997</v>
      </c>
      <c r="G756" s="121">
        <f>+'PLAN DE COMPRA  2022'!G817</f>
        <v>0</v>
      </c>
      <c r="H756" s="121">
        <f>+'PLAN DE COMPRA  2022'!H817</f>
        <v>140794219</v>
      </c>
      <c r="I756" s="121">
        <f>+'PLAN DE COMPRA  2022'!I817</f>
        <v>141048260</v>
      </c>
      <c r="J756" s="121">
        <f>+'PLAN DE COMPRA  2022'!J817</f>
        <v>184299000</v>
      </c>
      <c r="K756" s="121">
        <f>+'PLAN DE COMPRA  2022'!K817</f>
        <v>1065728305.16</v>
      </c>
      <c r="L756" s="108" t="s">
        <v>22</v>
      </c>
      <c r="M756" s="117" t="e">
        <f>+#REF!</f>
        <v>#REF!</v>
      </c>
      <c r="N756" s="130"/>
    </row>
    <row r="757" spans="1:14" s="88" customFormat="1" ht="18.75" customHeight="1" x14ac:dyDescent="0.2">
      <c r="A757" s="302" t="s">
        <v>504</v>
      </c>
      <c r="B757" s="295"/>
      <c r="C757" s="295"/>
      <c r="D757" s="295"/>
      <c r="E757" s="295"/>
      <c r="F757" s="295"/>
      <c r="G757" s="295"/>
      <c r="H757" s="295"/>
      <c r="I757" s="295"/>
      <c r="J757" s="295"/>
      <c r="K757" s="296"/>
      <c r="L757" s="108"/>
      <c r="M757" s="117"/>
      <c r="N757" s="152"/>
    </row>
    <row r="758" spans="1:14" s="88" customFormat="1" ht="18" hidden="1" customHeight="1" x14ac:dyDescent="0.25">
      <c r="A758" s="182" t="s">
        <v>121</v>
      </c>
      <c r="B758" s="118" t="s">
        <v>122</v>
      </c>
      <c r="C758" s="183"/>
      <c r="D758" s="184"/>
      <c r="E758" s="184"/>
      <c r="F758" s="184">
        <v>95998</v>
      </c>
      <c r="G758" s="184"/>
      <c r="H758" s="184"/>
      <c r="I758" s="184"/>
      <c r="J758" s="184"/>
      <c r="K758" s="109"/>
      <c r="L758" s="110" t="s">
        <v>21</v>
      </c>
      <c r="M758" s="111" t="s">
        <v>22</v>
      </c>
      <c r="N758" s="74" t="s">
        <v>303</v>
      </c>
    </row>
    <row r="759" spans="1:14" s="88" customFormat="1" ht="18" hidden="1" customHeight="1" x14ac:dyDescent="0.25">
      <c r="A759" s="182"/>
      <c r="B759" s="118"/>
      <c r="C759" s="185"/>
      <c r="D759" s="120"/>
      <c r="E759" s="120"/>
      <c r="F759" s="120">
        <v>5341000</v>
      </c>
      <c r="G759" s="120"/>
      <c r="H759" s="120"/>
      <c r="I759" s="120"/>
      <c r="J759" s="120"/>
      <c r="K759" s="112"/>
      <c r="L759" s="110" t="s">
        <v>21</v>
      </c>
      <c r="M759" s="111"/>
      <c r="N759" s="75" t="s">
        <v>310</v>
      </c>
    </row>
    <row r="760" spans="1:14" s="88" customFormat="1" ht="18" hidden="1" customHeight="1" x14ac:dyDescent="0.25">
      <c r="A760" s="182"/>
      <c r="B760" s="118"/>
      <c r="C760" s="185"/>
      <c r="D760" s="120"/>
      <c r="E760" s="120"/>
      <c r="F760" s="120">
        <v>200000</v>
      </c>
      <c r="G760" s="120"/>
      <c r="H760" s="120"/>
      <c r="I760" s="120"/>
      <c r="J760" s="120"/>
      <c r="K760" s="112"/>
      <c r="L760" s="110" t="s">
        <v>21</v>
      </c>
      <c r="M760" s="111"/>
      <c r="N760" s="75" t="s">
        <v>312</v>
      </c>
    </row>
    <row r="761" spans="1:14" s="88" customFormat="1" ht="18" hidden="1" customHeight="1" x14ac:dyDescent="0.25">
      <c r="A761" s="182"/>
      <c r="B761" s="118"/>
      <c r="C761" s="185"/>
      <c r="D761" s="120"/>
      <c r="E761" s="120"/>
      <c r="F761" s="120">
        <v>160000</v>
      </c>
      <c r="G761" s="120"/>
      <c r="H761" s="120"/>
      <c r="I761" s="120"/>
      <c r="J761" s="120"/>
      <c r="K761" s="112"/>
      <c r="L761" s="110" t="s">
        <v>21</v>
      </c>
      <c r="M761" s="111"/>
      <c r="N761" s="75" t="s">
        <v>325</v>
      </c>
    </row>
    <row r="762" spans="1:14" s="88" customFormat="1" ht="18" hidden="1" customHeight="1" x14ac:dyDescent="0.25">
      <c r="A762" s="182"/>
      <c r="B762" s="118"/>
      <c r="C762" s="185"/>
      <c r="D762" s="120"/>
      <c r="E762" s="120"/>
      <c r="F762" s="120">
        <v>600000</v>
      </c>
      <c r="G762" s="120"/>
      <c r="H762" s="120"/>
      <c r="I762" s="120"/>
      <c r="J762" s="120"/>
      <c r="K762" s="112"/>
      <c r="L762" s="110" t="s">
        <v>21</v>
      </c>
      <c r="M762" s="111"/>
      <c r="N762" s="75" t="s">
        <v>326</v>
      </c>
    </row>
    <row r="763" spans="1:14" s="88" customFormat="1" ht="18" hidden="1" customHeight="1" x14ac:dyDescent="0.25">
      <c r="A763" s="182"/>
      <c r="B763" s="118"/>
      <c r="C763" s="185"/>
      <c r="D763" s="120"/>
      <c r="E763" s="120"/>
      <c r="F763" s="120">
        <v>474774</v>
      </c>
      <c r="G763" s="120"/>
      <c r="H763" s="120"/>
      <c r="I763" s="120"/>
      <c r="J763" s="120"/>
      <c r="K763" s="112"/>
      <c r="L763" s="110" t="s">
        <v>21</v>
      </c>
      <c r="M763" s="111"/>
      <c r="N763" s="75" t="s">
        <v>328</v>
      </c>
    </row>
    <row r="764" spans="1:14" s="88" customFormat="1" ht="18" hidden="1" customHeight="1" x14ac:dyDescent="0.25">
      <c r="A764" s="182"/>
      <c r="B764" s="118"/>
      <c r="C764" s="185"/>
      <c r="D764" s="120"/>
      <c r="E764" s="120"/>
      <c r="F764" s="120">
        <v>150000</v>
      </c>
      <c r="G764" s="120"/>
      <c r="H764" s="120"/>
      <c r="I764" s="120"/>
      <c r="J764" s="120"/>
      <c r="K764" s="112"/>
      <c r="L764" s="110" t="s">
        <v>21</v>
      </c>
      <c r="M764" s="111"/>
      <c r="N764" s="75" t="s">
        <v>330</v>
      </c>
    </row>
    <row r="765" spans="1:14" s="88" customFormat="1" ht="18" hidden="1" customHeight="1" x14ac:dyDescent="0.25">
      <c r="A765" s="182"/>
      <c r="B765" s="118"/>
      <c r="C765" s="185"/>
      <c r="D765" s="120"/>
      <c r="E765" s="120"/>
      <c r="F765" s="120">
        <v>500000</v>
      </c>
      <c r="G765" s="120"/>
      <c r="H765" s="120"/>
      <c r="I765" s="120"/>
      <c r="J765" s="120"/>
      <c r="K765" s="112"/>
      <c r="L765" s="110" t="s">
        <v>21</v>
      </c>
      <c r="M765" s="111"/>
      <c r="N765" s="75" t="s">
        <v>58</v>
      </c>
    </row>
    <row r="766" spans="1:14" s="88" customFormat="1" ht="18" hidden="1" customHeight="1" x14ac:dyDescent="0.25">
      <c r="A766" s="182"/>
      <c r="B766" s="118"/>
      <c r="C766" s="185"/>
      <c r="D766" s="120"/>
      <c r="E766" s="120"/>
      <c r="F766" s="120">
        <v>6983262</v>
      </c>
      <c r="G766" s="120"/>
      <c r="H766" s="120"/>
      <c r="I766" s="120"/>
      <c r="J766" s="120"/>
      <c r="K766" s="112"/>
      <c r="L766" s="110" t="s">
        <v>21</v>
      </c>
      <c r="M766" s="111"/>
      <c r="N766" s="75" t="s">
        <v>332</v>
      </c>
    </row>
    <row r="767" spans="1:14" s="88" customFormat="1" ht="18" hidden="1" customHeight="1" x14ac:dyDescent="0.25">
      <c r="A767" s="182"/>
      <c r="B767" s="118"/>
      <c r="C767" s="185"/>
      <c r="D767" s="120"/>
      <c r="E767" s="120"/>
      <c r="F767" s="120">
        <v>9350000</v>
      </c>
      <c r="G767" s="120"/>
      <c r="H767" s="120"/>
      <c r="I767" s="120"/>
      <c r="J767" s="120"/>
      <c r="K767" s="112"/>
      <c r="L767" s="110" t="s">
        <v>21</v>
      </c>
      <c r="M767" s="111"/>
      <c r="N767" s="75" t="s">
        <v>333</v>
      </c>
    </row>
    <row r="768" spans="1:14" s="88" customFormat="1" ht="18" hidden="1" customHeight="1" x14ac:dyDescent="0.25">
      <c r="A768" s="182"/>
      <c r="B768" s="118"/>
      <c r="C768" s="185"/>
      <c r="D768" s="120"/>
      <c r="E768" s="120"/>
      <c r="F768" s="120">
        <v>344977</v>
      </c>
      <c r="G768" s="120"/>
      <c r="H768" s="120"/>
      <c r="I768" s="120"/>
      <c r="J768" s="120"/>
      <c r="K768" s="112"/>
      <c r="L768" s="110" t="s">
        <v>21</v>
      </c>
      <c r="M768" s="111"/>
      <c r="N768" s="75" t="s">
        <v>337</v>
      </c>
    </row>
    <row r="769" spans="1:14" s="88" customFormat="1" ht="18" hidden="1" customHeight="1" x14ac:dyDescent="0.25">
      <c r="A769" s="182"/>
      <c r="B769" s="118"/>
      <c r="C769" s="185"/>
      <c r="D769" s="120"/>
      <c r="E769" s="120"/>
      <c r="F769" s="120">
        <v>200000</v>
      </c>
      <c r="G769" s="120"/>
      <c r="H769" s="120"/>
      <c r="I769" s="120"/>
      <c r="J769" s="120"/>
      <c r="K769" s="112"/>
      <c r="L769" s="110" t="s">
        <v>21</v>
      </c>
      <c r="M769" s="111"/>
      <c r="N769" s="75" t="s">
        <v>346</v>
      </c>
    </row>
    <row r="770" spans="1:14" s="88" customFormat="1" ht="18" hidden="1" customHeight="1" x14ac:dyDescent="0.25">
      <c r="A770" s="182"/>
      <c r="B770" s="118"/>
      <c r="C770" s="185"/>
      <c r="D770" s="120"/>
      <c r="E770" s="120"/>
      <c r="F770" s="120">
        <v>15000000</v>
      </c>
      <c r="G770" s="120"/>
      <c r="H770" s="120"/>
      <c r="I770" s="120"/>
      <c r="J770" s="120"/>
      <c r="K770" s="112"/>
      <c r="L770" s="110" t="s">
        <v>21</v>
      </c>
      <c r="M770" s="111"/>
      <c r="N770" s="75" t="s">
        <v>25</v>
      </c>
    </row>
    <row r="771" spans="1:14" s="88" customFormat="1" ht="18" hidden="1" customHeight="1" x14ac:dyDescent="0.25">
      <c r="A771" s="182"/>
      <c r="B771" s="118"/>
      <c r="C771" s="185"/>
      <c r="D771" s="120"/>
      <c r="E771" s="120"/>
      <c r="F771" s="120">
        <v>15000000</v>
      </c>
      <c r="G771" s="120"/>
      <c r="H771" s="120"/>
      <c r="I771" s="120"/>
      <c r="J771" s="120"/>
      <c r="K771" s="112"/>
      <c r="L771" s="110" t="s">
        <v>21</v>
      </c>
      <c r="M771" s="111"/>
      <c r="N771" s="75" t="s">
        <v>36</v>
      </c>
    </row>
    <row r="772" spans="1:14" s="88" customFormat="1" ht="18" hidden="1" customHeight="1" x14ac:dyDescent="0.25">
      <c r="A772" s="182"/>
      <c r="B772" s="118"/>
      <c r="C772" s="185"/>
      <c r="D772" s="120"/>
      <c r="E772" s="120"/>
      <c r="F772" s="120">
        <v>1150000</v>
      </c>
      <c r="G772" s="120"/>
      <c r="H772" s="120"/>
      <c r="I772" s="120"/>
      <c r="J772" s="120"/>
      <c r="K772" s="112"/>
      <c r="L772" s="110" t="s">
        <v>21</v>
      </c>
      <c r="M772" s="111"/>
      <c r="N772" s="75" t="s">
        <v>464</v>
      </c>
    </row>
    <row r="773" spans="1:14" s="88" customFormat="1" ht="18" hidden="1" customHeight="1" x14ac:dyDescent="0.25">
      <c r="A773" s="182"/>
      <c r="B773" s="118"/>
      <c r="C773" s="185"/>
      <c r="D773" s="120"/>
      <c r="E773" s="120"/>
      <c r="F773" s="120">
        <v>5000000</v>
      </c>
      <c r="G773" s="120"/>
      <c r="H773" s="120"/>
      <c r="I773" s="120"/>
      <c r="J773" s="120"/>
      <c r="K773" s="112"/>
      <c r="L773" s="110" t="s">
        <v>21</v>
      </c>
      <c r="M773" s="111"/>
      <c r="N773" s="75" t="s">
        <v>465</v>
      </c>
    </row>
    <row r="774" spans="1:14" s="88" customFormat="1" ht="18" hidden="1" customHeight="1" x14ac:dyDescent="0.25">
      <c r="A774" s="182"/>
      <c r="B774" s="118"/>
      <c r="C774" s="185"/>
      <c r="D774" s="120"/>
      <c r="E774" s="120"/>
      <c r="F774" s="120">
        <v>3500000</v>
      </c>
      <c r="G774" s="120"/>
      <c r="H774" s="120"/>
      <c r="I774" s="120"/>
      <c r="J774" s="120"/>
      <c r="K774" s="112"/>
      <c r="L774" s="110" t="s">
        <v>21</v>
      </c>
      <c r="M774" s="111"/>
      <c r="N774" s="75" t="s">
        <v>59</v>
      </c>
    </row>
    <row r="775" spans="1:14" s="88" customFormat="1" ht="18" hidden="1" customHeight="1" x14ac:dyDescent="0.25">
      <c r="A775" s="182"/>
      <c r="B775" s="118"/>
      <c r="C775" s="185"/>
      <c r="D775" s="120"/>
      <c r="E775" s="120"/>
      <c r="F775" s="120">
        <v>29300000</v>
      </c>
      <c r="G775" s="120"/>
      <c r="H775" s="120"/>
      <c r="I775" s="120"/>
      <c r="J775" s="120"/>
      <c r="K775" s="112"/>
      <c r="L775" s="110" t="s">
        <v>21</v>
      </c>
      <c r="M775" s="111"/>
      <c r="N775" s="75" t="s">
        <v>347</v>
      </c>
    </row>
    <row r="776" spans="1:14" s="88" customFormat="1" ht="18" hidden="1" customHeight="1" x14ac:dyDescent="0.25">
      <c r="A776" s="182"/>
      <c r="B776" s="118"/>
      <c r="C776" s="185"/>
      <c r="D776" s="120"/>
      <c r="E776" s="120"/>
      <c r="F776" s="120"/>
      <c r="G776" s="120"/>
      <c r="H776" s="120">
        <v>1500000</v>
      </c>
      <c r="I776" s="120"/>
      <c r="J776" s="120"/>
      <c r="K776" s="112"/>
      <c r="L776" s="110" t="s">
        <v>21</v>
      </c>
      <c r="M776" s="111"/>
      <c r="N776" s="75" t="s">
        <v>37</v>
      </c>
    </row>
    <row r="777" spans="1:14" s="88" customFormat="1" ht="18" hidden="1" customHeight="1" x14ac:dyDescent="0.25">
      <c r="A777" s="182"/>
      <c r="B777" s="118"/>
      <c r="C777" s="185"/>
      <c r="D777" s="120"/>
      <c r="E777" s="120"/>
      <c r="F777" s="120"/>
      <c r="G777" s="120"/>
      <c r="H777" s="120">
        <v>1000000</v>
      </c>
      <c r="I777" s="120"/>
      <c r="J777" s="120"/>
      <c r="K777" s="112"/>
      <c r="L777" s="110" t="s">
        <v>21</v>
      </c>
      <c r="M777" s="111"/>
      <c r="N777" s="75" t="s">
        <v>350</v>
      </c>
    </row>
    <row r="778" spans="1:14" s="88" customFormat="1" ht="18" hidden="1" customHeight="1" x14ac:dyDescent="0.25">
      <c r="A778" s="182"/>
      <c r="B778" s="118"/>
      <c r="C778" s="185"/>
      <c r="D778" s="120"/>
      <c r="E778" s="120"/>
      <c r="F778" s="120"/>
      <c r="G778" s="120"/>
      <c r="H778" s="120">
        <v>1688255</v>
      </c>
      <c r="I778" s="120"/>
      <c r="J778" s="120"/>
      <c r="K778" s="112"/>
      <c r="L778" s="110" t="s">
        <v>21</v>
      </c>
      <c r="M778" s="111"/>
      <c r="N778" s="75" t="s">
        <v>93</v>
      </c>
    </row>
    <row r="779" spans="1:14" s="88" customFormat="1" ht="18" hidden="1" customHeight="1" x14ac:dyDescent="0.25">
      <c r="A779" s="182"/>
      <c r="B779" s="118"/>
      <c r="C779" s="185"/>
      <c r="D779" s="120"/>
      <c r="E779" s="120"/>
      <c r="F779" s="120"/>
      <c r="G779" s="120"/>
      <c r="H779" s="120">
        <v>15010000</v>
      </c>
      <c r="I779" s="120"/>
      <c r="J779" s="120"/>
      <c r="K779" s="112"/>
      <c r="L779" s="110" t="s">
        <v>21</v>
      </c>
      <c r="M779" s="111"/>
      <c r="N779" s="75" t="s">
        <v>39</v>
      </c>
    </row>
    <row r="780" spans="1:14" s="88" customFormat="1" ht="18" hidden="1" customHeight="1" x14ac:dyDescent="0.25">
      <c r="A780" s="182"/>
      <c r="B780" s="118"/>
      <c r="C780" s="185"/>
      <c r="D780" s="120"/>
      <c r="E780" s="120"/>
      <c r="F780" s="120"/>
      <c r="G780" s="120"/>
      <c r="H780" s="120">
        <v>50000000</v>
      </c>
      <c r="I780" s="120"/>
      <c r="J780" s="120"/>
      <c r="K780" s="112"/>
      <c r="L780" s="110" t="s">
        <v>21</v>
      </c>
      <c r="M780" s="111"/>
      <c r="N780" s="75" t="s">
        <v>40</v>
      </c>
    </row>
    <row r="781" spans="1:14" s="88" customFormat="1" ht="18" hidden="1" customHeight="1" x14ac:dyDescent="0.25">
      <c r="A781" s="182"/>
      <c r="B781" s="118"/>
      <c r="C781" s="185"/>
      <c r="D781" s="120"/>
      <c r="E781" s="120"/>
      <c r="F781" s="120"/>
      <c r="G781" s="120"/>
      <c r="H781" s="120">
        <v>55000000</v>
      </c>
      <c r="I781" s="120"/>
      <c r="J781" s="120"/>
      <c r="K781" s="112"/>
      <c r="L781" s="110" t="s">
        <v>21</v>
      </c>
      <c r="M781" s="111"/>
      <c r="N781" s="75" t="s">
        <v>294</v>
      </c>
    </row>
    <row r="782" spans="1:14" s="88" customFormat="1" ht="18" hidden="1" customHeight="1" x14ac:dyDescent="0.25">
      <c r="A782" s="182"/>
      <c r="B782" s="118"/>
      <c r="C782" s="185"/>
      <c r="D782" s="120"/>
      <c r="E782" s="120"/>
      <c r="F782" s="120"/>
      <c r="G782" s="120"/>
      <c r="H782" s="120">
        <v>8000000</v>
      </c>
      <c r="I782" s="120"/>
      <c r="J782" s="120"/>
      <c r="K782" s="112"/>
      <c r="L782" s="110" t="s">
        <v>21</v>
      </c>
      <c r="M782" s="111"/>
      <c r="N782" s="75" t="s">
        <v>95</v>
      </c>
    </row>
    <row r="783" spans="1:14" s="88" customFormat="1" ht="18" hidden="1" customHeight="1" x14ac:dyDescent="0.25">
      <c r="A783" s="182"/>
      <c r="B783" s="118"/>
      <c r="C783" s="185">
        <v>3916900</v>
      </c>
      <c r="D783" s="120"/>
      <c r="E783" s="120"/>
      <c r="F783" s="120"/>
      <c r="G783" s="120"/>
      <c r="H783" s="120"/>
      <c r="I783" s="120"/>
      <c r="J783" s="120"/>
      <c r="K783" s="112"/>
      <c r="L783" s="110" t="s">
        <v>21</v>
      </c>
      <c r="M783" s="111"/>
      <c r="N783" s="75" t="s">
        <v>96</v>
      </c>
    </row>
    <row r="784" spans="1:14" s="88" customFormat="1" ht="18" hidden="1" customHeight="1" x14ac:dyDescent="0.25">
      <c r="A784" s="182"/>
      <c r="B784" s="118"/>
      <c r="C784" s="185">
        <v>6000000</v>
      </c>
      <c r="D784" s="120"/>
      <c r="E784" s="120"/>
      <c r="F784" s="120"/>
      <c r="G784" s="120"/>
      <c r="H784" s="120"/>
      <c r="I784" s="120"/>
      <c r="J784" s="120"/>
      <c r="K784" s="112"/>
      <c r="L784" s="110" t="s">
        <v>21</v>
      </c>
      <c r="M784" s="111"/>
      <c r="N784" s="75" t="s">
        <v>64</v>
      </c>
    </row>
    <row r="785" spans="1:14" s="88" customFormat="1" ht="18" hidden="1" customHeight="1" x14ac:dyDescent="0.25">
      <c r="A785" s="182"/>
      <c r="B785" s="118"/>
      <c r="C785" s="185">
        <v>30000000</v>
      </c>
      <c r="D785" s="120"/>
      <c r="E785" s="120"/>
      <c r="F785" s="120"/>
      <c r="G785" s="120"/>
      <c r="H785" s="120"/>
      <c r="I785" s="120"/>
      <c r="J785" s="120"/>
      <c r="K785" s="112"/>
      <c r="L785" s="110" t="s">
        <v>21</v>
      </c>
      <c r="M785" s="111"/>
      <c r="N785" s="75" t="s">
        <v>26</v>
      </c>
    </row>
    <row r="786" spans="1:14" s="88" customFormat="1" ht="18" hidden="1" customHeight="1" x14ac:dyDescent="0.25">
      <c r="A786" s="182"/>
      <c r="B786" s="118"/>
      <c r="C786" s="185">
        <v>3500000</v>
      </c>
      <c r="D786" s="120"/>
      <c r="E786" s="120"/>
      <c r="F786" s="120"/>
      <c r="G786" s="120"/>
      <c r="H786" s="120"/>
      <c r="I786" s="120"/>
      <c r="J786" s="120"/>
      <c r="K786" s="112"/>
      <c r="L786" s="110" t="s">
        <v>21</v>
      </c>
      <c r="M786" s="111"/>
      <c r="N786" s="75" t="s">
        <v>103</v>
      </c>
    </row>
    <row r="787" spans="1:14" s="88" customFormat="1" ht="18" hidden="1" customHeight="1" x14ac:dyDescent="0.25">
      <c r="A787" s="182"/>
      <c r="B787" s="118"/>
      <c r="C787" s="185"/>
      <c r="D787" s="120"/>
      <c r="E787" s="120"/>
      <c r="F787" s="120"/>
      <c r="G787" s="120"/>
      <c r="H787" s="120"/>
      <c r="I787" s="120"/>
      <c r="J787" s="120">
        <v>19506270.300000001</v>
      </c>
      <c r="K787" s="112"/>
      <c r="L787" s="110" t="s">
        <v>21</v>
      </c>
      <c r="M787" s="111"/>
      <c r="N787" s="75" t="s">
        <v>67</v>
      </c>
    </row>
    <row r="788" spans="1:14" s="88" customFormat="1" ht="18" hidden="1" customHeight="1" x14ac:dyDescent="0.25">
      <c r="A788" s="182"/>
      <c r="B788" s="118"/>
      <c r="C788" s="185"/>
      <c r="D788" s="120"/>
      <c r="E788" s="120"/>
      <c r="F788" s="120"/>
      <c r="G788" s="120"/>
      <c r="H788" s="120"/>
      <c r="I788" s="120"/>
      <c r="J788" s="120">
        <v>32594831.317850798</v>
      </c>
      <c r="K788" s="112"/>
      <c r="L788" s="110" t="s">
        <v>21</v>
      </c>
      <c r="M788" s="111"/>
      <c r="N788" s="75" t="s">
        <v>447</v>
      </c>
    </row>
    <row r="789" spans="1:14" s="88" customFormat="1" ht="18" hidden="1" customHeight="1" x14ac:dyDescent="0.25">
      <c r="A789" s="182"/>
      <c r="B789" s="118"/>
      <c r="C789" s="185"/>
      <c r="D789" s="120">
        <v>4016378</v>
      </c>
      <c r="E789" s="120"/>
      <c r="F789" s="120"/>
      <c r="G789" s="120"/>
      <c r="H789" s="120"/>
      <c r="I789" s="120"/>
      <c r="J789" s="120"/>
      <c r="K789" s="112"/>
      <c r="L789" s="110" t="s">
        <v>21</v>
      </c>
      <c r="M789" s="111"/>
      <c r="N789" s="75" t="s">
        <v>43</v>
      </c>
    </row>
    <row r="790" spans="1:14" s="88" customFormat="1" ht="18" hidden="1" customHeight="1" x14ac:dyDescent="0.25">
      <c r="A790" s="182"/>
      <c r="B790" s="118"/>
      <c r="C790" s="185"/>
      <c r="D790" s="120">
        <v>12000000</v>
      </c>
      <c r="E790" s="120"/>
      <c r="F790" s="120"/>
      <c r="G790" s="120"/>
      <c r="H790" s="120"/>
      <c r="I790" s="120"/>
      <c r="J790" s="120"/>
      <c r="K790" s="112"/>
      <c r="L790" s="110" t="s">
        <v>21</v>
      </c>
      <c r="M790" s="111"/>
      <c r="N790" s="75" t="s">
        <v>399</v>
      </c>
    </row>
    <row r="791" spans="1:14" s="88" customFormat="1" ht="18" hidden="1" customHeight="1" x14ac:dyDescent="0.25">
      <c r="A791" s="182"/>
      <c r="B791" s="118"/>
      <c r="C791" s="185"/>
      <c r="D791" s="120">
        <v>2500000</v>
      </c>
      <c r="E791" s="120"/>
      <c r="F791" s="120"/>
      <c r="G791" s="120"/>
      <c r="H791" s="120"/>
      <c r="I791" s="120"/>
      <c r="J791" s="120"/>
      <c r="K791" s="112"/>
      <c r="L791" s="110" t="s">
        <v>21</v>
      </c>
      <c r="M791" s="111"/>
      <c r="N791" s="75" t="s">
        <v>400</v>
      </c>
    </row>
    <row r="792" spans="1:14" s="88" customFormat="1" ht="18" hidden="1" customHeight="1" x14ac:dyDescent="0.25">
      <c r="A792" s="182"/>
      <c r="B792" s="118"/>
      <c r="C792" s="185"/>
      <c r="D792" s="120">
        <v>10000000</v>
      </c>
      <c r="E792" s="120"/>
      <c r="F792" s="120"/>
      <c r="G792" s="120"/>
      <c r="H792" s="120"/>
      <c r="I792" s="120"/>
      <c r="J792" s="120"/>
      <c r="K792" s="112"/>
      <c r="L792" s="110" t="s">
        <v>21</v>
      </c>
      <c r="M792" s="111"/>
      <c r="N792" s="75" t="s">
        <v>44</v>
      </c>
    </row>
    <row r="793" spans="1:14" s="88" customFormat="1" ht="18" hidden="1" customHeight="1" x14ac:dyDescent="0.25">
      <c r="A793" s="182"/>
      <c r="B793" s="118"/>
      <c r="C793" s="185"/>
      <c r="D793" s="120">
        <v>10000000</v>
      </c>
      <c r="E793" s="120"/>
      <c r="F793" s="120"/>
      <c r="G793" s="120"/>
      <c r="H793" s="120"/>
      <c r="I793" s="120"/>
      <c r="J793" s="120"/>
      <c r="K793" s="112"/>
      <c r="L793" s="110" t="s">
        <v>21</v>
      </c>
      <c r="M793" s="111"/>
      <c r="N793" s="75" t="s">
        <v>404</v>
      </c>
    </row>
    <row r="794" spans="1:14" s="88" customFormat="1" ht="18" hidden="1" customHeight="1" x14ac:dyDescent="0.25">
      <c r="A794" s="182"/>
      <c r="B794" s="118"/>
      <c r="C794" s="185"/>
      <c r="D794" s="120">
        <v>616323875</v>
      </c>
      <c r="E794" s="120"/>
      <c r="F794" s="120"/>
      <c r="G794" s="120"/>
      <c r="H794" s="120"/>
      <c r="I794" s="120"/>
      <c r="J794" s="120"/>
      <c r="K794" s="112"/>
      <c r="L794" s="110" t="s">
        <v>21</v>
      </c>
      <c r="M794" s="111"/>
      <c r="N794" s="75" t="s">
        <v>463</v>
      </c>
    </row>
    <row r="795" spans="1:14" s="88" customFormat="1" ht="18" hidden="1" customHeight="1" x14ac:dyDescent="0.25">
      <c r="A795" s="182"/>
      <c r="B795" s="118"/>
      <c r="C795" s="185"/>
      <c r="D795" s="120">
        <v>588531000</v>
      </c>
      <c r="E795" s="120"/>
      <c r="F795" s="120"/>
      <c r="G795" s="120"/>
      <c r="H795" s="120"/>
      <c r="I795" s="120"/>
      <c r="J795" s="120"/>
      <c r="K795" s="112"/>
      <c r="L795" s="110" t="s">
        <v>21</v>
      </c>
      <c r="M795" s="111"/>
      <c r="N795" s="75" t="s">
        <v>123</v>
      </c>
    </row>
    <row r="796" spans="1:14" s="88" customFormat="1" ht="18" hidden="1" customHeight="1" x14ac:dyDescent="0.25">
      <c r="A796" s="182"/>
      <c r="B796" s="118"/>
      <c r="C796" s="185"/>
      <c r="D796" s="120"/>
      <c r="E796" s="120">
        <v>10000000</v>
      </c>
      <c r="F796" s="120"/>
      <c r="G796" s="120"/>
      <c r="H796" s="120"/>
      <c r="I796" s="120"/>
      <c r="J796" s="120"/>
      <c r="K796" s="112"/>
      <c r="L796" s="110" t="s">
        <v>21</v>
      </c>
      <c r="M796" s="111"/>
      <c r="N796" s="75" t="s">
        <v>70</v>
      </c>
    </row>
    <row r="797" spans="1:14" s="88" customFormat="1" ht="18" hidden="1" customHeight="1" x14ac:dyDescent="0.25">
      <c r="A797" s="182"/>
      <c r="B797" s="118"/>
      <c r="C797" s="185"/>
      <c r="D797" s="120"/>
      <c r="E797" s="120">
        <v>50000</v>
      </c>
      <c r="F797" s="120"/>
      <c r="G797" s="120"/>
      <c r="H797" s="120"/>
      <c r="I797" s="120"/>
      <c r="J797" s="120"/>
      <c r="K797" s="112"/>
      <c r="L797" s="110" t="s">
        <v>21</v>
      </c>
      <c r="M797" s="111"/>
      <c r="N797" s="75" t="s">
        <v>409</v>
      </c>
    </row>
    <row r="798" spans="1:14" s="88" customFormat="1" ht="18" hidden="1" customHeight="1" x14ac:dyDescent="0.25">
      <c r="A798" s="182"/>
      <c r="B798" s="118"/>
      <c r="C798" s="185"/>
      <c r="D798" s="120"/>
      <c r="E798" s="120">
        <v>3000000</v>
      </c>
      <c r="F798" s="120"/>
      <c r="G798" s="120"/>
      <c r="H798" s="120"/>
      <c r="I798" s="120"/>
      <c r="J798" s="120"/>
      <c r="K798" s="112"/>
      <c r="L798" s="110" t="s">
        <v>21</v>
      </c>
      <c r="M798" s="111"/>
      <c r="N798" s="75" t="s">
        <v>414</v>
      </c>
    </row>
    <row r="799" spans="1:14" s="88" customFormat="1" ht="18" hidden="1" customHeight="1" x14ac:dyDescent="0.25">
      <c r="A799" s="182"/>
      <c r="B799" s="118"/>
      <c r="C799" s="185"/>
      <c r="D799" s="120"/>
      <c r="E799" s="120">
        <v>3000000</v>
      </c>
      <c r="F799" s="120"/>
      <c r="G799" s="120"/>
      <c r="H799" s="120"/>
      <c r="I799" s="120"/>
      <c r="J799" s="120"/>
      <c r="K799" s="112"/>
      <c r="L799" s="110" t="s">
        <v>21</v>
      </c>
      <c r="M799" s="111"/>
      <c r="N799" s="75" t="s">
        <v>420</v>
      </c>
    </row>
    <row r="800" spans="1:14" s="88" customFormat="1" ht="18" hidden="1" customHeight="1" x14ac:dyDescent="0.25">
      <c r="A800" s="182"/>
      <c r="B800" s="118"/>
      <c r="C800" s="185"/>
      <c r="D800" s="120"/>
      <c r="E800" s="120">
        <v>10000000</v>
      </c>
      <c r="F800" s="120"/>
      <c r="G800" s="120"/>
      <c r="H800" s="120"/>
      <c r="I800" s="120"/>
      <c r="J800" s="120"/>
      <c r="K800" s="112"/>
      <c r="L800" s="110" t="s">
        <v>21</v>
      </c>
      <c r="M800" s="111"/>
      <c r="N800" s="75" t="s">
        <v>422</v>
      </c>
    </row>
    <row r="801" spans="1:14" s="88" customFormat="1" ht="18" hidden="1" customHeight="1" x14ac:dyDescent="0.25">
      <c r="A801" s="182"/>
      <c r="B801" s="118"/>
      <c r="C801" s="185"/>
      <c r="D801" s="120"/>
      <c r="E801" s="120">
        <v>70000000</v>
      </c>
      <c r="F801" s="120"/>
      <c r="G801" s="120"/>
      <c r="H801" s="120"/>
      <c r="I801" s="120"/>
      <c r="J801" s="120"/>
      <c r="K801" s="112"/>
      <c r="L801" s="110" t="s">
        <v>21</v>
      </c>
      <c r="M801" s="111"/>
      <c r="N801" s="75" t="s">
        <v>448</v>
      </c>
    </row>
    <row r="802" spans="1:14" s="88" customFormat="1" ht="18" hidden="1" customHeight="1" x14ac:dyDescent="0.25">
      <c r="A802" s="182"/>
      <c r="B802" s="118"/>
      <c r="C802" s="185"/>
      <c r="D802" s="120"/>
      <c r="E802" s="120">
        <v>25000000</v>
      </c>
      <c r="F802" s="120"/>
      <c r="G802" s="120"/>
      <c r="H802" s="120"/>
      <c r="I802" s="120"/>
      <c r="J802" s="120"/>
      <c r="K802" s="112"/>
      <c r="L802" s="110" t="s">
        <v>21</v>
      </c>
      <c r="M802" s="111"/>
      <c r="N802" s="75" t="s">
        <v>124</v>
      </c>
    </row>
    <row r="803" spans="1:14" s="88" customFormat="1" ht="18" hidden="1" customHeight="1" x14ac:dyDescent="0.25">
      <c r="A803" s="182"/>
      <c r="B803" s="118"/>
      <c r="C803" s="185"/>
      <c r="D803" s="120"/>
      <c r="E803" s="120">
        <v>650731785.5</v>
      </c>
      <c r="F803" s="120"/>
      <c r="G803" s="120"/>
      <c r="H803" s="120"/>
      <c r="I803" s="120"/>
      <c r="J803" s="120"/>
      <c r="K803" s="112"/>
      <c r="L803" s="110" t="s">
        <v>21</v>
      </c>
      <c r="M803" s="111"/>
      <c r="N803" s="75" t="s">
        <v>455</v>
      </c>
    </row>
    <row r="804" spans="1:14" s="88" customFormat="1" hidden="1" x14ac:dyDescent="0.2">
      <c r="A804" s="190"/>
      <c r="B804" s="187"/>
      <c r="C804" s="185"/>
      <c r="D804" s="120"/>
      <c r="E804" s="120">
        <v>97650000</v>
      </c>
      <c r="F804" s="120"/>
      <c r="G804" s="120"/>
      <c r="H804" s="120"/>
      <c r="I804" s="120"/>
      <c r="J804" s="120"/>
      <c r="K804" s="112"/>
      <c r="L804" s="110" t="s">
        <v>21</v>
      </c>
      <c r="M804" s="111"/>
      <c r="N804" s="75" t="s">
        <v>449</v>
      </c>
    </row>
    <row r="805" spans="1:14" s="88" customFormat="1" hidden="1" x14ac:dyDescent="0.2">
      <c r="A805" s="193"/>
      <c r="B805" s="187"/>
      <c r="C805" s="185"/>
      <c r="D805" s="120"/>
      <c r="E805" s="120">
        <v>9800000</v>
      </c>
      <c r="F805" s="120"/>
      <c r="G805" s="120"/>
      <c r="H805" s="120"/>
      <c r="I805" s="120"/>
      <c r="J805" s="120"/>
      <c r="K805" s="112"/>
      <c r="L805" s="110" t="s">
        <v>21</v>
      </c>
      <c r="M805" s="111"/>
      <c r="N805" s="75" t="s">
        <v>461</v>
      </c>
    </row>
    <row r="806" spans="1:14" s="88" customFormat="1" hidden="1" x14ac:dyDescent="0.2">
      <c r="A806" s="193"/>
      <c r="B806" s="187"/>
      <c r="C806" s="185"/>
      <c r="D806" s="120"/>
      <c r="E806" s="120"/>
      <c r="F806" s="120"/>
      <c r="G806" s="120"/>
      <c r="H806" s="120"/>
      <c r="I806" s="120">
        <v>8512302</v>
      </c>
      <c r="J806" s="120"/>
      <c r="K806" s="112"/>
      <c r="L806" s="110" t="s">
        <v>21</v>
      </c>
      <c r="M806" s="111"/>
      <c r="N806" s="75" t="s">
        <v>52</v>
      </c>
    </row>
    <row r="807" spans="1:14" s="88" customFormat="1" hidden="1" x14ac:dyDescent="0.2">
      <c r="A807" s="193"/>
      <c r="B807" s="187"/>
      <c r="C807" s="185"/>
      <c r="D807" s="120"/>
      <c r="E807" s="120"/>
      <c r="F807" s="120"/>
      <c r="G807" s="120"/>
      <c r="H807" s="120"/>
      <c r="I807" s="120">
        <v>30000000</v>
      </c>
      <c r="J807" s="120"/>
      <c r="K807" s="112"/>
      <c r="L807" s="110" t="s">
        <v>21</v>
      </c>
      <c r="M807" s="111"/>
      <c r="N807" s="75" t="s">
        <v>74</v>
      </c>
    </row>
    <row r="808" spans="1:14" s="88" customFormat="1" hidden="1" x14ac:dyDescent="0.2">
      <c r="A808" s="193"/>
      <c r="B808" s="187"/>
      <c r="C808" s="185"/>
      <c r="D808" s="120"/>
      <c r="E808" s="120"/>
      <c r="F808" s="120"/>
      <c r="G808" s="120"/>
      <c r="H808" s="120"/>
      <c r="I808" s="120">
        <v>1741000</v>
      </c>
      <c r="J808" s="120"/>
      <c r="K808" s="112"/>
      <c r="L808" s="110" t="s">
        <v>21</v>
      </c>
      <c r="M808" s="111"/>
      <c r="N808" s="75" t="s">
        <v>45</v>
      </c>
    </row>
    <row r="809" spans="1:14" s="88" customFormat="1" hidden="1" x14ac:dyDescent="0.2">
      <c r="A809" s="193"/>
      <c r="B809" s="187"/>
      <c r="C809" s="185"/>
      <c r="D809" s="120"/>
      <c r="E809" s="120"/>
      <c r="F809" s="120"/>
      <c r="G809" s="120"/>
      <c r="H809" s="120"/>
      <c r="I809" s="120">
        <v>120000000</v>
      </c>
      <c r="J809" s="120"/>
      <c r="K809" s="112"/>
      <c r="L809" s="110" t="s">
        <v>21</v>
      </c>
      <c r="M809" s="111"/>
      <c r="N809" s="75" t="s">
        <v>75</v>
      </c>
    </row>
    <row r="810" spans="1:14" s="88" customFormat="1" hidden="1" x14ac:dyDescent="0.2">
      <c r="A810" s="193"/>
      <c r="B810" s="187"/>
      <c r="C810" s="185"/>
      <c r="D810" s="120"/>
      <c r="E810" s="120"/>
      <c r="F810" s="120"/>
      <c r="G810" s="120"/>
      <c r="H810" s="120"/>
      <c r="I810" s="120">
        <v>14052207</v>
      </c>
      <c r="J810" s="120"/>
      <c r="K810" s="112"/>
      <c r="L810" s="110" t="s">
        <v>21</v>
      </c>
      <c r="M810" s="111"/>
      <c r="N810" s="75" t="s">
        <v>76</v>
      </c>
    </row>
    <row r="811" spans="1:14" s="88" customFormat="1" hidden="1" x14ac:dyDescent="0.2">
      <c r="A811" s="193"/>
      <c r="B811" s="187"/>
      <c r="C811" s="185"/>
      <c r="D811" s="120"/>
      <c r="E811" s="120"/>
      <c r="F811" s="120"/>
      <c r="G811" s="120"/>
      <c r="H811" s="120"/>
      <c r="I811" s="120">
        <v>26745030</v>
      </c>
      <c r="J811" s="120"/>
      <c r="K811" s="112"/>
      <c r="L811" s="110" t="s">
        <v>21</v>
      </c>
      <c r="M811" s="111"/>
      <c r="N811" s="75" t="s">
        <v>426</v>
      </c>
    </row>
    <row r="812" spans="1:14" s="88" customFormat="1" hidden="1" x14ac:dyDescent="0.2">
      <c r="A812" s="193"/>
      <c r="B812" s="187"/>
      <c r="C812" s="185"/>
      <c r="D812" s="120"/>
      <c r="E812" s="120"/>
      <c r="F812" s="120"/>
      <c r="G812" s="120"/>
      <c r="H812" s="120"/>
      <c r="I812" s="120">
        <v>4043000</v>
      </c>
      <c r="J812" s="120"/>
      <c r="K812" s="112"/>
      <c r="L812" s="110" t="s">
        <v>21</v>
      </c>
      <c r="M812" s="111"/>
      <c r="N812" s="75" t="s">
        <v>427</v>
      </c>
    </row>
    <row r="813" spans="1:14" s="88" customFormat="1" hidden="1" x14ac:dyDescent="0.2">
      <c r="A813" s="193"/>
      <c r="B813" s="187"/>
      <c r="C813" s="185"/>
      <c r="D813" s="120"/>
      <c r="E813" s="120"/>
      <c r="F813" s="120"/>
      <c r="G813" s="120"/>
      <c r="H813" s="120"/>
      <c r="I813" s="120">
        <v>2000000</v>
      </c>
      <c r="J813" s="120"/>
      <c r="K813" s="112"/>
      <c r="L813" s="110" t="s">
        <v>21</v>
      </c>
      <c r="M813" s="111"/>
      <c r="N813" s="75" t="s">
        <v>428</v>
      </c>
    </row>
    <row r="814" spans="1:14" s="88" customFormat="1" hidden="1" x14ac:dyDescent="0.2">
      <c r="A814" s="193"/>
      <c r="B814" s="187"/>
      <c r="C814" s="185"/>
      <c r="D814" s="120"/>
      <c r="E814" s="120"/>
      <c r="F814" s="120"/>
      <c r="G814" s="120"/>
      <c r="H814" s="120"/>
      <c r="I814" s="120">
        <v>41908152</v>
      </c>
      <c r="J814" s="120"/>
      <c r="K814" s="112"/>
      <c r="L814" s="110" t="s">
        <v>21</v>
      </c>
      <c r="M814" s="111"/>
      <c r="N814" s="75" t="s">
        <v>296</v>
      </c>
    </row>
    <row r="815" spans="1:14" s="88" customFormat="1" hidden="1" x14ac:dyDescent="0.2">
      <c r="A815" s="193"/>
      <c r="B815" s="187"/>
      <c r="C815" s="185"/>
      <c r="D815" s="120"/>
      <c r="E815" s="120"/>
      <c r="F815" s="120"/>
      <c r="G815" s="120"/>
      <c r="H815" s="120"/>
      <c r="I815" s="120">
        <v>109538325</v>
      </c>
      <c r="J815" s="120"/>
      <c r="K815" s="112"/>
      <c r="L815" s="110" t="s">
        <v>21</v>
      </c>
      <c r="M815" s="111"/>
      <c r="N815" s="75" t="s">
        <v>46</v>
      </c>
    </row>
    <row r="816" spans="1:14" s="88" customFormat="1" hidden="1" x14ac:dyDescent="0.2">
      <c r="A816" s="193"/>
      <c r="B816" s="187"/>
      <c r="C816" s="185"/>
      <c r="D816" s="120"/>
      <c r="E816" s="120"/>
      <c r="F816" s="120"/>
      <c r="G816" s="120"/>
      <c r="H816" s="120"/>
      <c r="I816" s="120">
        <v>6000000</v>
      </c>
      <c r="J816" s="120"/>
      <c r="K816" s="112"/>
      <c r="L816" s="110" t="s">
        <v>21</v>
      </c>
      <c r="M816" s="111"/>
      <c r="N816" s="75" t="s">
        <v>429</v>
      </c>
    </row>
    <row r="817" spans="1:14" s="88" customFormat="1" hidden="1" x14ac:dyDescent="0.2">
      <c r="A817" s="193"/>
      <c r="B817" s="187"/>
      <c r="C817" s="185"/>
      <c r="D817" s="120"/>
      <c r="E817" s="120"/>
      <c r="F817" s="120"/>
      <c r="G817" s="120"/>
      <c r="H817" s="120"/>
      <c r="I817" s="120">
        <v>3855000</v>
      </c>
      <c r="J817" s="120"/>
      <c r="K817" s="112"/>
      <c r="L817" s="110" t="s">
        <v>21</v>
      </c>
      <c r="M817" s="111"/>
      <c r="N817" s="75" t="s">
        <v>47</v>
      </c>
    </row>
    <row r="818" spans="1:14" s="88" customFormat="1" hidden="1" x14ac:dyDescent="0.2">
      <c r="A818" s="193"/>
      <c r="B818" s="187"/>
      <c r="C818" s="185"/>
      <c r="D818" s="120"/>
      <c r="E818" s="120"/>
      <c r="F818" s="120"/>
      <c r="G818" s="120"/>
      <c r="H818" s="120"/>
      <c r="I818" s="120">
        <v>13386723</v>
      </c>
      <c r="J818" s="120"/>
      <c r="K818" s="112"/>
      <c r="L818" s="110" t="s">
        <v>21</v>
      </c>
      <c r="M818" s="111"/>
      <c r="N818" s="75" t="s">
        <v>77</v>
      </c>
    </row>
    <row r="819" spans="1:14" s="88" customFormat="1" hidden="1" x14ac:dyDescent="0.2">
      <c r="A819" s="193"/>
      <c r="B819" s="187"/>
      <c r="C819" s="185"/>
      <c r="D819" s="120"/>
      <c r="E819" s="120"/>
      <c r="F819" s="120"/>
      <c r="G819" s="120"/>
      <c r="H819" s="120"/>
      <c r="I819" s="120">
        <v>9000000</v>
      </c>
      <c r="J819" s="120"/>
      <c r="K819" s="112"/>
      <c r="L819" s="110" t="s">
        <v>21</v>
      </c>
      <c r="M819" s="111"/>
      <c r="N819" s="75" t="s">
        <v>431</v>
      </c>
    </row>
    <row r="820" spans="1:14" s="88" customFormat="1" hidden="1" x14ac:dyDescent="0.2">
      <c r="A820" s="193"/>
      <c r="B820" s="187"/>
      <c r="C820" s="185"/>
      <c r="D820" s="120"/>
      <c r="E820" s="120"/>
      <c r="F820" s="120"/>
      <c r="G820" s="120"/>
      <c r="H820" s="120"/>
      <c r="I820" s="120">
        <v>3000000</v>
      </c>
      <c r="J820" s="120"/>
      <c r="K820" s="112"/>
      <c r="L820" s="110" t="s">
        <v>21</v>
      </c>
      <c r="M820" s="111"/>
      <c r="N820" s="75" t="s">
        <v>432</v>
      </c>
    </row>
    <row r="821" spans="1:14" s="88" customFormat="1" hidden="1" x14ac:dyDescent="0.2">
      <c r="A821" s="193"/>
      <c r="B821" s="187"/>
      <c r="C821" s="185"/>
      <c r="D821" s="120"/>
      <c r="E821" s="120"/>
      <c r="F821" s="120"/>
      <c r="G821" s="120"/>
      <c r="H821" s="120"/>
      <c r="I821" s="120">
        <v>7700000</v>
      </c>
      <c r="J821" s="120"/>
      <c r="K821" s="112"/>
      <c r="L821" s="110" t="s">
        <v>21</v>
      </c>
      <c r="M821" s="111"/>
      <c r="N821" s="75" t="s">
        <v>433</v>
      </c>
    </row>
    <row r="822" spans="1:14" s="88" customFormat="1" hidden="1" x14ac:dyDescent="0.2">
      <c r="A822" s="193"/>
      <c r="B822" s="187"/>
      <c r="C822" s="185"/>
      <c r="D822" s="120"/>
      <c r="E822" s="120"/>
      <c r="F822" s="120"/>
      <c r="G822" s="120"/>
      <c r="H822" s="120"/>
      <c r="I822" s="120">
        <v>110000000</v>
      </c>
      <c r="J822" s="120"/>
      <c r="K822" s="112"/>
      <c r="L822" s="110" t="s">
        <v>21</v>
      </c>
      <c r="M822" s="111"/>
      <c r="N822" s="75" t="s">
        <v>87</v>
      </c>
    </row>
    <row r="823" spans="1:14" s="88" customFormat="1" hidden="1" x14ac:dyDescent="0.2">
      <c r="A823" s="193"/>
      <c r="B823" s="187"/>
      <c r="C823" s="185"/>
      <c r="D823" s="120"/>
      <c r="E823" s="120"/>
      <c r="F823" s="120"/>
      <c r="G823" s="120"/>
      <c r="H823" s="120"/>
      <c r="I823" s="120">
        <v>30999207</v>
      </c>
      <c r="J823" s="120"/>
      <c r="K823" s="112"/>
      <c r="L823" s="110" t="s">
        <v>21</v>
      </c>
      <c r="M823" s="111"/>
      <c r="N823" s="75" t="s">
        <v>434</v>
      </c>
    </row>
    <row r="824" spans="1:14" s="88" customFormat="1" hidden="1" x14ac:dyDescent="0.2">
      <c r="A824" s="193"/>
      <c r="B824" s="187"/>
      <c r="C824" s="185"/>
      <c r="D824" s="120"/>
      <c r="E824" s="120"/>
      <c r="F824" s="120"/>
      <c r="G824" s="120"/>
      <c r="H824" s="120"/>
      <c r="I824" s="120">
        <v>1694007</v>
      </c>
      <c r="J824" s="120"/>
      <c r="K824" s="112"/>
      <c r="L824" s="110" t="s">
        <v>21</v>
      </c>
      <c r="M824" s="111"/>
      <c r="N824" s="75" t="s">
        <v>436</v>
      </c>
    </row>
    <row r="825" spans="1:14" s="88" customFormat="1" hidden="1" x14ac:dyDescent="0.2">
      <c r="A825" s="193"/>
      <c r="B825" s="187"/>
      <c r="C825" s="185"/>
      <c r="D825" s="120"/>
      <c r="E825" s="120"/>
      <c r="F825" s="120"/>
      <c r="G825" s="120"/>
      <c r="H825" s="120"/>
      <c r="I825" s="120">
        <v>2500000</v>
      </c>
      <c r="J825" s="120"/>
      <c r="K825" s="112"/>
      <c r="L825" s="110" t="s">
        <v>21</v>
      </c>
      <c r="M825" s="111"/>
      <c r="N825" s="75" t="s">
        <v>437</v>
      </c>
    </row>
    <row r="826" spans="1:14" s="88" customFormat="1" hidden="1" x14ac:dyDescent="0.2">
      <c r="A826" s="193"/>
      <c r="B826" s="187"/>
      <c r="C826" s="185"/>
      <c r="D826" s="120"/>
      <c r="E826" s="120"/>
      <c r="F826" s="120"/>
      <c r="G826" s="120"/>
      <c r="H826" s="120"/>
      <c r="I826" s="120">
        <v>4000000</v>
      </c>
      <c r="J826" s="120"/>
      <c r="K826" s="112"/>
      <c r="L826" s="110" t="s">
        <v>21</v>
      </c>
      <c r="M826" s="111"/>
      <c r="N826" s="75" t="s">
        <v>88</v>
      </c>
    </row>
    <row r="827" spans="1:14" s="88" customFormat="1" hidden="1" x14ac:dyDescent="0.2">
      <c r="A827" s="193"/>
      <c r="B827" s="187"/>
      <c r="C827" s="185"/>
      <c r="D827" s="120"/>
      <c r="E827" s="120"/>
      <c r="F827" s="120"/>
      <c r="G827" s="120"/>
      <c r="H827" s="120"/>
      <c r="I827" s="120">
        <v>10465338</v>
      </c>
      <c r="J827" s="120"/>
      <c r="K827" s="112"/>
      <c r="L827" s="110" t="s">
        <v>21</v>
      </c>
      <c r="M827" s="111"/>
      <c r="N827" s="75" t="s">
        <v>438</v>
      </c>
    </row>
    <row r="828" spans="1:14" s="88" customFormat="1" hidden="1" x14ac:dyDescent="0.2">
      <c r="A828" s="193"/>
      <c r="B828" s="187"/>
      <c r="C828" s="185"/>
      <c r="D828" s="120"/>
      <c r="E828" s="120"/>
      <c r="F828" s="120"/>
      <c r="G828" s="120"/>
      <c r="H828" s="120"/>
      <c r="I828" s="120">
        <v>165582415</v>
      </c>
      <c r="J828" s="120"/>
      <c r="K828" s="112"/>
      <c r="L828" s="110" t="s">
        <v>21</v>
      </c>
      <c r="M828" s="111"/>
      <c r="N828" s="75" t="s">
        <v>439</v>
      </c>
    </row>
    <row r="829" spans="1:14" s="88" customFormat="1" hidden="1" x14ac:dyDescent="0.2">
      <c r="A829" s="193"/>
      <c r="B829" s="187"/>
      <c r="C829" s="185"/>
      <c r="D829" s="120"/>
      <c r="E829" s="120"/>
      <c r="F829" s="120"/>
      <c r="G829" s="120"/>
      <c r="H829" s="120"/>
      <c r="I829" s="120">
        <v>500000</v>
      </c>
      <c r="J829" s="120"/>
      <c r="K829" s="112"/>
      <c r="L829" s="110" t="s">
        <v>21</v>
      </c>
      <c r="M829" s="111"/>
      <c r="N829" s="75" t="s">
        <v>78</v>
      </c>
    </row>
    <row r="830" spans="1:14" s="88" customFormat="1" hidden="1" x14ac:dyDescent="0.2">
      <c r="A830" s="193"/>
      <c r="B830" s="187"/>
      <c r="C830" s="185"/>
      <c r="D830" s="120"/>
      <c r="E830" s="120"/>
      <c r="F830" s="120"/>
      <c r="G830" s="120"/>
      <c r="H830" s="120"/>
      <c r="I830" s="120">
        <v>4000000</v>
      </c>
      <c r="J830" s="120"/>
      <c r="K830" s="112"/>
      <c r="L830" s="110" t="s">
        <v>21</v>
      </c>
      <c r="M830" s="111"/>
      <c r="N830" s="75" t="s">
        <v>48</v>
      </c>
    </row>
    <row r="831" spans="1:14" s="88" customFormat="1" hidden="1" x14ac:dyDescent="0.2">
      <c r="A831" s="193"/>
      <c r="B831" s="187"/>
      <c r="C831" s="185"/>
      <c r="D831" s="120"/>
      <c r="E831" s="120"/>
      <c r="F831" s="120"/>
      <c r="G831" s="120"/>
      <c r="H831" s="120"/>
      <c r="I831" s="120">
        <v>31752549</v>
      </c>
      <c r="J831" s="120"/>
      <c r="K831" s="112"/>
      <c r="L831" s="110" t="s">
        <v>21</v>
      </c>
      <c r="M831" s="111"/>
      <c r="N831" s="75" t="s">
        <v>442</v>
      </c>
    </row>
    <row r="832" spans="1:14" s="88" customFormat="1" hidden="1" x14ac:dyDescent="0.2">
      <c r="A832" s="193"/>
      <c r="B832" s="187"/>
      <c r="C832" s="185"/>
      <c r="D832" s="120"/>
      <c r="E832" s="120"/>
      <c r="F832" s="120"/>
      <c r="G832" s="120"/>
      <c r="H832" s="120"/>
      <c r="I832" s="120">
        <v>9382154</v>
      </c>
      <c r="J832" s="120"/>
      <c r="K832" s="112"/>
      <c r="L832" s="110" t="s">
        <v>21</v>
      </c>
      <c r="M832" s="111"/>
      <c r="N832" s="75" t="s">
        <v>444</v>
      </c>
    </row>
    <row r="833" spans="1:14" s="88" customFormat="1" hidden="1" x14ac:dyDescent="0.2">
      <c r="A833" s="193"/>
      <c r="B833" s="187"/>
      <c r="C833" s="185"/>
      <c r="D833" s="120"/>
      <c r="E833" s="120"/>
      <c r="F833" s="120"/>
      <c r="G833" s="120"/>
      <c r="H833" s="120"/>
      <c r="I833" s="120">
        <v>2814646.2</v>
      </c>
      <c r="J833" s="120"/>
      <c r="K833" s="112"/>
      <c r="L833" s="110" t="s">
        <v>21</v>
      </c>
      <c r="M833" s="111"/>
      <c r="N833" s="75" t="s">
        <v>462</v>
      </c>
    </row>
    <row r="834" spans="1:14" s="88" customFormat="1" hidden="1" x14ac:dyDescent="0.2">
      <c r="A834" s="193"/>
      <c r="B834" s="187"/>
      <c r="C834" s="185"/>
      <c r="D834" s="120"/>
      <c r="E834" s="120"/>
      <c r="F834" s="120"/>
      <c r="G834" s="120"/>
      <c r="H834" s="120"/>
      <c r="I834" s="120">
        <v>2345538</v>
      </c>
      <c r="J834" s="120"/>
      <c r="K834" s="112"/>
      <c r="L834" s="110" t="s">
        <v>21</v>
      </c>
      <c r="M834" s="111"/>
      <c r="N834" s="75" t="s">
        <v>445</v>
      </c>
    </row>
    <row r="835" spans="1:14" s="88" customFormat="1" hidden="1" x14ac:dyDescent="0.2">
      <c r="A835" s="193"/>
      <c r="B835" s="187"/>
      <c r="C835" s="185"/>
      <c r="D835" s="120"/>
      <c r="E835" s="120"/>
      <c r="F835" s="120"/>
      <c r="G835" s="120"/>
      <c r="H835" s="120"/>
      <c r="I835" s="120">
        <v>7740277.0499999998</v>
      </c>
      <c r="J835" s="120"/>
      <c r="K835" s="112"/>
      <c r="L835" s="110" t="s">
        <v>21</v>
      </c>
      <c r="M835" s="111"/>
      <c r="N835" s="75" t="s">
        <v>30</v>
      </c>
    </row>
    <row r="836" spans="1:14" s="88" customFormat="1" hidden="1" x14ac:dyDescent="0.2">
      <c r="A836" s="193"/>
      <c r="B836" s="187"/>
      <c r="C836" s="185"/>
      <c r="D836" s="120"/>
      <c r="E836" s="120"/>
      <c r="F836" s="120"/>
      <c r="G836" s="120"/>
      <c r="H836" s="120"/>
      <c r="I836" s="120">
        <v>43455385</v>
      </c>
      <c r="J836" s="120"/>
      <c r="K836" s="112"/>
      <c r="L836" s="110" t="s">
        <v>21</v>
      </c>
      <c r="M836" s="111"/>
      <c r="N836" s="75" t="s">
        <v>31</v>
      </c>
    </row>
    <row r="837" spans="1:14" s="88" customFormat="1" hidden="1" x14ac:dyDescent="0.2">
      <c r="A837" s="193"/>
      <c r="B837" s="187"/>
      <c r="C837" s="185"/>
      <c r="D837" s="120"/>
      <c r="E837" s="120"/>
      <c r="F837" s="120"/>
      <c r="G837" s="120"/>
      <c r="H837" s="120"/>
      <c r="I837" s="120">
        <v>1172769.25</v>
      </c>
      <c r="J837" s="120"/>
      <c r="K837" s="112"/>
      <c r="L837" s="110" t="s">
        <v>21</v>
      </c>
      <c r="M837" s="111"/>
      <c r="N837" s="75" t="s">
        <v>456</v>
      </c>
    </row>
    <row r="838" spans="1:14" s="88" customFormat="1" hidden="1" x14ac:dyDescent="0.2">
      <c r="A838" s="193"/>
      <c r="B838" s="187"/>
      <c r="C838" s="185"/>
      <c r="D838" s="120"/>
      <c r="E838" s="120"/>
      <c r="F838" s="120"/>
      <c r="G838" s="120"/>
      <c r="H838" s="120"/>
      <c r="I838" s="120">
        <v>47000000</v>
      </c>
      <c r="J838" s="120"/>
      <c r="K838" s="112"/>
      <c r="L838" s="110" t="s">
        <v>21</v>
      </c>
      <c r="M838" s="111"/>
      <c r="N838" s="75" t="s">
        <v>125</v>
      </c>
    </row>
    <row r="839" spans="1:14" s="88" customFormat="1" hidden="1" x14ac:dyDescent="0.2">
      <c r="A839" s="193"/>
      <c r="B839" s="187"/>
      <c r="C839" s="185"/>
      <c r="D839" s="120"/>
      <c r="E839" s="120"/>
      <c r="F839" s="120"/>
      <c r="G839" s="120"/>
      <c r="H839" s="120"/>
      <c r="I839" s="120">
        <v>31000000</v>
      </c>
      <c r="J839" s="120"/>
      <c r="K839" s="112"/>
      <c r="L839" s="110" t="s">
        <v>21</v>
      </c>
      <c r="M839" s="111"/>
      <c r="N839" s="75" t="s">
        <v>32</v>
      </c>
    </row>
    <row r="840" spans="1:14" s="88" customFormat="1" hidden="1" x14ac:dyDescent="0.2">
      <c r="A840" s="193"/>
      <c r="B840" s="187"/>
      <c r="C840" s="185"/>
      <c r="D840" s="120"/>
      <c r="E840" s="120"/>
      <c r="F840" s="120"/>
      <c r="G840" s="120"/>
      <c r="H840" s="120"/>
      <c r="I840" s="120">
        <v>9000000</v>
      </c>
      <c r="J840" s="120"/>
      <c r="K840" s="112"/>
      <c r="L840" s="110" t="s">
        <v>21</v>
      </c>
      <c r="M840" s="111"/>
      <c r="N840" s="75" t="s">
        <v>466</v>
      </c>
    </row>
    <row r="841" spans="1:14" s="88" customFormat="1" hidden="1" x14ac:dyDescent="0.2">
      <c r="A841" s="193"/>
      <c r="B841" s="187"/>
      <c r="C841" s="185"/>
      <c r="D841" s="120"/>
      <c r="E841" s="120"/>
      <c r="F841" s="120"/>
      <c r="G841" s="120"/>
      <c r="H841" s="120"/>
      <c r="I841" s="120">
        <v>8900000</v>
      </c>
      <c r="J841" s="120"/>
      <c r="K841" s="112"/>
      <c r="L841" s="110" t="s">
        <v>21</v>
      </c>
      <c r="M841" s="111"/>
      <c r="N841" s="75" t="s">
        <v>33</v>
      </c>
    </row>
    <row r="842" spans="1:14" s="88" customFormat="1" hidden="1" x14ac:dyDescent="0.2">
      <c r="A842" s="193"/>
      <c r="B842" s="187"/>
      <c r="C842" s="185"/>
      <c r="D842" s="120"/>
      <c r="E842" s="120"/>
      <c r="F842" s="120"/>
      <c r="G842" s="120">
        <v>88239750</v>
      </c>
      <c r="H842" s="120"/>
      <c r="I842" s="120"/>
      <c r="J842" s="120"/>
      <c r="K842" s="112"/>
      <c r="L842" s="110" t="s">
        <v>21</v>
      </c>
      <c r="M842" s="111"/>
      <c r="N842" s="75" t="s">
        <v>467</v>
      </c>
    </row>
    <row r="843" spans="1:14" s="88" customFormat="1" ht="17.25" customHeight="1" x14ac:dyDescent="0.25">
      <c r="A843" s="125" t="s">
        <v>121</v>
      </c>
      <c r="B843" s="84" t="s">
        <v>126</v>
      </c>
      <c r="C843" s="86">
        <f>+'PLAN DE COMPRA  2022'!C909</f>
        <v>29800000</v>
      </c>
      <c r="D843" s="86">
        <f>+'PLAN DE COMPRA  2022'!D909</f>
        <v>1113242150.1500001</v>
      </c>
      <c r="E843" s="86">
        <f>+'PLAN DE COMPRA  2022'!E909</f>
        <v>372728915</v>
      </c>
      <c r="F843" s="86">
        <f>+'PLAN DE COMPRA  2022'!F909</f>
        <v>115992055</v>
      </c>
      <c r="G843" s="86">
        <f>+'PLAN DE COMPRA  2022'!G909</f>
        <v>160000000</v>
      </c>
      <c r="H843" s="86">
        <f>+'PLAN DE COMPRA  2022'!H909</f>
        <v>199810000</v>
      </c>
      <c r="I843" s="86">
        <f>+'PLAN DE COMPRA  2022'!I909</f>
        <v>979645509.93000007</v>
      </c>
      <c r="J843" s="86">
        <f>+'PLAN DE COMPRA  2022'!J909</f>
        <v>16748700</v>
      </c>
      <c r="K843" s="107">
        <f>+'PLAN DE COMPRA  2022'!K909</f>
        <v>2987967330.0799999</v>
      </c>
      <c r="L843" s="108" t="s">
        <v>22</v>
      </c>
      <c r="M843" s="131">
        <f>+K756</f>
        <v>1065728305.16</v>
      </c>
      <c r="N843" s="131"/>
    </row>
    <row r="844" spans="1:14" s="88" customFormat="1" ht="14.25" hidden="1" customHeight="1" x14ac:dyDescent="0.25">
      <c r="A844" s="182" t="s">
        <v>127</v>
      </c>
      <c r="B844" s="118" t="s">
        <v>128</v>
      </c>
      <c r="C844" s="183"/>
      <c r="D844" s="184"/>
      <c r="E844" s="184"/>
      <c r="F844" s="184"/>
      <c r="G844" s="184"/>
      <c r="H844" s="184"/>
      <c r="I844" s="184"/>
      <c r="J844" s="184"/>
      <c r="K844" s="109"/>
      <c r="L844" s="110" t="s">
        <v>21</v>
      </c>
      <c r="M844" s="132"/>
      <c r="N844" s="74" t="s">
        <v>463</v>
      </c>
    </row>
    <row r="845" spans="1:14" s="88" customFormat="1" ht="14.25" hidden="1" customHeight="1" x14ac:dyDescent="0.25">
      <c r="A845" s="182"/>
      <c r="B845" s="118"/>
      <c r="C845" s="185"/>
      <c r="D845" s="120"/>
      <c r="E845" s="120"/>
      <c r="F845" s="120"/>
      <c r="G845" s="120"/>
      <c r="H845" s="120"/>
      <c r="I845" s="120"/>
      <c r="J845" s="120"/>
      <c r="K845" s="124"/>
      <c r="L845" s="110" t="s">
        <v>21</v>
      </c>
      <c r="M845" s="132"/>
      <c r="N845" s="75" t="s">
        <v>68</v>
      </c>
    </row>
    <row r="846" spans="1:14" s="88" customFormat="1" hidden="1" x14ac:dyDescent="0.2">
      <c r="A846" s="193"/>
      <c r="B846" s="187"/>
      <c r="C846" s="185"/>
      <c r="D846" s="120"/>
      <c r="E846" s="120"/>
      <c r="F846" s="120"/>
      <c r="G846" s="120"/>
      <c r="H846" s="120"/>
      <c r="I846" s="120"/>
      <c r="J846" s="120"/>
      <c r="K846" s="112"/>
      <c r="L846" s="110" t="s">
        <v>21</v>
      </c>
      <c r="M846" s="111"/>
      <c r="N846" s="75" t="s">
        <v>123</v>
      </c>
    </row>
    <row r="847" spans="1:14" s="88" customFormat="1" hidden="1" x14ac:dyDescent="0.2">
      <c r="A847" s="193"/>
      <c r="B847" s="187"/>
      <c r="C847" s="185"/>
      <c r="D847" s="120"/>
      <c r="E847" s="120"/>
      <c r="F847" s="120"/>
      <c r="G847" s="120"/>
      <c r="H847" s="120"/>
      <c r="I847" s="120"/>
      <c r="J847" s="120"/>
      <c r="K847" s="112"/>
      <c r="L847" s="110" t="s">
        <v>21</v>
      </c>
      <c r="M847" s="111"/>
      <c r="N847" s="75" t="s">
        <v>75</v>
      </c>
    </row>
    <row r="848" spans="1:14" s="88" customFormat="1" hidden="1" x14ac:dyDescent="0.2">
      <c r="A848" s="193"/>
      <c r="B848" s="187"/>
      <c r="C848" s="185"/>
      <c r="D848" s="120"/>
      <c r="E848" s="120"/>
      <c r="F848" s="120"/>
      <c r="G848" s="120"/>
      <c r="H848" s="120"/>
      <c r="I848" s="120"/>
      <c r="J848" s="120"/>
      <c r="K848" s="112"/>
      <c r="L848" s="110" t="s">
        <v>21</v>
      </c>
      <c r="M848" s="111"/>
      <c r="N848" s="75" t="s">
        <v>46</v>
      </c>
    </row>
    <row r="849" spans="1:14" s="88" customFormat="1" hidden="1" x14ac:dyDescent="0.2">
      <c r="A849" s="193"/>
      <c r="B849" s="187"/>
      <c r="C849" s="185"/>
      <c r="D849" s="120"/>
      <c r="E849" s="120"/>
      <c r="F849" s="120"/>
      <c r="G849" s="120"/>
      <c r="H849" s="120"/>
      <c r="I849" s="120"/>
      <c r="J849" s="120"/>
      <c r="K849" s="112"/>
      <c r="L849" s="110" t="s">
        <v>21</v>
      </c>
      <c r="M849" s="111"/>
      <c r="N849" s="75" t="s">
        <v>47</v>
      </c>
    </row>
    <row r="850" spans="1:14" s="88" customFormat="1" hidden="1" x14ac:dyDescent="0.2">
      <c r="A850" s="193"/>
      <c r="B850" s="187"/>
      <c r="C850" s="185"/>
      <c r="D850" s="120"/>
      <c r="E850" s="120"/>
      <c r="F850" s="120"/>
      <c r="G850" s="120"/>
      <c r="H850" s="120"/>
      <c r="I850" s="120"/>
      <c r="J850" s="120"/>
      <c r="K850" s="112"/>
      <c r="L850" s="110" t="s">
        <v>21</v>
      </c>
      <c r="M850" s="111"/>
      <c r="N850" s="75" t="s">
        <v>125</v>
      </c>
    </row>
    <row r="851" spans="1:14" s="88" customFormat="1" ht="15.75" customHeight="1" x14ac:dyDescent="0.25">
      <c r="A851" s="125" t="s">
        <v>127</v>
      </c>
      <c r="B851" s="84" t="s">
        <v>129</v>
      </c>
      <c r="C851" s="86">
        <f>+'PLAN DE COMPRA  2022'!C915</f>
        <v>0</v>
      </c>
      <c r="D851" s="86">
        <f>+'PLAN DE COMPRA  2022'!D915</f>
        <v>269253667</v>
      </c>
      <c r="E851" s="86">
        <f>+'PLAN DE COMPRA  2022'!E915</f>
        <v>0</v>
      </c>
      <c r="F851" s="86">
        <f>+'PLAN DE COMPRA  2022'!F915</f>
        <v>0</v>
      </c>
      <c r="G851" s="86">
        <f>+'PLAN DE COMPRA  2022'!G915</f>
        <v>0</v>
      </c>
      <c r="H851" s="86">
        <f>+'PLAN DE COMPRA  2022'!H915</f>
        <v>0</v>
      </c>
      <c r="I851" s="86">
        <f>+'PLAN DE COMPRA  2022'!I915</f>
        <v>9000000</v>
      </c>
      <c r="J851" s="86">
        <f>+'PLAN DE COMPRA  2022'!J915</f>
        <v>0</v>
      </c>
      <c r="K851" s="86">
        <f>+'PLAN DE COMPRA  2022'!K915</f>
        <v>278253667</v>
      </c>
      <c r="L851" s="108" t="s">
        <v>22</v>
      </c>
      <c r="M851" s="131">
        <f>+K851</f>
        <v>278253667</v>
      </c>
      <c r="N851" s="130"/>
    </row>
    <row r="852" spans="1:14" s="88" customFormat="1" ht="16.5" hidden="1" customHeight="1" x14ac:dyDescent="0.25">
      <c r="A852" s="182" t="s">
        <v>130</v>
      </c>
      <c r="B852" s="118" t="s">
        <v>131</v>
      </c>
      <c r="C852" s="183"/>
      <c r="D852" s="184"/>
      <c r="E852" s="184"/>
      <c r="F852" s="184"/>
      <c r="G852" s="184"/>
      <c r="H852" s="184"/>
      <c r="I852" s="184"/>
      <c r="J852" s="184"/>
      <c r="K852" s="109"/>
      <c r="L852" s="110" t="s">
        <v>21</v>
      </c>
      <c r="M852" s="111"/>
      <c r="N852" s="74" t="s">
        <v>303</v>
      </c>
    </row>
    <row r="853" spans="1:14" s="88" customFormat="1" hidden="1" x14ac:dyDescent="0.2">
      <c r="A853" s="193"/>
      <c r="B853" s="187"/>
      <c r="C853" s="185"/>
      <c r="D853" s="120"/>
      <c r="E853" s="120"/>
      <c r="F853" s="120"/>
      <c r="G853" s="120"/>
      <c r="H853" s="120"/>
      <c r="I853" s="120"/>
      <c r="J853" s="120"/>
      <c r="K853" s="112"/>
      <c r="L853" s="110" t="s">
        <v>21</v>
      </c>
      <c r="M853" s="111"/>
      <c r="N853" s="75" t="s">
        <v>58</v>
      </c>
    </row>
    <row r="854" spans="1:14" s="88" customFormat="1" hidden="1" x14ac:dyDescent="0.2">
      <c r="A854" s="193"/>
      <c r="B854" s="187"/>
      <c r="C854" s="185"/>
      <c r="D854" s="120"/>
      <c r="E854" s="120"/>
      <c r="F854" s="120"/>
      <c r="G854" s="120"/>
      <c r="H854" s="120"/>
      <c r="I854" s="120"/>
      <c r="J854" s="120"/>
      <c r="K854" s="112"/>
      <c r="L854" s="110" t="s">
        <v>21</v>
      </c>
      <c r="M854" s="111"/>
      <c r="N854" s="75" t="s">
        <v>464</v>
      </c>
    </row>
    <row r="855" spans="1:14" s="88" customFormat="1" hidden="1" x14ac:dyDescent="0.2">
      <c r="A855" s="193"/>
      <c r="B855" s="187"/>
      <c r="C855" s="185"/>
      <c r="D855" s="120"/>
      <c r="E855" s="120"/>
      <c r="F855" s="120"/>
      <c r="G855" s="120"/>
      <c r="H855" s="120"/>
      <c r="I855" s="120"/>
      <c r="J855" s="120"/>
      <c r="K855" s="112"/>
      <c r="L855" s="110" t="s">
        <v>21</v>
      </c>
      <c r="M855" s="111"/>
      <c r="N855" s="75" t="s">
        <v>347</v>
      </c>
    </row>
    <row r="856" spans="1:14" s="88" customFormat="1" hidden="1" x14ac:dyDescent="0.2">
      <c r="A856" s="193"/>
      <c r="B856" s="187"/>
      <c r="C856" s="185"/>
      <c r="D856" s="120"/>
      <c r="E856" s="120"/>
      <c r="F856" s="120"/>
      <c r="G856" s="120"/>
      <c r="H856" s="120"/>
      <c r="I856" s="120"/>
      <c r="J856" s="120"/>
      <c r="K856" s="112"/>
      <c r="L856" s="110" t="s">
        <v>21</v>
      </c>
      <c r="M856" s="111"/>
      <c r="N856" s="75" t="s">
        <v>39</v>
      </c>
    </row>
    <row r="857" spans="1:14" s="88" customFormat="1" hidden="1" x14ac:dyDescent="0.2">
      <c r="A857" s="193"/>
      <c r="B857" s="187"/>
      <c r="C857" s="185"/>
      <c r="D857" s="120"/>
      <c r="E857" s="120"/>
      <c r="F857" s="120"/>
      <c r="G857" s="120"/>
      <c r="H857" s="120"/>
      <c r="I857" s="120"/>
      <c r="J857" s="120"/>
      <c r="K857" s="112"/>
      <c r="L857" s="110" t="s">
        <v>21</v>
      </c>
      <c r="M857" s="111"/>
      <c r="N857" s="75" t="s">
        <v>40</v>
      </c>
    </row>
    <row r="858" spans="1:14" s="88" customFormat="1" hidden="1" x14ac:dyDescent="0.2">
      <c r="A858" s="193"/>
      <c r="B858" s="187"/>
      <c r="C858" s="185"/>
      <c r="D858" s="120"/>
      <c r="E858" s="120"/>
      <c r="F858" s="120"/>
      <c r="G858" s="120"/>
      <c r="H858" s="120"/>
      <c r="I858" s="120"/>
      <c r="J858" s="120"/>
      <c r="K858" s="112"/>
      <c r="L858" s="110" t="s">
        <v>21</v>
      </c>
      <c r="M858" s="111"/>
      <c r="N858" s="75" t="s">
        <v>95</v>
      </c>
    </row>
    <row r="859" spans="1:14" s="88" customFormat="1" hidden="1" x14ac:dyDescent="0.2">
      <c r="A859" s="193"/>
      <c r="B859" s="187"/>
      <c r="C859" s="185"/>
      <c r="D859" s="120"/>
      <c r="E859" s="120"/>
      <c r="F859" s="120"/>
      <c r="G859" s="120"/>
      <c r="H859" s="120"/>
      <c r="I859" s="120"/>
      <c r="J859" s="120"/>
      <c r="K859" s="112"/>
      <c r="L859" s="110" t="s">
        <v>21</v>
      </c>
      <c r="M859" s="111"/>
      <c r="N859" s="75" t="s">
        <v>96</v>
      </c>
    </row>
    <row r="860" spans="1:14" s="88" customFormat="1" hidden="1" x14ac:dyDescent="0.2">
      <c r="A860" s="193"/>
      <c r="B860" s="187"/>
      <c r="C860" s="185"/>
      <c r="D860" s="120"/>
      <c r="E860" s="120"/>
      <c r="F860" s="120"/>
      <c r="G860" s="120"/>
      <c r="H860" s="120"/>
      <c r="I860" s="120"/>
      <c r="J860" s="120"/>
      <c r="K860" s="112"/>
      <c r="L860" s="110" t="s">
        <v>21</v>
      </c>
      <c r="M860" s="111"/>
      <c r="N860" s="75" t="s">
        <v>27</v>
      </c>
    </row>
    <row r="861" spans="1:14" s="88" customFormat="1" hidden="1" x14ac:dyDescent="0.2">
      <c r="A861" s="193"/>
      <c r="B861" s="187"/>
      <c r="C861" s="185"/>
      <c r="D861" s="120"/>
      <c r="E861" s="120"/>
      <c r="F861" s="120"/>
      <c r="G861" s="120"/>
      <c r="H861" s="120"/>
      <c r="I861" s="120"/>
      <c r="J861" s="120"/>
      <c r="K861" s="112"/>
      <c r="L861" s="110" t="s">
        <v>21</v>
      </c>
      <c r="M861" s="111"/>
      <c r="N861" s="75" t="s">
        <v>391</v>
      </c>
    </row>
    <row r="862" spans="1:14" s="88" customFormat="1" hidden="1" x14ac:dyDescent="0.2">
      <c r="A862" s="193"/>
      <c r="B862" s="187"/>
      <c r="C862" s="185"/>
      <c r="D862" s="120"/>
      <c r="E862" s="120"/>
      <c r="F862" s="120"/>
      <c r="G862" s="120"/>
      <c r="H862" s="120"/>
      <c r="I862" s="120"/>
      <c r="J862" s="120"/>
      <c r="K862" s="112"/>
      <c r="L862" s="110" t="s">
        <v>21</v>
      </c>
      <c r="M862" s="111"/>
      <c r="N862" s="75" t="s">
        <v>395</v>
      </c>
    </row>
    <row r="863" spans="1:14" s="88" customFormat="1" hidden="1" x14ac:dyDescent="0.2">
      <c r="A863" s="193"/>
      <c r="B863" s="187"/>
      <c r="C863" s="185"/>
      <c r="D863" s="120"/>
      <c r="E863" s="120"/>
      <c r="F863" s="120"/>
      <c r="G863" s="120"/>
      <c r="H863" s="120"/>
      <c r="I863" s="120"/>
      <c r="J863" s="120"/>
      <c r="K863" s="112"/>
      <c r="L863" s="110" t="s">
        <v>21</v>
      </c>
      <c r="M863" s="111"/>
      <c r="N863" s="75" t="s">
        <v>396</v>
      </c>
    </row>
    <row r="864" spans="1:14" s="88" customFormat="1" hidden="1" x14ac:dyDescent="0.2">
      <c r="A864" s="193"/>
      <c r="B864" s="187"/>
      <c r="C864" s="185"/>
      <c r="D864" s="120"/>
      <c r="E864" s="120"/>
      <c r="F864" s="120"/>
      <c r="G864" s="120"/>
      <c r="H864" s="120"/>
      <c r="I864" s="120"/>
      <c r="J864" s="120"/>
      <c r="K864" s="112"/>
      <c r="L864" s="110" t="s">
        <v>21</v>
      </c>
      <c r="M864" s="111"/>
      <c r="N864" s="75" t="s">
        <v>399</v>
      </c>
    </row>
    <row r="865" spans="1:14" s="88" customFormat="1" hidden="1" x14ac:dyDescent="0.2">
      <c r="A865" s="193"/>
      <c r="B865" s="187"/>
      <c r="C865" s="185"/>
      <c r="D865" s="120"/>
      <c r="E865" s="120"/>
      <c r="F865" s="120"/>
      <c r="G865" s="120"/>
      <c r="H865" s="120"/>
      <c r="I865" s="120"/>
      <c r="J865" s="120"/>
      <c r="K865" s="112"/>
      <c r="L865" s="110" t="s">
        <v>21</v>
      </c>
      <c r="M865" s="111"/>
      <c r="N865" s="75" t="s">
        <v>400</v>
      </c>
    </row>
    <row r="866" spans="1:14" s="88" customFormat="1" hidden="1" x14ac:dyDescent="0.2">
      <c r="A866" s="193"/>
      <c r="B866" s="187"/>
      <c r="C866" s="185"/>
      <c r="D866" s="120"/>
      <c r="E866" s="120"/>
      <c r="F866" s="120"/>
      <c r="G866" s="120"/>
      <c r="H866" s="120"/>
      <c r="I866" s="120"/>
      <c r="J866" s="120"/>
      <c r="K866" s="112"/>
      <c r="L866" s="110" t="s">
        <v>21</v>
      </c>
      <c r="M866" s="111"/>
      <c r="N866" s="75" t="s">
        <v>44</v>
      </c>
    </row>
    <row r="867" spans="1:14" s="88" customFormat="1" hidden="1" x14ac:dyDescent="0.2">
      <c r="A867" s="193"/>
      <c r="B867" s="187"/>
      <c r="C867" s="185"/>
      <c r="D867" s="120"/>
      <c r="E867" s="120"/>
      <c r="F867" s="120"/>
      <c r="G867" s="120"/>
      <c r="H867" s="120"/>
      <c r="I867" s="120"/>
      <c r="J867" s="120"/>
      <c r="K867" s="112"/>
      <c r="L867" s="110" t="s">
        <v>21</v>
      </c>
      <c r="M867" s="111"/>
      <c r="N867" s="75" t="s">
        <v>463</v>
      </c>
    </row>
    <row r="868" spans="1:14" s="88" customFormat="1" hidden="1" x14ac:dyDescent="0.2">
      <c r="A868" s="193"/>
      <c r="B868" s="187"/>
      <c r="C868" s="185"/>
      <c r="D868" s="120"/>
      <c r="E868" s="120"/>
      <c r="F868" s="120"/>
      <c r="G868" s="120"/>
      <c r="H868" s="120"/>
      <c r="I868" s="120"/>
      <c r="J868" s="120"/>
      <c r="K868" s="112"/>
      <c r="L868" s="110" t="s">
        <v>21</v>
      </c>
      <c r="M868" s="111"/>
      <c r="N868" s="75" t="s">
        <v>68</v>
      </c>
    </row>
    <row r="869" spans="1:14" s="88" customFormat="1" hidden="1" x14ac:dyDescent="0.2">
      <c r="A869" s="193"/>
      <c r="B869" s="187"/>
      <c r="C869" s="185"/>
      <c r="D869" s="120"/>
      <c r="E869" s="120"/>
      <c r="F869" s="120"/>
      <c r="G869" s="120"/>
      <c r="H869" s="120"/>
      <c r="I869" s="120"/>
      <c r="J869" s="120"/>
      <c r="K869" s="112"/>
      <c r="L869" s="110" t="s">
        <v>21</v>
      </c>
      <c r="M869" s="111"/>
      <c r="N869" s="75" t="s">
        <v>123</v>
      </c>
    </row>
    <row r="870" spans="1:14" s="88" customFormat="1" hidden="1" x14ac:dyDescent="0.2">
      <c r="A870" s="193"/>
      <c r="B870" s="187"/>
      <c r="C870" s="185"/>
      <c r="D870" s="120"/>
      <c r="E870" s="120"/>
      <c r="F870" s="120"/>
      <c r="G870" s="120"/>
      <c r="H870" s="120"/>
      <c r="I870" s="120"/>
      <c r="J870" s="120"/>
      <c r="K870" s="112"/>
      <c r="L870" s="110" t="s">
        <v>21</v>
      </c>
      <c r="M870" s="111"/>
      <c r="N870" s="75" t="s">
        <v>124</v>
      </c>
    </row>
    <row r="871" spans="1:14" s="88" customFormat="1" hidden="1" x14ac:dyDescent="0.2">
      <c r="A871" s="193"/>
      <c r="B871" s="187"/>
      <c r="C871" s="185"/>
      <c r="D871" s="120"/>
      <c r="E871" s="120"/>
      <c r="F871" s="120"/>
      <c r="G871" s="120"/>
      <c r="H871" s="120"/>
      <c r="I871" s="120"/>
      <c r="J871" s="120"/>
      <c r="K871" s="112"/>
      <c r="L871" s="110" t="s">
        <v>21</v>
      </c>
      <c r="M871" s="111"/>
      <c r="N871" s="75" t="s">
        <v>449</v>
      </c>
    </row>
    <row r="872" spans="1:14" s="88" customFormat="1" hidden="1" x14ac:dyDescent="0.2">
      <c r="A872" s="193"/>
      <c r="B872" s="187"/>
      <c r="C872" s="185"/>
      <c r="D872" s="120"/>
      <c r="E872" s="120"/>
      <c r="F872" s="120"/>
      <c r="G872" s="120"/>
      <c r="H872" s="120"/>
      <c r="I872" s="120"/>
      <c r="J872" s="120"/>
      <c r="K872" s="112"/>
      <c r="L872" s="110" t="s">
        <v>21</v>
      </c>
      <c r="M872" s="111"/>
      <c r="N872" s="75" t="s">
        <v>75</v>
      </c>
    </row>
    <row r="873" spans="1:14" s="88" customFormat="1" hidden="1" x14ac:dyDescent="0.2">
      <c r="A873" s="193"/>
      <c r="B873" s="187"/>
      <c r="C873" s="185"/>
      <c r="D873" s="120"/>
      <c r="E873" s="120"/>
      <c r="F873" s="120"/>
      <c r="G873" s="120"/>
      <c r="H873" s="120"/>
      <c r="I873" s="120"/>
      <c r="J873" s="120"/>
      <c r="K873" s="112"/>
      <c r="L873" s="110" t="s">
        <v>21</v>
      </c>
      <c r="M873" s="111"/>
      <c r="N873" s="75" t="s">
        <v>426</v>
      </c>
    </row>
    <row r="874" spans="1:14" s="88" customFormat="1" hidden="1" x14ac:dyDescent="0.2">
      <c r="A874" s="193"/>
      <c r="B874" s="187"/>
      <c r="C874" s="185"/>
      <c r="D874" s="120"/>
      <c r="E874" s="120"/>
      <c r="F874" s="120"/>
      <c r="G874" s="120"/>
      <c r="H874" s="120"/>
      <c r="I874" s="120"/>
      <c r="J874" s="120"/>
      <c r="K874" s="112"/>
      <c r="L874" s="110" t="s">
        <v>21</v>
      </c>
      <c r="M874" s="111"/>
      <c r="N874" s="75" t="s">
        <v>46</v>
      </c>
    </row>
    <row r="875" spans="1:14" s="88" customFormat="1" hidden="1" x14ac:dyDescent="0.2">
      <c r="A875" s="193"/>
      <c r="B875" s="187"/>
      <c r="C875" s="185"/>
      <c r="D875" s="120"/>
      <c r="E875" s="120"/>
      <c r="F875" s="120"/>
      <c r="G875" s="120"/>
      <c r="H875" s="120"/>
      <c r="I875" s="120"/>
      <c r="J875" s="120"/>
      <c r="K875" s="112"/>
      <c r="L875" s="110" t="s">
        <v>21</v>
      </c>
      <c r="M875" s="111"/>
      <c r="N875" s="75" t="s">
        <v>430</v>
      </c>
    </row>
    <row r="876" spans="1:14" s="88" customFormat="1" hidden="1" x14ac:dyDescent="0.2">
      <c r="A876" s="193"/>
      <c r="B876" s="187"/>
      <c r="C876" s="185"/>
      <c r="D876" s="120"/>
      <c r="E876" s="120"/>
      <c r="F876" s="120"/>
      <c r="G876" s="120"/>
      <c r="H876" s="120"/>
      <c r="I876" s="120"/>
      <c r="J876" s="120"/>
      <c r="K876" s="112"/>
      <c r="L876" s="110" t="s">
        <v>21</v>
      </c>
      <c r="M876" s="111"/>
      <c r="N876" s="75" t="s">
        <v>77</v>
      </c>
    </row>
    <row r="877" spans="1:14" s="88" customFormat="1" hidden="1" x14ac:dyDescent="0.2">
      <c r="A877" s="193"/>
      <c r="B877" s="187"/>
      <c r="C877" s="185"/>
      <c r="D877" s="120"/>
      <c r="E877" s="120"/>
      <c r="F877" s="120"/>
      <c r="G877" s="120"/>
      <c r="H877" s="120"/>
      <c r="I877" s="120"/>
      <c r="J877" s="120"/>
      <c r="K877" s="112"/>
      <c r="L877" s="110" t="s">
        <v>21</v>
      </c>
      <c r="M877" s="111"/>
      <c r="N877" s="75" t="s">
        <v>431</v>
      </c>
    </row>
    <row r="878" spans="1:14" s="88" customFormat="1" hidden="1" x14ac:dyDescent="0.2">
      <c r="A878" s="193"/>
      <c r="B878" s="187"/>
      <c r="C878" s="185"/>
      <c r="D878" s="120"/>
      <c r="E878" s="120"/>
      <c r="F878" s="120"/>
      <c r="G878" s="120"/>
      <c r="H878" s="120"/>
      <c r="I878" s="120"/>
      <c r="J878" s="120"/>
      <c r="K878" s="112"/>
      <c r="L878" s="110" t="s">
        <v>21</v>
      </c>
      <c r="M878" s="111"/>
      <c r="N878" s="75" t="s">
        <v>432</v>
      </c>
    </row>
    <row r="879" spans="1:14" s="88" customFormat="1" hidden="1" x14ac:dyDescent="0.2">
      <c r="A879" s="193"/>
      <c r="B879" s="187"/>
      <c r="C879" s="185"/>
      <c r="D879" s="120"/>
      <c r="E879" s="120"/>
      <c r="F879" s="120"/>
      <c r="G879" s="120"/>
      <c r="H879" s="120"/>
      <c r="I879" s="120"/>
      <c r="J879" s="120"/>
      <c r="K879" s="112"/>
      <c r="L879" s="110" t="s">
        <v>21</v>
      </c>
      <c r="M879" s="111"/>
      <c r="N879" s="75" t="s">
        <v>433</v>
      </c>
    </row>
    <row r="880" spans="1:14" s="88" customFormat="1" hidden="1" x14ac:dyDescent="0.2">
      <c r="A880" s="193"/>
      <c r="B880" s="187"/>
      <c r="C880" s="185"/>
      <c r="D880" s="120"/>
      <c r="E880" s="120"/>
      <c r="F880" s="120"/>
      <c r="G880" s="120"/>
      <c r="H880" s="120"/>
      <c r="I880" s="120"/>
      <c r="J880" s="120"/>
      <c r="K880" s="112"/>
      <c r="L880" s="110" t="s">
        <v>21</v>
      </c>
      <c r="M880" s="111"/>
      <c r="N880" s="75" t="s">
        <v>87</v>
      </c>
    </row>
    <row r="881" spans="1:14" s="88" customFormat="1" hidden="1" x14ac:dyDescent="0.2">
      <c r="A881" s="193"/>
      <c r="B881" s="187"/>
      <c r="C881" s="185"/>
      <c r="D881" s="120"/>
      <c r="E881" s="120"/>
      <c r="F881" s="120"/>
      <c r="G881" s="120"/>
      <c r="H881" s="120"/>
      <c r="I881" s="120"/>
      <c r="J881" s="120"/>
      <c r="K881" s="112"/>
      <c r="L881" s="110" t="s">
        <v>21</v>
      </c>
      <c r="M881" s="111"/>
      <c r="N881" s="75" t="s">
        <v>434</v>
      </c>
    </row>
    <row r="882" spans="1:14" s="88" customFormat="1" hidden="1" x14ac:dyDescent="0.2">
      <c r="A882" s="193"/>
      <c r="B882" s="187"/>
      <c r="C882" s="185"/>
      <c r="D882" s="120"/>
      <c r="E882" s="120"/>
      <c r="F882" s="120"/>
      <c r="G882" s="120"/>
      <c r="H882" s="120"/>
      <c r="I882" s="120"/>
      <c r="J882" s="120"/>
      <c r="K882" s="112"/>
      <c r="L882" s="110" t="s">
        <v>21</v>
      </c>
      <c r="M882" s="111"/>
      <c r="N882" s="75" t="s">
        <v>435</v>
      </c>
    </row>
    <row r="883" spans="1:14" s="88" customFormat="1" hidden="1" x14ac:dyDescent="0.2">
      <c r="A883" s="193"/>
      <c r="B883" s="187"/>
      <c r="C883" s="185"/>
      <c r="D883" s="120"/>
      <c r="E883" s="120"/>
      <c r="F883" s="120"/>
      <c r="G883" s="120"/>
      <c r="H883" s="120"/>
      <c r="I883" s="120"/>
      <c r="J883" s="120"/>
      <c r="K883" s="112"/>
      <c r="L883" s="110" t="s">
        <v>21</v>
      </c>
      <c r="M883" s="111"/>
      <c r="N883" s="75" t="s">
        <v>438</v>
      </c>
    </row>
    <row r="884" spans="1:14" s="88" customFormat="1" hidden="1" x14ac:dyDescent="0.2">
      <c r="A884" s="193"/>
      <c r="B884" s="187"/>
      <c r="C884" s="185"/>
      <c r="D884" s="120"/>
      <c r="E884" s="120"/>
      <c r="F884" s="120"/>
      <c r="G884" s="120"/>
      <c r="H884" s="120"/>
      <c r="I884" s="120"/>
      <c r="J884" s="120"/>
      <c r="K884" s="112"/>
      <c r="L884" s="110" t="s">
        <v>21</v>
      </c>
      <c r="M884" s="111"/>
      <c r="N884" s="75" t="s">
        <v>439</v>
      </c>
    </row>
    <row r="885" spans="1:14" s="88" customFormat="1" hidden="1" x14ac:dyDescent="0.2">
      <c r="A885" s="193"/>
      <c r="B885" s="187"/>
      <c r="C885" s="185"/>
      <c r="D885" s="120"/>
      <c r="E885" s="120"/>
      <c r="F885" s="120"/>
      <c r="G885" s="120"/>
      <c r="H885" s="120"/>
      <c r="I885" s="120"/>
      <c r="J885" s="120"/>
      <c r="K885" s="112"/>
      <c r="L885" s="110" t="s">
        <v>21</v>
      </c>
      <c r="M885" s="111"/>
      <c r="N885" s="75" t="s">
        <v>78</v>
      </c>
    </row>
    <row r="886" spans="1:14" s="88" customFormat="1" hidden="1" x14ac:dyDescent="0.2">
      <c r="A886" s="193"/>
      <c r="B886" s="187"/>
      <c r="C886" s="185"/>
      <c r="D886" s="120"/>
      <c r="E886" s="120"/>
      <c r="F886" s="120"/>
      <c r="G886" s="120"/>
      <c r="H886" s="120"/>
      <c r="I886" s="120"/>
      <c r="J886" s="120"/>
      <c r="K886" s="112"/>
      <c r="L886" s="110" t="s">
        <v>21</v>
      </c>
      <c r="M886" s="111"/>
      <c r="N886" s="75" t="s">
        <v>442</v>
      </c>
    </row>
    <row r="887" spans="1:14" s="88" customFormat="1" hidden="1" x14ac:dyDescent="0.2">
      <c r="A887" s="193"/>
      <c r="B887" s="187"/>
      <c r="C887" s="185"/>
      <c r="D887" s="120"/>
      <c r="E887" s="120"/>
      <c r="F887" s="120"/>
      <c r="G887" s="120"/>
      <c r="H887" s="120"/>
      <c r="I887" s="120"/>
      <c r="J887" s="120"/>
      <c r="K887" s="112"/>
      <c r="L887" s="110" t="s">
        <v>21</v>
      </c>
      <c r="M887" s="111"/>
      <c r="N887" s="75" t="s">
        <v>31</v>
      </c>
    </row>
    <row r="888" spans="1:14" s="88" customFormat="1" hidden="1" x14ac:dyDescent="0.2">
      <c r="A888" s="193"/>
      <c r="B888" s="187"/>
      <c r="C888" s="185"/>
      <c r="D888" s="120"/>
      <c r="E888" s="120"/>
      <c r="F888" s="120"/>
      <c r="G888" s="120"/>
      <c r="H888" s="120"/>
      <c r="I888" s="120"/>
      <c r="J888" s="120"/>
      <c r="K888" s="112"/>
      <c r="L888" s="110" t="s">
        <v>21</v>
      </c>
      <c r="M888" s="111"/>
      <c r="N888" s="75" t="s">
        <v>125</v>
      </c>
    </row>
    <row r="889" spans="1:14" s="88" customFormat="1" hidden="1" x14ac:dyDescent="0.2">
      <c r="A889" s="193"/>
      <c r="B889" s="187"/>
      <c r="C889" s="185"/>
      <c r="D889" s="120"/>
      <c r="E889" s="120"/>
      <c r="F889" s="120"/>
      <c r="G889" s="120"/>
      <c r="H889" s="120"/>
      <c r="I889" s="120"/>
      <c r="J889" s="120"/>
      <c r="K889" s="112"/>
      <c r="L889" s="110" t="s">
        <v>21</v>
      </c>
      <c r="M889" s="111"/>
      <c r="N889" s="75" t="s">
        <v>32</v>
      </c>
    </row>
    <row r="890" spans="1:14" s="88" customFormat="1" hidden="1" x14ac:dyDescent="0.2">
      <c r="A890" s="193"/>
      <c r="B890" s="187"/>
      <c r="C890" s="185"/>
      <c r="D890" s="120"/>
      <c r="E890" s="120"/>
      <c r="F890" s="120"/>
      <c r="G890" s="120"/>
      <c r="H890" s="120"/>
      <c r="I890" s="120"/>
      <c r="J890" s="120"/>
      <c r="K890" s="112"/>
      <c r="L890" s="110" t="s">
        <v>21</v>
      </c>
      <c r="M890" s="111"/>
      <c r="N890" s="75" t="s">
        <v>466</v>
      </c>
    </row>
    <row r="891" spans="1:14" s="88" customFormat="1" hidden="1" x14ac:dyDescent="0.2">
      <c r="A891" s="193"/>
      <c r="B891" s="187"/>
      <c r="C891" s="185"/>
      <c r="D891" s="120"/>
      <c r="E891" s="120"/>
      <c r="F891" s="120"/>
      <c r="G891" s="120"/>
      <c r="H891" s="120"/>
      <c r="I891" s="120"/>
      <c r="J891" s="120"/>
      <c r="K891" s="112"/>
      <c r="L891" s="110" t="s">
        <v>21</v>
      </c>
      <c r="M891" s="111"/>
      <c r="N891" s="75" t="s">
        <v>33</v>
      </c>
    </row>
    <row r="892" spans="1:14" s="88" customFormat="1" hidden="1" x14ac:dyDescent="0.2">
      <c r="A892" s="193"/>
      <c r="B892" s="187"/>
      <c r="C892" s="185"/>
      <c r="D892" s="120"/>
      <c r="E892" s="120"/>
      <c r="F892" s="120"/>
      <c r="G892" s="120"/>
      <c r="H892" s="120"/>
      <c r="I892" s="120"/>
      <c r="J892" s="120"/>
      <c r="K892" s="112"/>
      <c r="L892" s="110" t="s">
        <v>21</v>
      </c>
      <c r="M892" s="111"/>
      <c r="N892" s="75" t="s">
        <v>468</v>
      </c>
    </row>
    <row r="893" spans="1:14" s="88" customFormat="1" ht="15" x14ac:dyDescent="0.25">
      <c r="A893" s="125" t="s">
        <v>130</v>
      </c>
      <c r="B893" s="84" t="s">
        <v>132</v>
      </c>
      <c r="C893" s="121">
        <f>+'PLAN DE COMPRA  2022'!C957</f>
        <v>5400000</v>
      </c>
      <c r="D893" s="121">
        <f>+'PLAN DE COMPRA  2022'!D957</f>
        <v>391589435.25</v>
      </c>
      <c r="E893" s="121">
        <f>+'PLAN DE COMPRA  2022'!E957</f>
        <v>11000000</v>
      </c>
      <c r="F893" s="121">
        <f>+'PLAN DE COMPRA  2022'!F957</f>
        <v>6097563.0300000003</v>
      </c>
      <c r="G893" s="121">
        <f>+'PLAN DE COMPRA  2022'!G957</f>
        <v>35000000</v>
      </c>
      <c r="H893" s="121">
        <f>+'PLAN DE COMPRA  2022'!H957</f>
        <v>89450000</v>
      </c>
      <c r="I893" s="121">
        <f>+'PLAN DE COMPRA  2022'!I957</f>
        <v>127301322</v>
      </c>
      <c r="J893" s="121">
        <f>+'PLAN DE COMPRA  2022'!J957</f>
        <v>206126890</v>
      </c>
      <c r="K893" s="121">
        <f>+'PLAN DE COMPRA  2022'!K957</f>
        <v>871965210.27999997</v>
      </c>
      <c r="L893" s="108" t="s">
        <v>22</v>
      </c>
      <c r="M893" s="131" t="s">
        <v>22</v>
      </c>
      <c r="N893" s="130"/>
    </row>
    <row r="894" spans="1:14" s="88" customFormat="1" ht="15.75" hidden="1" customHeight="1" x14ac:dyDescent="0.25">
      <c r="A894" s="182" t="s">
        <v>133</v>
      </c>
      <c r="B894" s="118" t="s">
        <v>134</v>
      </c>
      <c r="C894" s="183"/>
      <c r="D894" s="184"/>
      <c r="E894" s="184"/>
      <c r="F894" s="184"/>
      <c r="G894" s="184"/>
      <c r="H894" s="184"/>
      <c r="I894" s="184"/>
      <c r="J894" s="184"/>
      <c r="K894" s="109"/>
      <c r="L894" s="110" t="s">
        <v>21</v>
      </c>
      <c r="M894" s="111"/>
      <c r="N894" s="74" t="s">
        <v>303</v>
      </c>
    </row>
    <row r="895" spans="1:14" s="88" customFormat="1" hidden="1" x14ac:dyDescent="0.2">
      <c r="A895" s="193"/>
      <c r="B895" s="187"/>
      <c r="C895" s="185"/>
      <c r="D895" s="120"/>
      <c r="E895" s="120"/>
      <c r="F895" s="120"/>
      <c r="G895" s="120"/>
      <c r="H895" s="120"/>
      <c r="I895" s="120"/>
      <c r="J895" s="120"/>
      <c r="K895" s="112"/>
      <c r="L895" s="110" t="s">
        <v>21</v>
      </c>
      <c r="M895" s="111"/>
      <c r="N895" s="75" t="s">
        <v>310</v>
      </c>
    </row>
    <row r="896" spans="1:14" s="88" customFormat="1" hidden="1" x14ac:dyDescent="0.2">
      <c r="A896" s="193"/>
      <c r="B896" s="187"/>
      <c r="C896" s="185"/>
      <c r="D896" s="120"/>
      <c r="E896" s="120"/>
      <c r="F896" s="120"/>
      <c r="G896" s="120"/>
      <c r="H896" s="120"/>
      <c r="I896" s="120"/>
      <c r="J896" s="120"/>
      <c r="K896" s="112"/>
      <c r="L896" s="110" t="s">
        <v>21</v>
      </c>
      <c r="M896" s="111"/>
      <c r="N896" s="75" t="s">
        <v>339</v>
      </c>
    </row>
    <row r="897" spans="1:14" s="88" customFormat="1" hidden="1" x14ac:dyDescent="0.2">
      <c r="A897" s="193"/>
      <c r="B897" s="187"/>
      <c r="C897" s="185"/>
      <c r="D897" s="120"/>
      <c r="E897" s="120"/>
      <c r="F897" s="120"/>
      <c r="G897" s="120"/>
      <c r="H897" s="120"/>
      <c r="I897" s="120"/>
      <c r="J897" s="120"/>
      <c r="K897" s="112"/>
      <c r="L897" s="110" t="s">
        <v>21</v>
      </c>
      <c r="M897" s="111"/>
      <c r="N897" s="75" t="s">
        <v>344</v>
      </c>
    </row>
    <row r="898" spans="1:14" s="88" customFormat="1" hidden="1" x14ac:dyDescent="0.2">
      <c r="A898" s="193"/>
      <c r="B898" s="187"/>
      <c r="C898" s="185"/>
      <c r="D898" s="120"/>
      <c r="E898" s="120"/>
      <c r="F898" s="120"/>
      <c r="G898" s="120"/>
      <c r="H898" s="120"/>
      <c r="I898" s="120"/>
      <c r="J898" s="120"/>
      <c r="K898" s="112"/>
      <c r="L898" s="110" t="s">
        <v>21</v>
      </c>
      <c r="M898" s="111"/>
      <c r="N898" s="75" t="s">
        <v>25</v>
      </c>
    </row>
    <row r="899" spans="1:14" s="88" customFormat="1" hidden="1" x14ac:dyDescent="0.2">
      <c r="A899" s="193"/>
      <c r="B899" s="187"/>
      <c r="C899" s="185"/>
      <c r="D899" s="120"/>
      <c r="E899" s="120"/>
      <c r="F899" s="120"/>
      <c r="G899" s="120"/>
      <c r="H899" s="120"/>
      <c r="I899" s="120"/>
      <c r="J899" s="120"/>
      <c r="K899" s="112"/>
      <c r="L899" s="110" t="s">
        <v>21</v>
      </c>
      <c r="M899" s="111"/>
      <c r="N899" s="75" t="s">
        <v>59</v>
      </c>
    </row>
    <row r="900" spans="1:14" s="88" customFormat="1" hidden="1" x14ac:dyDescent="0.2">
      <c r="A900" s="193"/>
      <c r="B900" s="187"/>
      <c r="C900" s="185"/>
      <c r="D900" s="120"/>
      <c r="E900" s="120"/>
      <c r="F900" s="120"/>
      <c r="G900" s="120"/>
      <c r="H900" s="120"/>
      <c r="I900" s="120"/>
      <c r="J900" s="120"/>
      <c r="K900" s="112"/>
      <c r="L900" s="110" t="s">
        <v>21</v>
      </c>
      <c r="M900" s="111"/>
      <c r="N900" s="75" t="s">
        <v>37</v>
      </c>
    </row>
    <row r="901" spans="1:14" s="88" customFormat="1" hidden="1" x14ac:dyDescent="0.2">
      <c r="A901" s="193"/>
      <c r="B901" s="187"/>
      <c r="C901" s="185"/>
      <c r="D901" s="120"/>
      <c r="E901" s="120"/>
      <c r="F901" s="120"/>
      <c r="G901" s="120"/>
      <c r="H901" s="120"/>
      <c r="I901" s="120"/>
      <c r="J901" s="120"/>
      <c r="K901" s="112"/>
      <c r="L901" s="110" t="s">
        <v>21</v>
      </c>
      <c r="M901" s="111"/>
      <c r="N901" s="75" t="s">
        <v>350</v>
      </c>
    </row>
    <row r="902" spans="1:14" s="88" customFormat="1" hidden="1" x14ac:dyDescent="0.2">
      <c r="A902" s="193"/>
      <c r="B902" s="187"/>
      <c r="C902" s="185"/>
      <c r="D902" s="120"/>
      <c r="E902" s="120"/>
      <c r="F902" s="120"/>
      <c r="G902" s="120"/>
      <c r="H902" s="120"/>
      <c r="I902" s="120"/>
      <c r="J902" s="120"/>
      <c r="K902" s="112"/>
      <c r="L902" s="110" t="s">
        <v>21</v>
      </c>
      <c r="M902" s="111"/>
      <c r="N902" s="75" t="s">
        <v>469</v>
      </c>
    </row>
    <row r="903" spans="1:14" s="88" customFormat="1" hidden="1" x14ac:dyDescent="0.2">
      <c r="A903" s="193"/>
      <c r="B903" s="187"/>
      <c r="C903" s="185"/>
      <c r="D903" s="120"/>
      <c r="E903" s="120"/>
      <c r="F903" s="120"/>
      <c r="G903" s="120"/>
      <c r="H903" s="120"/>
      <c r="I903" s="120"/>
      <c r="J903" s="120"/>
      <c r="K903" s="112"/>
      <c r="L903" s="110" t="s">
        <v>21</v>
      </c>
      <c r="M903" s="111"/>
      <c r="N903" s="75" t="s">
        <v>470</v>
      </c>
    </row>
    <row r="904" spans="1:14" s="88" customFormat="1" hidden="1" x14ac:dyDescent="0.2">
      <c r="A904" s="193"/>
      <c r="B904" s="187"/>
      <c r="C904" s="185"/>
      <c r="D904" s="120"/>
      <c r="E904" s="120"/>
      <c r="F904" s="120"/>
      <c r="G904" s="120"/>
      <c r="H904" s="120"/>
      <c r="I904" s="120"/>
      <c r="J904" s="120"/>
      <c r="K904" s="112"/>
      <c r="L904" s="110" t="s">
        <v>21</v>
      </c>
      <c r="M904" s="111"/>
      <c r="N904" s="75" t="s">
        <v>471</v>
      </c>
    </row>
    <row r="905" spans="1:14" s="88" customFormat="1" hidden="1" x14ac:dyDescent="0.2">
      <c r="A905" s="193"/>
      <c r="B905" s="187"/>
      <c r="C905" s="185"/>
      <c r="D905" s="120"/>
      <c r="E905" s="120"/>
      <c r="F905" s="120"/>
      <c r="G905" s="120"/>
      <c r="H905" s="120"/>
      <c r="I905" s="120"/>
      <c r="J905" s="120"/>
      <c r="K905" s="112"/>
      <c r="L905" s="110" t="s">
        <v>21</v>
      </c>
      <c r="M905" s="111"/>
      <c r="N905" s="75" t="s">
        <v>472</v>
      </c>
    </row>
    <row r="906" spans="1:14" s="88" customFormat="1" hidden="1" x14ac:dyDescent="0.2">
      <c r="A906" s="193"/>
      <c r="B906" s="187"/>
      <c r="C906" s="185"/>
      <c r="D906" s="120"/>
      <c r="E906" s="120"/>
      <c r="F906" s="120"/>
      <c r="G906" s="120"/>
      <c r="H906" s="120"/>
      <c r="I906" s="120"/>
      <c r="J906" s="120"/>
      <c r="K906" s="112"/>
      <c r="L906" s="110" t="s">
        <v>21</v>
      </c>
      <c r="M906" s="111"/>
      <c r="N906" s="75" t="s">
        <v>38</v>
      </c>
    </row>
    <row r="907" spans="1:14" s="88" customFormat="1" hidden="1" x14ac:dyDescent="0.2">
      <c r="A907" s="193"/>
      <c r="B907" s="187"/>
      <c r="C907" s="185"/>
      <c r="D907" s="120"/>
      <c r="E907" s="120"/>
      <c r="F907" s="120"/>
      <c r="G907" s="120"/>
      <c r="H907" s="120"/>
      <c r="I907" s="120"/>
      <c r="J907" s="120"/>
      <c r="K907" s="112"/>
      <c r="L907" s="110" t="s">
        <v>21</v>
      </c>
      <c r="M907" s="111"/>
      <c r="N907" s="75" t="s">
        <v>363</v>
      </c>
    </row>
    <row r="908" spans="1:14" s="88" customFormat="1" hidden="1" x14ac:dyDescent="0.2">
      <c r="A908" s="193"/>
      <c r="B908" s="187"/>
      <c r="C908" s="185"/>
      <c r="D908" s="120"/>
      <c r="E908" s="120"/>
      <c r="F908" s="120"/>
      <c r="G908" s="120"/>
      <c r="H908" s="120"/>
      <c r="I908" s="120"/>
      <c r="J908" s="120"/>
      <c r="K908" s="112"/>
      <c r="L908" s="110" t="s">
        <v>21</v>
      </c>
      <c r="M908" s="111"/>
      <c r="N908" s="75" t="s">
        <v>39</v>
      </c>
    </row>
    <row r="909" spans="1:14" s="88" customFormat="1" hidden="1" x14ac:dyDescent="0.2">
      <c r="A909" s="193"/>
      <c r="B909" s="187"/>
      <c r="C909" s="185"/>
      <c r="D909" s="120"/>
      <c r="E909" s="120"/>
      <c r="F909" s="120"/>
      <c r="G909" s="120"/>
      <c r="H909" s="120"/>
      <c r="I909" s="120"/>
      <c r="J909" s="120"/>
      <c r="K909" s="112"/>
      <c r="L909" s="110" t="s">
        <v>21</v>
      </c>
      <c r="M909" s="111"/>
      <c r="N909" s="75" t="s">
        <v>51</v>
      </c>
    </row>
    <row r="910" spans="1:14" s="88" customFormat="1" hidden="1" x14ac:dyDescent="0.2">
      <c r="A910" s="193"/>
      <c r="B910" s="187"/>
      <c r="C910" s="185"/>
      <c r="D910" s="120"/>
      <c r="E910" s="120"/>
      <c r="F910" s="120"/>
      <c r="G910" s="120"/>
      <c r="H910" s="120"/>
      <c r="I910" s="120"/>
      <c r="J910" s="120"/>
      <c r="K910" s="112"/>
      <c r="L910" s="110" t="s">
        <v>21</v>
      </c>
      <c r="M910" s="111"/>
      <c r="N910" s="75" t="s">
        <v>27</v>
      </c>
    </row>
    <row r="911" spans="1:14" s="88" customFormat="1" hidden="1" x14ac:dyDescent="0.2">
      <c r="A911" s="193"/>
      <c r="B911" s="187"/>
      <c r="C911" s="185"/>
      <c r="D911" s="120"/>
      <c r="E911" s="120"/>
      <c r="F911" s="120"/>
      <c r="G911" s="120"/>
      <c r="H911" s="120"/>
      <c r="I911" s="120"/>
      <c r="J911" s="120"/>
      <c r="K911" s="112"/>
      <c r="L911" s="110" t="s">
        <v>21</v>
      </c>
      <c r="M911" s="111"/>
      <c r="N911" s="75" t="s">
        <v>400</v>
      </c>
    </row>
    <row r="912" spans="1:14" s="88" customFormat="1" hidden="1" x14ac:dyDescent="0.2">
      <c r="A912" s="193"/>
      <c r="B912" s="187"/>
      <c r="C912" s="185"/>
      <c r="D912" s="120"/>
      <c r="E912" s="120"/>
      <c r="F912" s="120"/>
      <c r="G912" s="120"/>
      <c r="H912" s="120"/>
      <c r="I912" s="120"/>
      <c r="J912" s="120"/>
      <c r="K912" s="112"/>
      <c r="L912" s="110" t="s">
        <v>21</v>
      </c>
      <c r="M912" s="111"/>
      <c r="N912" s="75" t="s">
        <v>401</v>
      </c>
    </row>
    <row r="913" spans="1:14" s="88" customFormat="1" hidden="1" x14ac:dyDescent="0.2">
      <c r="A913" s="193"/>
      <c r="B913" s="187"/>
      <c r="C913" s="185"/>
      <c r="D913" s="120"/>
      <c r="E913" s="120"/>
      <c r="F913" s="120"/>
      <c r="G913" s="120"/>
      <c r="H913" s="120"/>
      <c r="I913" s="120"/>
      <c r="J913" s="120"/>
      <c r="K913" s="112"/>
      <c r="L913" s="110" t="s">
        <v>21</v>
      </c>
      <c r="M913" s="111"/>
      <c r="N913" s="75" t="s">
        <v>404</v>
      </c>
    </row>
    <row r="914" spans="1:14" s="88" customFormat="1" hidden="1" x14ac:dyDescent="0.2">
      <c r="A914" s="193"/>
      <c r="B914" s="187"/>
      <c r="C914" s="185"/>
      <c r="D914" s="120"/>
      <c r="E914" s="120"/>
      <c r="F914" s="120"/>
      <c r="G914" s="120"/>
      <c r="H914" s="120"/>
      <c r="I914" s="120"/>
      <c r="J914" s="120"/>
      <c r="K914" s="112"/>
      <c r="L914" s="110" t="s">
        <v>21</v>
      </c>
      <c r="M914" s="111"/>
      <c r="N914" s="75" t="s">
        <v>123</v>
      </c>
    </row>
    <row r="915" spans="1:14" s="88" customFormat="1" hidden="1" x14ac:dyDescent="0.2">
      <c r="A915" s="193"/>
      <c r="B915" s="187"/>
      <c r="C915" s="185"/>
      <c r="D915" s="120"/>
      <c r="E915" s="120"/>
      <c r="F915" s="120"/>
      <c r="G915" s="120"/>
      <c r="H915" s="120"/>
      <c r="I915" s="120"/>
      <c r="J915" s="120"/>
      <c r="K915" s="112"/>
      <c r="L915" s="110" t="s">
        <v>21</v>
      </c>
      <c r="M915" s="111"/>
      <c r="N915" s="75" t="s">
        <v>46</v>
      </c>
    </row>
    <row r="916" spans="1:14" s="88" customFormat="1" hidden="1" x14ac:dyDescent="0.2">
      <c r="A916" s="193"/>
      <c r="B916" s="187"/>
      <c r="C916" s="185"/>
      <c r="D916" s="120"/>
      <c r="E916" s="120"/>
      <c r="F916" s="120"/>
      <c r="G916" s="120"/>
      <c r="H916" s="120"/>
      <c r="I916" s="120"/>
      <c r="J916" s="120"/>
      <c r="K916" s="112"/>
      <c r="L916" s="110" t="s">
        <v>21</v>
      </c>
      <c r="M916" s="111"/>
      <c r="N916" s="75" t="s">
        <v>47</v>
      </c>
    </row>
    <row r="917" spans="1:14" s="88" customFormat="1" hidden="1" x14ac:dyDescent="0.2">
      <c r="A917" s="193"/>
      <c r="B917" s="187"/>
      <c r="C917" s="185"/>
      <c r="D917" s="120"/>
      <c r="E917" s="120"/>
      <c r="F917" s="120"/>
      <c r="G917" s="120"/>
      <c r="H917" s="120"/>
      <c r="I917" s="120"/>
      <c r="J917" s="120"/>
      <c r="K917" s="112"/>
      <c r="L917" s="110" t="s">
        <v>21</v>
      </c>
      <c r="M917" s="111"/>
      <c r="N917" s="75" t="s">
        <v>87</v>
      </c>
    </row>
    <row r="918" spans="1:14" s="88" customFormat="1" hidden="1" x14ac:dyDescent="0.2">
      <c r="A918" s="193"/>
      <c r="B918" s="187"/>
      <c r="C918" s="185"/>
      <c r="D918" s="120"/>
      <c r="E918" s="120"/>
      <c r="F918" s="120"/>
      <c r="G918" s="120"/>
      <c r="H918" s="120"/>
      <c r="I918" s="120"/>
      <c r="J918" s="120"/>
      <c r="K918" s="112"/>
      <c r="L918" s="110" t="s">
        <v>21</v>
      </c>
      <c r="M918" s="111"/>
      <c r="N918" s="75" t="s">
        <v>31</v>
      </c>
    </row>
    <row r="919" spans="1:14" s="88" customFormat="1" ht="15" x14ac:dyDescent="0.25">
      <c r="A919" s="125" t="s">
        <v>133</v>
      </c>
      <c r="B919" s="84" t="s">
        <v>135</v>
      </c>
      <c r="C919" s="121">
        <f>+'PLAN DE COMPRA  2022'!C995</f>
        <v>870000</v>
      </c>
      <c r="D919" s="121">
        <f>+'PLAN DE COMPRA  2022'!D995</f>
        <v>16890000</v>
      </c>
      <c r="E919" s="121">
        <f>+'PLAN DE COMPRA  2022'!E995</f>
        <v>0</v>
      </c>
      <c r="F919" s="121">
        <f>+'PLAN DE COMPRA  2022'!F995</f>
        <v>9477000</v>
      </c>
      <c r="G919" s="121">
        <f>+'PLAN DE COMPRA  2022'!G995</f>
        <v>0</v>
      </c>
      <c r="H919" s="121">
        <f>+'PLAN DE COMPRA  2022'!H995</f>
        <v>15559185</v>
      </c>
      <c r="I919" s="121">
        <f>+'PLAN DE COMPRA  2022'!I995</f>
        <v>8475000</v>
      </c>
      <c r="J919" s="121">
        <f>+'PLAN DE COMPRA  2022'!J995</f>
        <v>0</v>
      </c>
      <c r="K919" s="121">
        <f>+'PLAN DE COMPRA  2022'!K995</f>
        <v>51271185</v>
      </c>
      <c r="L919" s="108" t="s">
        <v>22</v>
      </c>
      <c r="M919" s="131">
        <f>SUM(K894:K918)</f>
        <v>0</v>
      </c>
      <c r="N919" s="130"/>
    </row>
    <row r="920" spans="1:14" s="88" customFormat="1" ht="16.5" hidden="1" customHeight="1" x14ac:dyDescent="0.25">
      <c r="A920" s="182" t="s">
        <v>136</v>
      </c>
      <c r="B920" s="118" t="s">
        <v>137</v>
      </c>
      <c r="C920" s="183"/>
      <c r="D920" s="184"/>
      <c r="E920" s="184"/>
      <c r="F920" s="184"/>
      <c r="G920" s="184"/>
      <c r="H920" s="184"/>
      <c r="I920" s="184"/>
      <c r="J920" s="184"/>
      <c r="K920" s="109"/>
      <c r="L920" s="110" t="s">
        <v>21</v>
      </c>
      <c r="M920" s="111"/>
      <c r="N920" s="74" t="s">
        <v>303</v>
      </c>
    </row>
    <row r="921" spans="1:14" s="88" customFormat="1" hidden="1" x14ac:dyDescent="0.2">
      <c r="A921" s="193"/>
      <c r="B921" s="187"/>
      <c r="C921" s="185"/>
      <c r="D921" s="120"/>
      <c r="E921" s="120"/>
      <c r="F921" s="120"/>
      <c r="G921" s="120"/>
      <c r="H921" s="120"/>
      <c r="I921" s="120"/>
      <c r="J921" s="120"/>
      <c r="K921" s="112"/>
      <c r="L921" s="110" t="s">
        <v>21</v>
      </c>
      <c r="M921" s="111"/>
      <c r="N921" s="75" t="s">
        <v>333</v>
      </c>
    </row>
    <row r="922" spans="1:14" s="88" customFormat="1" hidden="1" x14ac:dyDescent="0.2">
      <c r="A922" s="193"/>
      <c r="B922" s="187"/>
      <c r="C922" s="185"/>
      <c r="D922" s="120"/>
      <c r="E922" s="120"/>
      <c r="F922" s="120"/>
      <c r="G922" s="120"/>
      <c r="H922" s="120"/>
      <c r="I922" s="120"/>
      <c r="J922" s="120"/>
      <c r="K922" s="112"/>
      <c r="L922" s="110" t="s">
        <v>21</v>
      </c>
      <c r="M922" s="111"/>
      <c r="N922" s="75" t="s">
        <v>37</v>
      </c>
    </row>
    <row r="923" spans="1:14" s="88" customFormat="1" hidden="1" x14ac:dyDescent="0.2">
      <c r="A923" s="193"/>
      <c r="B923" s="187"/>
      <c r="C923" s="185"/>
      <c r="D923" s="120"/>
      <c r="E923" s="120"/>
      <c r="F923" s="120"/>
      <c r="G923" s="120"/>
      <c r="H923" s="120"/>
      <c r="I923" s="120"/>
      <c r="J923" s="120"/>
      <c r="K923" s="112"/>
      <c r="L923" s="110" t="s">
        <v>21</v>
      </c>
      <c r="M923" s="111"/>
      <c r="N923" s="75" t="s">
        <v>469</v>
      </c>
    </row>
    <row r="924" spans="1:14" s="88" customFormat="1" hidden="1" x14ac:dyDescent="0.2">
      <c r="A924" s="193"/>
      <c r="B924" s="187"/>
      <c r="C924" s="185"/>
      <c r="D924" s="120"/>
      <c r="E924" s="120"/>
      <c r="F924" s="120"/>
      <c r="G924" s="120"/>
      <c r="H924" s="120"/>
      <c r="I924" s="120"/>
      <c r="J924" s="120"/>
      <c r="K924" s="112"/>
      <c r="L924" s="110" t="s">
        <v>21</v>
      </c>
      <c r="M924" s="111"/>
      <c r="N924" s="75" t="s">
        <v>360</v>
      </c>
    </row>
    <row r="925" spans="1:14" s="88" customFormat="1" hidden="1" x14ac:dyDescent="0.2">
      <c r="A925" s="193"/>
      <c r="B925" s="187"/>
      <c r="C925" s="185"/>
      <c r="D925" s="120"/>
      <c r="E925" s="120"/>
      <c r="F925" s="120"/>
      <c r="G925" s="120"/>
      <c r="H925" s="120"/>
      <c r="I925" s="120"/>
      <c r="J925" s="120"/>
      <c r="K925" s="112"/>
      <c r="L925" s="110" t="s">
        <v>21</v>
      </c>
      <c r="M925" s="111"/>
      <c r="N925" s="75" t="s">
        <v>362</v>
      </c>
    </row>
    <row r="926" spans="1:14" s="88" customFormat="1" hidden="1" x14ac:dyDescent="0.2">
      <c r="A926" s="193"/>
      <c r="B926" s="187"/>
      <c r="C926" s="185"/>
      <c r="D926" s="120"/>
      <c r="E926" s="120"/>
      <c r="F926" s="120"/>
      <c r="G926" s="120"/>
      <c r="H926" s="120"/>
      <c r="I926" s="120"/>
      <c r="J926" s="120"/>
      <c r="K926" s="112"/>
      <c r="L926" s="110" t="s">
        <v>21</v>
      </c>
      <c r="M926" s="111"/>
      <c r="N926" s="75" t="s">
        <v>40</v>
      </c>
    </row>
    <row r="927" spans="1:14" s="88" customFormat="1" hidden="1" x14ac:dyDescent="0.2">
      <c r="A927" s="193"/>
      <c r="B927" s="187"/>
      <c r="C927" s="185"/>
      <c r="D927" s="120"/>
      <c r="E927" s="120"/>
      <c r="F927" s="120"/>
      <c r="G927" s="120"/>
      <c r="H927" s="120"/>
      <c r="I927" s="120"/>
      <c r="J927" s="120"/>
      <c r="K927" s="112"/>
      <c r="L927" s="110" t="s">
        <v>21</v>
      </c>
      <c r="M927" s="111"/>
      <c r="N927" s="75" t="s">
        <v>95</v>
      </c>
    </row>
    <row r="928" spans="1:14" s="88" customFormat="1" hidden="1" x14ac:dyDescent="0.2">
      <c r="A928" s="193"/>
      <c r="B928" s="187"/>
      <c r="C928" s="185"/>
      <c r="D928" s="120"/>
      <c r="E928" s="120"/>
      <c r="F928" s="120"/>
      <c r="G928" s="120"/>
      <c r="H928" s="120"/>
      <c r="I928" s="120"/>
      <c r="J928" s="120"/>
      <c r="K928" s="112"/>
      <c r="L928" s="110" t="s">
        <v>21</v>
      </c>
      <c r="M928" s="111"/>
      <c r="N928" s="75" t="s">
        <v>388</v>
      </c>
    </row>
    <row r="929" spans="1:14" s="88" customFormat="1" hidden="1" x14ac:dyDescent="0.2">
      <c r="A929" s="193"/>
      <c r="B929" s="187"/>
      <c r="C929" s="185"/>
      <c r="D929" s="120"/>
      <c r="E929" s="120"/>
      <c r="F929" s="120"/>
      <c r="G929" s="120"/>
      <c r="H929" s="120"/>
      <c r="I929" s="120"/>
      <c r="J929" s="120"/>
      <c r="K929" s="112"/>
      <c r="L929" s="110" t="s">
        <v>21</v>
      </c>
      <c r="M929" s="111"/>
      <c r="N929" s="75" t="s">
        <v>63</v>
      </c>
    </row>
    <row r="930" spans="1:14" s="88" customFormat="1" hidden="1" x14ac:dyDescent="0.2">
      <c r="A930" s="193"/>
      <c r="B930" s="187"/>
      <c r="C930" s="185"/>
      <c r="D930" s="120"/>
      <c r="E930" s="120"/>
      <c r="F930" s="120"/>
      <c r="G930" s="120"/>
      <c r="H930" s="120"/>
      <c r="I930" s="120"/>
      <c r="J930" s="120"/>
      <c r="K930" s="112"/>
      <c r="L930" s="110" t="s">
        <v>21</v>
      </c>
      <c r="M930" s="111"/>
      <c r="N930" s="75" t="s">
        <v>96</v>
      </c>
    </row>
    <row r="931" spans="1:14" s="88" customFormat="1" hidden="1" x14ac:dyDescent="0.2">
      <c r="A931" s="193"/>
      <c r="B931" s="187"/>
      <c r="C931" s="185"/>
      <c r="D931" s="120"/>
      <c r="E931" s="120"/>
      <c r="F931" s="120"/>
      <c r="G931" s="120"/>
      <c r="H931" s="120"/>
      <c r="I931" s="120"/>
      <c r="J931" s="120"/>
      <c r="K931" s="112"/>
      <c r="L931" s="110" t="s">
        <v>21</v>
      </c>
      <c r="M931" s="111"/>
      <c r="N931" s="75" t="s">
        <v>27</v>
      </c>
    </row>
    <row r="932" spans="1:14" s="88" customFormat="1" hidden="1" x14ac:dyDescent="0.2">
      <c r="A932" s="193"/>
      <c r="B932" s="187"/>
      <c r="C932" s="185"/>
      <c r="D932" s="120"/>
      <c r="E932" s="120"/>
      <c r="F932" s="120"/>
      <c r="G932" s="120"/>
      <c r="H932" s="120"/>
      <c r="I932" s="120"/>
      <c r="J932" s="120"/>
      <c r="K932" s="112"/>
      <c r="L932" s="110" t="s">
        <v>21</v>
      </c>
      <c r="M932" s="111"/>
      <c r="N932" s="75" t="s">
        <v>103</v>
      </c>
    </row>
    <row r="933" spans="1:14" s="88" customFormat="1" hidden="1" x14ac:dyDescent="0.2">
      <c r="A933" s="193"/>
      <c r="B933" s="187"/>
      <c r="C933" s="185"/>
      <c r="D933" s="120"/>
      <c r="E933" s="120"/>
      <c r="F933" s="120"/>
      <c r="G933" s="120"/>
      <c r="H933" s="120"/>
      <c r="I933" s="120"/>
      <c r="J933" s="120"/>
      <c r="K933" s="112"/>
      <c r="L933" s="110" t="s">
        <v>21</v>
      </c>
      <c r="M933" s="111"/>
      <c r="N933" s="75" t="s">
        <v>42</v>
      </c>
    </row>
    <row r="934" spans="1:14" s="88" customFormat="1" hidden="1" x14ac:dyDescent="0.2">
      <c r="A934" s="193"/>
      <c r="B934" s="187"/>
      <c r="C934" s="185"/>
      <c r="D934" s="120"/>
      <c r="E934" s="120"/>
      <c r="F934" s="120"/>
      <c r="G934" s="120"/>
      <c r="H934" s="120"/>
      <c r="I934" s="120"/>
      <c r="J934" s="120"/>
      <c r="K934" s="112"/>
      <c r="L934" s="110" t="s">
        <v>21</v>
      </c>
      <c r="M934" s="111"/>
      <c r="N934" s="75" t="s">
        <v>454</v>
      </c>
    </row>
    <row r="935" spans="1:14" s="88" customFormat="1" hidden="1" x14ac:dyDescent="0.2">
      <c r="A935" s="193"/>
      <c r="B935" s="187"/>
      <c r="C935" s="185"/>
      <c r="D935" s="120"/>
      <c r="E935" s="120"/>
      <c r="F935" s="120"/>
      <c r="G935" s="120"/>
      <c r="H935" s="120"/>
      <c r="I935" s="120"/>
      <c r="J935" s="120"/>
      <c r="K935" s="112"/>
      <c r="L935" s="110" t="s">
        <v>21</v>
      </c>
      <c r="M935" s="111"/>
      <c r="N935" s="75" t="s">
        <v>43</v>
      </c>
    </row>
    <row r="936" spans="1:14" s="88" customFormat="1" hidden="1" x14ac:dyDescent="0.2">
      <c r="A936" s="193"/>
      <c r="B936" s="187"/>
      <c r="C936" s="185"/>
      <c r="D936" s="120"/>
      <c r="E936" s="120"/>
      <c r="F936" s="120"/>
      <c r="G936" s="120"/>
      <c r="H936" s="120"/>
      <c r="I936" s="120"/>
      <c r="J936" s="120"/>
      <c r="K936" s="112"/>
      <c r="L936" s="110" t="s">
        <v>21</v>
      </c>
      <c r="M936" s="111"/>
      <c r="N936" s="75" t="s">
        <v>402</v>
      </c>
    </row>
    <row r="937" spans="1:14" s="88" customFormat="1" hidden="1" x14ac:dyDescent="0.2">
      <c r="A937" s="193"/>
      <c r="B937" s="187"/>
      <c r="C937" s="185"/>
      <c r="D937" s="120"/>
      <c r="E937" s="120"/>
      <c r="F937" s="120"/>
      <c r="G937" s="120"/>
      <c r="H937" s="120"/>
      <c r="I937" s="120"/>
      <c r="J937" s="120"/>
      <c r="K937" s="112"/>
      <c r="L937" s="110" t="s">
        <v>21</v>
      </c>
      <c r="M937" s="111"/>
      <c r="N937" s="75" t="s">
        <v>404</v>
      </c>
    </row>
    <row r="938" spans="1:14" s="88" customFormat="1" hidden="1" x14ac:dyDescent="0.2">
      <c r="A938" s="193"/>
      <c r="B938" s="187"/>
      <c r="C938" s="185"/>
      <c r="D938" s="120"/>
      <c r="E938" s="120"/>
      <c r="F938" s="120"/>
      <c r="G938" s="120"/>
      <c r="H938" s="120"/>
      <c r="I938" s="120"/>
      <c r="J938" s="120"/>
      <c r="K938" s="112"/>
      <c r="L938" s="110" t="s">
        <v>21</v>
      </c>
      <c r="M938" s="111"/>
      <c r="N938" s="75" t="s">
        <v>123</v>
      </c>
    </row>
    <row r="939" spans="1:14" s="88" customFormat="1" hidden="1" x14ac:dyDescent="0.2">
      <c r="A939" s="193"/>
      <c r="B939" s="187"/>
      <c r="C939" s="185"/>
      <c r="D939" s="120"/>
      <c r="E939" s="120"/>
      <c r="F939" s="120"/>
      <c r="G939" s="120"/>
      <c r="H939" s="120"/>
      <c r="I939" s="120"/>
      <c r="J939" s="120"/>
      <c r="K939" s="112"/>
      <c r="L939" s="110" t="s">
        <v>21</v>
      </c>
      <c r="M939" s="111"/>
      <c r="N939" s="75" t="s">
        <v>70</v>
      </c>
    </row>
    <row r="940" spans="1:14" s="88" customFormat="1" hidden="1" x14ac:dyDescent="0.2">
      <c r="A940" s="193"/>
      <c r="B940" s="187"/>
      <c r="C940" s="185"/>
      <c r="D940" s="120"/>
      <c r="E940" s="120"/>
      <c r="F940" s="120"/>
      <c r="G940" s="120"/>
      <c r="H940" s="120"/>
      <c r="I940" s="120"/>
      <c r="J940" s="120"/>
      <c r="K940" s="112"/>
      <c r="L940" s="110" t="s">
        <v>21</v>
      </c>
      <c r="M940" s="111"/>
      <c r="N940" s="75" t="s">
        <v>410</v>
      </c>
    </row>
    <row r="941" spans="1:14" s="88" customFormat="1" hidden="1" x14ac:dyDescent="0.2">
      <c r="A941" s="193"/>
      <c r="B941" s="187"/>
      <c r="C941" s="185"/>
      <c r="D941" s="120"/>
      <c r="E941" s="120"/>
      <c r="F941" s="120"/>
      <c r="G941" s="120"/>
      <c r="H941" s="120"/>
      <c r="I941" s="120"/>
      <c r="J941" s="120"/>
      <c r="K941" s="112"/>
      <c r="L941" s="110" t="s">
        <v>21</v>
      </c>
      <c r="M941" s="111"/>
      <c r="N941" s="75" t="s">
        <v>414</v>
      </c>
    </row>
    <row r="942" spans="1:14" s="88" customFormat="1" hidden="1" x14ac:dyDescent="0.2">
      <c r="A942" s="193"/>
      <c r="B942" s="187"/>
      <c r="C942" s="185"/>
      <c r="D942" s="120"/>
      <c r="E942" s="120"/>
      <c r="F942" s="120"/>
      <c r="G942" s="120"/>
      <c r="H942" s="120"/>
      <c r="I942" s="120"/>
      <c r="J942" s="120"/>
      <c r="K942" s="112"/>
      <c r="L942" s="110" t="s">
        <v>21</v>
      </c>
      <c r="M942" s="111"/>
      <c r="N942" s="75" t="s">
        <v>419</v>
      </c>
    </row>
    <row r="943" spans="1:14" s="88" customFormat="1" hidden="1" x14ac:dyDescent="0.2">
      <c r="A943" s="193"/>
      <c r="B943" s="187"/>
      <c r="C943" s="185"/>
      <c r="D943" s="120"/>
      <c r="E943" s="120"/>
      <c r="F943" s="120"/>
      <c r="G943" s="120"/>
      <c r="H943" s="120"/>
      <c r="I943" s="120"/>
      <c r="J943" s="120"/>
      <c r="K943" s="112"/>
      <c r="L943" s="110" t="s">
        <v>21</v>
      </c>
      <c r="M943" s="111"/>
      <c r="N943" s="75" t="s">
        <v>422</v>
      </c>
    </row>
    <row r="944" spans="1:14" s="88" customFormat="1" hidden="1" x14ac:dyDescent="0.2">
      <c r="A944" s="193"/>
      <c r="B944" s="187"/>
      <c r="C944" s="185"/>
      <c r="D944" s="120"/>
      <c r="E944" s="120"/>
      <c r="F944" s="120"/>
      <c r="G944" s="120"/>
      <c r="H944" s="120"/>
      <c r="I944" s="120"/>
      <c r="J944" s="120"/>
      <c r="K944" s="112"/>
      <c r="L944" s="110" t="s">
        <v>21</v>
      </c>
      <c r="M944" s="111"/>
      <c r="N944" s="75" t="s">
        <v>75</v>
      </c>
    </row>
    <row r="945" spans="1:14" s="88" customFormat="1" hidden="1" x14ac:dyDescent="0.2">
      <c r="A945" s="193"/>
      <c r="B945" s="187"/>
      <c r="C945" s="185"/>
      <c r="D945" s="120"/>
      <c r="E945" s="120"/>
      <c r="F945" s="120"/>
      <c r="G945" s="120"/>
      <c r="H945" s="120"/>
      <c r="I945" s="120"/>
      <c r="J945" s="120"/>
      <c r="K945" s="112"/>
      <c r="L945" s="110" t="s">
        <v>21</v>
      </c>
      <c r="M945" s="111"/>
      <c r="N945" s="75" t="s">
        <v>426</v>
      </c>
    </row>
    <row r="946" spans="1:14" s="88" customFormat="1" hidden="1" x14ac:dyDescent="0.2">
      <c r="A946" s="193"/>
      <c r="B946" s="187"/>
      <c r="C946" s="185"/>
      <c r="D946" s="120"/>
      <c r="E946" s="120"/>
      <c r="F946" s="120"/>
      <c r="G946" s="120"/>
      <c r="H946" s="120"/>
      <c r="I946" s="120"/>
      <c r="J946" s="120"/>
      <c r="K946" s="112"/>
      <c r="L946" s="110" t="s">
        <v>21</v>
      </c>
      <c r="M946" s="111"/>
      <c r="N946" s="75" t="s">
        <v>46</v>
      </c>
    </row>
    <row r="947" spans="1:14" s="88" customFormat="1" hidden="1" x14ac:dyDescent="0.2">
      <c r="A947" s="193"/>
      <c r="B947" s="187"/>
      <c r="C947" s="185"/>
      <c r="D947" s="120"/>
      <c r="E947" s="120"/>
      <c r="F947" s="120"/>
      <c r="G947" s="120"/>
      <c r="H947" s="120"/>
      <c r="I947" s="120"/>
      <c r="J947" s="120"/>
      <c r="K947" s="112"/>
      <c r="L947" s="110" t="s">
        <v>21</v>
      </c>
      <c r="M947" s="111"/>
      <c r="N947" s="75" t="s">
        <v>429</v>
      </c>
    </row>
    <row r="948" spans="1:14" s="88" customFormat="1" hidden="1" x14ac:dyDescent="0.2">
      <c r="A948" s="193"/>
      <c r="B948" s="187"/>
      <c r="C948" s="185"/>
      <c r="D948" s="120"/>
      <c r="E948" s="120"/>
      <c r="F948" s="120"/>
      <c r="G948" s="120"/>
      <c r="H948" s="120"/>
      <c r="I948" s="120"/>
      <c r="J948" s="120"/>
      <c r="K948" s="112"/>
      <c r="L948" s="110" t="s">
        <v>21</v>
      </c>
      <c r="M948" s="111"/>
      <c r="N948" s="75" t="s">
        <v>47</v>
      </c>
    </row>
    <row r="949" spans="1:14" s="88" customFormat="1" hidden="1" x14ac:dyDescent="0.2">
      <c r="A949" s="193"/>
      <c r="B949" s="187"/>
      <c r="C949" s="185"/>
      <c r="D949" s="120"/>
      <c r="E949" s="120"/>
      <c r="F949" s="120"/>
      <c r="G949" s="120"/>
      <c r="H949" s="120"/>
      <c r="I949" s="120"/>
      <c r="J949" s="120"/>
      <c r="K949" s="112"/>
      <c r="L949" s="110" t="s">
        <v>21</v>
      </c>
      <c r="M949" s="111"/>
      <c r="N949" s="75" t="s">
        <v>430</v>
      </c>
    </row>
    <row r="950" spans="1:14" s="88" customFormat="1" hidden="1" x14ac:dyDescent="0.2">
      <c r="A950" s="193"/>
      <c r="B950" s="187"/>
      <c r="C950" s="185"/>
      <c r="D950" s="120"/>
      <c r="E950" s="120"/>
      <c r="F950" s="120"/>
      <c r="G950" s="120"/>
      <c r="H950" s="120"/>
      <c r="I950" s="120"/>
      <c r="J950" s="120"/>
      <c r="K950" s="112"/>
      <c r="L950" s="110" t="s">
        <v>21</v>
      </c>
      <c r="M950" s="111"/>
      <c r="N950" s="75" t="s">
        <v>433</v>
      </c>
    </row>
    <row r="951" spans="1:14" s="88" customFormat="1" hidden="1" x14ac:dyDescent="0.2">
      <c r="A951" s="193"/>
      <c r="B951" s="187"/>
      <c r="C951" s="185"/>
      <c r="D951" s="120"/>
      <c r="E951" s="120"/>
      <c r="F951" s="120"/>
      <c r="G951" s="120"/>
      <c r="H951" s="120"/>
      <c r="I951" s="120"/>
      <c r="J951" s="120"/>
      <c r="K951" s="112"/>
      <c r="L951" s="110" t="s">
        <v>21</v>
      </c>
      <c r="M951" s="111"/>
      <c r="N951" s="75" t="s">
        <v>87</v>
      </c>
    </row>
    <row r="952" spans="1:14" s="88" customFormat="1" hidden="1" x14ac:dyDescent="0.2">
      <c r="A952" s="193"/>
      <c r="B952" s="187"/>
      <c r="C952" s="185"/>
      <c r="D952" s="120"/>
      <c r="E952" s="120"/>
      <c r="F952" s="120"/>
      <c r="G952" s="120"/>
      <c r="H952" s="120"/>
      <c r="I952" s="120"/>
      <c r="J952" s="120"/>
      <c r="K952" s="112"/>
      <c r="L952" s="110" t="s">
        <v>21</v>
      </c>
      <c r="M952" s="111"/>
      <c r="N952" s="75" t="s">
        <v>434</v>
      </c>
    </row>
    <row r="953" spans="1:14" s="88" customFormat="1" hidden="1" x14ac:dyDescent="0.2">
      <c r="A953" s="193"/>
      <c r="B953" s="187"/>
      <c r="C953" s="185"/>
      <c r="D953" s="120"/>
      <c r="E953" s="120"/>
      <c r="F953" s="120"/>
      <c r="G953" s="120"/>
      <c r="H953" s="120"/>
      <c r="I953" s="120"/>
      <c r="J953" s="120"/>
      <c r="K953" s="112"/>
      <c r="L953" s="110" t="s">
        <v>21</v>
      </c>
      <c r="M953" s="111"/>
      <c r="N953" s="75" t="s">
        <v>439</v>
      </c>
    </row>
    <row r="954" spans="1:14" s="88" customFormat="1" hidden="1" x14ac:dyDescent="0.2">
      <c r="A954" s="193"/>
      <c r="B954" s="187"/>
      <c r="C954" s="185"/>
      <c r="D954" s="120"/>
      <c r="E954" s="120"/>
      <c r="F954" s="120"/>
      <c r="G954" s="120"/>
      <c r="H954" s="120"/>
      <c r="I954" s="120"/>
      <c r="J954" s="120"/>
      <c r="K954" s="112"/>
      <c r="L954" s="110" t="s">
        <v>21</v>
      </c>
      <c r="M954" s="111"/>
      <c r="N954" s="75" t="s">
        <v>442</v>
      </c>
    </row>
    <row r="955" spans="1:14" s="88" customFormat="1" hidden="1" x14ac:dyDescent="0.2">
      <c r="A955" s="193"/>
      <c r="B955" s="187"/>
      <c r="C955" s="185"/>
      <c r="D955" s="120"/>
      <c r="E955" s="120"/>
      <c r="F955" s="120"/>
      <c r="G955" s="120"/>
      <c r="H955" s="120"/>
      <c r="I955" s="120"/>
      <c r="J955" s="120"/>
      <c r="K955" s="112"/>
      <c r="L955" s="110" t="s">
        <v>21</v>
      </c>
      <c r="M955" s="111"/>
      <c r="N955" s="75" t="s">
        <v>31</v>
      </c>
    </row>
    <row r="956" spans="1:14" s="88" customFormat="1" hidden="1" x14ac:dyDescent="0.2">
      <c r="A956" s="193"/>
      <c r="B956" s="187"/>
      <c r="C956" s="185"/>
      <c r="D956" s="120"/>
      <c r="E956" s="120"/>
      <c r="F956" s="120"/>
      <c r="G956" s="120"/>
      <c r="H956" s="120"/>
      <c r="I956" s="120"/>
      <c r="J956" s="120"/>
      <c r="K956" s="112"/>
      <c r="L956" s="110" t="s">
        <v>21</v>
      </c>
      <c r="M956" s="111"/>
      <c r="N956" s="75" t="s">
        <v>466</v>
      </c>
    </row>
    <row r="957" spans="1:14" s="88" customFormat="1" hidden="1" x14ac:dyDescent="0.2">
      <c r="A957" s="193"/>
      <c r="B957" s="187"/>
      <c r="C957" s="185"/>
      <c r="D957" s="120"/>
      <c r="E957" s="120"/>
      <c r="F957" s="120"/>
      <c r="G957" s="120"/>
      <c r="H957" s="120"/>
      <c r="I957" s="120"/>
      <c r="J957" s="120"/>
      <c r="K957" s="112"/>
      <c r="L957" s="110" t="s">
        <v>21</v>
      </c>
      <c r="M957" s="111"/>
      <c r="N957" s="75" t="s">
        <v>33</v>
      </c>
    </row>
    <row r="958" spans="1:14" s="88" customFormat="1" ht="15" x14ac:dyDescent="0.25">
      <c r="A958" s="125" t="s">
        <v>136</v>
      </c>
      <c r="B958" s="84" t="s">
        <v>138</v>
      </c>
      <c r="C958" s="121">
        <f>+'PLAN DE COMPRA  2022'!C1034</f>
        <v>3400000</v>
      </c>
      <c r="D958" s="121">
        <f>+'PLAN DE COMPRA  2022'!D1034</f>
        <v>90964715</v>
      </c>
      <c r="E958" s="121">
        <f>+'PLAN DE COMPRA  2022'!E1034</f>
        <v>690000</v>
      </c>
      <c r="F958" s="121">
        <f>+'PLAN DE COMPRA  2022'!F1034</f>
        <v>705000</v>
      </c>
      <c r="G958" s="121">
        <f>+'PLAN DE COMPRA  2022'!G1034</f>
        <v>0</v>
      </c>
      <c r="H958" s="121">
        <f>+'PLAN DE COMPRA  2022'!H1034</f>
        <v>16840000</v>
      </c>
      <c r="I958" s="121">
        <f>+'PLAN DE COMPRA  2022'!I1034</f>
        <v>37980000</v>
      </c>
      <c r="J958" s="121">
        <f>+'PLAN DE COMPRA  2022'!J1034</f>
        <v>0</v>
      </c>
      <c r="K958" s="121">
        <f>+'PLAN DE COMPRA  2022'!K1034</f>
        <v>150579715</v>
      </c>
      <c r="L958" s="108" t="s">
        <v>22</v>
      </c>
      <c r="M958" s="131">
        <f>SUM(K920:K957)</f>
        <v>0</v>
      </c>
      <c r="N958" s="130"/>
    </row>
    <row r="959" spans="1:14" s="88" customFormat="1" ht="15" hidden="1" x14ac:dyDescent="0.25">
      <c r="A959" s="182" t="s">
        <v>139</v>
      </c>
      <c r="B959" s="118" t="s">
        <v>140</v>
      </c>
      <c r="C959" s="183"/>
      <c r="D959" s="184"/>
      <c r="E959" s="184"/>
      <c r="F959" s="184"/>
      <c r="G959" s="184"/>
      <c r="H959" s="184"/>
      <c r="I959" s="184"/>
      <c r="J959" s="184"/>
      <c r="K959" s="109"/>
      <c r="L959" s="110" t="s">
        <v>21</v>
      </c>
      <c r="M959" s="111"/>
      <c r="N959" s="74" t="s">
        <v>56</v>
      </c>
    </row>
    <row r="960" spans="1:14" s="88" customFormat="1" ht="15" hidden="1" x14ac:dyDescent="0.25">
      <c r="A960" s="182"/>
      <c r="B960" s="118"/>
      <c r="C960" s="185"/>
      <c r="D960" s="120"/>
      <c r="E960" s="120"/>
      <c r="F960" s="120"/>
      <c r="G960" s="120"/>
      <c r="H960" s="120"/>
      <c r="I960" s="120"/>
      <c r="J960" s="120"/>
      <c r="K960" s="124"/>
      <c r="L960" s="110" t="s">
        <v>21</v>
      </c>
      <c r="M960" s="111"/>
      <c r="N960" s="75" t="s">
        <v>310</v>
      </c>
    </row>
    <row r="961" spans="1:14" s="88" customFormat="1" ht="15" hidden="1" x14ac:dyDescent="0.25">
      <c r="A961" s="182"/>
      <c r="B961" s="118"/>
      <c r="C961" s="185"/>
      <c r="D961" s="120"/>
      <c r="E961" s="120"/>
      <c r="F961" s="120"/>
      <c r="G961" s="120"/>
      <c r="H961" s="120"/>
      <c r="I961" s="120"/>
      <c r="J961" s="120"/>
      <c r="K961" s="124"/>
      <c r="L961" s="110" t="s">
        <v>21</v>
      </c>
      <c r="M961" s="111"/>
      <c r="N961" s="75" t="s">
        <v>285</v>
      </c>
    </row>
    <row r="962" spans="1:14" s="88" customFormat="1" ht="15" hidden="1" x14ac:dyDescent="0.25">
      <c r="A962" s="182"/>
      <c r="B962" s="118"/>
      <c r="C962" s="185"/>
      <c r="D962" s="120"/>
      <c r="E962" s="120"/>
      <c r="F962" s="120"/>
      <c r="G962" s="120"/>
      <c r="H962" s="120"/>
      <c r="I962" s="120"/>
      <c r="J962" s="120"/>
      <c r="K962" s="124"/>
      <c r="L962" s="110" t="s">
        <v>21</v>
      </c>
      <c r="M962" s="111"/>
      <c r="N962" s="75" t="s">
        <v>25</v>
      </c>
    </row>
    <row r="963" spans="1:14" s="88" customFormat="1" ht="15" hidden="1" x14ac:dyDescent="0.25">
      <c r="A963" s="182"/>
      <c r="B963" s="118"/>
      <c r="C963" s="185"/>
      <c r="D963" s="120"/>
      <c r="E963" s="120"/>
      <c r="F963" s="120"/>
      <c r="G963" s="120"/>
      <c r="H963" s="120"/>
      <c r="I963" s="120"/>
      <c r="J963" s="120"/>
      <c r="K963" s="124"/>
      <c r="L963" s="110" t="s">
        <v>21</v>
      </c>
      <c r="M963" s="111"/>
      <c r="N963" s="75" t="s">
        <v>36</v>
      </c>
    </row>
    <row r="964" spans="1:14" s="88" customFormat="1" ht="15" hidden="1" x14ac:dyDescent="0.25">
      <c r="A964" s="182"/>
      <c r="B964" s="118"/>
      <c r="C964" s="185"/>
      <c r="D964" s="120"/>
      <c r="E964" s="120"/>
      <c r="F964" s="120"/>
      <c r="G964" s="120"/>
      <c r="H964" s="120"/>
      <c r="I964" s="120"/>
      <c r="J964" s="120"/>
      <c r="K964" s="124"/>
      <c r="L964" s="110" t="s">
        <v>21</v>
      </c>
      <c r="M964" s="111"/>
      <c r="N964" s="75" t="s">
        <v>59</v>
      </c>
    </row>
    <row r="965" spans="1:14" s="88" customFormat="1" ht="15" hidden="1" x14ac:dyDescent="0.25">
      <c r="A965" s="182"/>
      <c r="B965" s="118"/>
      <c r="C965" s="185"/>
      <c r="D965" s="120"/>
      <c r="E965" s="120"/>
      <c r="F965" s="120"/>
      <c r="G965" s="120"/>
      <c r="H965" s="120"/>
      <c r="I965" s="120"/>
      <c r="J965" s="120"/>
      <c r="K965" s="124"/>
      <c r="L965" s="110" t="s">
        <v>21</v>
      </c>
      <c r="M965" s="111"/>
      <c r="N965" s="75" t="s">
        <v>92</v>
      </c>
    </row>
    <row r="966" spans="1:14" s="88" customFormat="1" ht="15" hidden="1" x14ac:dyDescent="0.25">
      <c r="A966" s="182"/>
      <c r="B966" s="118"/>
      <c r="C966" s="185"/>
      <c r="D966" s="120"/>
      <c r="E966" s="120"/>
      <c r="F966" s="120"/>
      <c r="G966" s="120"/>
      <c r="H966" s="120"/>
      <c r="I966" s="120"/>
      <c r="J966" s="120"/>
      <c r="K966" s="124"/>
      <c r="L966" s="110" t="s">
        <v>21</v>
      </c>
      <c r="M966" s="111"/>
      <c r="N966" s="75" t="s">
        <v>363</v>
      </c>
    </row>
    <row r="967" spans="1:14" s="88" customFormat="1" ht="15" hidden="1" x14ac:dyDescent="0.25">
      <c r="A967" s="182"/>
      <c r="B967" s="118"/>
      <c r="C967" s="185"/>
      <c r="D967" s="120"/>
      <c r="E967" s="120"/>
      <c r="F967" s="120"/>
      <c r="G967" s="120"/>
      <c r="H967" s="120"/>
      <c r="I967" s="120"/>
      <c r="J967" s="120"/>
      <c r="K967" s="112"/>
      <c r="L967" s="110" t="s">
        <v>21</v>
      </c>
      <c r="M967" s="111"/>
      <c r="N967" s="75" t="s">
        <v>388</v>
      </c>
    </row>
    <row r="968" spans="1:14" s="88" customFormat="1" ht="15" hidden="1" x14ac:dyDescent="0.25">
      <c r="A968" s="182"/>
      <c r="B968" s="118"/>
      <c r="C968" s="185"/>
      <c r="D968" s="120"/>
      <c r="E968" s="120"/>
      <c r="F968" s="120"/>
      <c r="G968" s="120"/>
      <c r="H968" s="120"/>
      <c r="I968" s="120"/>
      <c r="J968" s="120"/>
      <c r="K968" s="112"/>
      <c r="L968" s="110" t="s">
        <v>21</v>
      </c>
      <c r="M968" s="111"/>
      <c r="N968" s="75" t="s">
        <v>63</v>
      </c>
    </row>
    <row r="969" spans="1:14" s="88" customFormat="1" ht="15" hidden="1" x14ac:dyDescent="0.25">
      <c r="A969" s="182"/>
      <c r="B969" s="118"/>
      <c r="C969" s="185"/>
      <c r="D969" s="120"/>
      <c r="E969" s="120"/>
      <c r="F969" s="120"/>
      <c r="G969" s="120"/>
      <c r="H969" s="120"/>
      <c r="I969" s="120"/>
      <c r="J969" s="120"/>
      <c r="K969" s="112"/>
      <c r="L969" s="110" t="s">
        <v>21</v>
      </c>
      <c r="M969" s="111"/>
      <c r="N969" s="75" t="s">
        <v>41</v>
      </c>
    </row>
    <row r="970" spans="1:14" s="88" customFormat="1" ht="15" hidden="1" x14ac:dyDescent="0.25">
      <c r="A970" s="182"/>
      <c r="B970" s="118"/>
      <c r="C970" s="185"/>
      <c r="D970" s="120"/>
      <c r="E970" s="120"/>
      <c r="F970" s="120"/>
      <c r="G970" s="120"/>
      <c r="H970" s="120"/>
      <c r="I970" s="120"/>
      <c r="J970" s="120"/>
      <c r="K970" s="112"/>
      <c r="L970" s="110" t="s">
        <v>21</v>
      </c>
      <c r="M970" s="111"/>
      <c r="N970" s="75" t="s">
        <v>26</v>
      </c>
    </row>
    <row r="971" spans="1:14" s="88" customFormat="1" ht="15" hidden="1" x14ac:dyDescent="0.25">
      <c r="A971" s="182"/>
      <c r="B971" s="118"/>
      <c r="C971" s="185"/>
      <c r="D971" s="120"/>
      <c r="E971" s="120"/>
      <c r="F971" s="120"/>
      <c r="G971" s="120"/>
      <c r="H971" s="120"/>
      <c r="I971" s="120"/>
      <c r="J971" s="120"/>
      <c r="K971" s="112"/>
      <c r="L971" s="110" t="s">
        <v>21</v>
      </c>
      <c r="M971" s="111"/>
      <c r="N971" s="75" t="s">
        <v>97</v>
      </c>
    </row>
    <row r="972" spans="1:14" s="88" customFormat="1" ht="15" hidden="1" x14ac:dyDescent="0.25">
      <c r="A972" s="182"/>
      <c r="B972" s="118"/>
      <c r="C972" s="185"/>
      <c r="D972" s="120"/>
      <c r="E972" s="120"/>
      <c r="F972" s="120"/>
      <c r="G972" s="120"/>
      <c r="H972" s="120"/>
      <c r="I972" s="120"/>
      <c r="J972" s="120"/>
      <c r="K972" s="112"/>
      <c r="L972" s="110" t="s">
        <v>21</v>
      </c>
      <c r="M972" s="111"/>
      <c r="N972" s="75" t="s">
        <v>399</v>
      </c>
    </row>
    <row r="973" spans="1:14" s="88" customFormat="1" ht="15" hidden="1" x14ac:dyDescent="0.25">
      <c r="A973" s="182"/>
      <c r="B973" s="118"/>
      <c r="C973" s="185"/>
      <c r="D973" s="120"/>
      <c r="E973" s="120"/>
      <c r="F973" s="120"/>
      <c r="G973" s="120"/>
      <c r="H973" s="120"/>
      <c r="I973" s="120"/>
      <c r="J973" s="120"/>
      <c r="K973" s="112"/>
      <c r="L973" s="110" t="s">
        <v>21</v>
      </c>
      <c r="M973" s="111"/>
      <c r="N973" s="75" t="s">
        <v>401</v>
      </c>
    </row>
    <row r="974" spans="1:14" s="88" customFormat="1" hidden="1" x14ac:dyDescent="0.2">
      <c r="A974" s="193"/>
      <c r="B974" s="187"/>
      <c r="C974" s="185"/>
      <c r="D974" s="120"/>
      <c r="E974" s="120"/>
      <c r="F974" s="120"/>
      <c r="G974" s="120"/>
      <c r="H974" s="120"/>
      <c r="I974" s="120"/>
      <c r="J974" s="120"/>
      <c r="K974" s="112"/>
      <c r="L974" s="110" t="s">
        <v>21</v>
      </c>
      <c r="M974" s="111"/>
      <c r="N974" s="75" t="s">
        <v>403</v>
      </c>
    </row>
    <row r="975" spans="1:14" s="88" customFormat="1" hidden="1" x14ac:dyDescent="0.2">
      <c r="A975" s="193"/>
      <c r="B975" s="187"/>
      <c r="C975" s="185"/>
      <c r="D975" s="120"/>
      <c r="E975" s="120"/>
      <c r="F975" s="120"/>
      <c r="G975" s="120"/>
      <c r="H975" s="120"/>
      <c r="I975" s="120"/>
      <c r="J975" s="120"/>
      <c r="K975" s="112"/>
      <c r="L975" s="110" t="s">
        <v>21</v>
      </c>
      <c r="M975" s="111"/>
      <c r="N975" s="75" t="s">
        <v>70</v>
      </c>
    </row>
    <row r="976" spans="1:14" s="88" customFormat="1" hidden="1" x14ac:dyDescent="0.2">
      <c r="A976" s="193"/>
      <c r="B976" s="187"/>
      <c r="C976" s="185"/>
      <c r="D976" s="120"/>
      <c r="E976" s="120"/>
      <c r="F976" s="120"/>
      <c r="G976" s="120"/>
      <c r="H976" s="120"/>
      <c r="I976" s="120"/>
      <c r="J976" s="120"/>
      <c r="K976" s="112"/>
      <c r="L976" s="110" t="s">
        <v>21</v>
      </c>
      <c r="M976" s="111"/>
      <c r="N976" s="75" t="s">
        <v>410</v>
      </c>
    </row>
    <row r="977" spans="1:14" s="88" customFormat="1" hidden="1" x14ac:dyDescent="0.2">
      <c r="A977" s="193"/>
      <c r="B977" s="187"/>
      <c r="C977" s="185"/>
      <c r="D977" s="120"/>
      <c r="E977" s="120"/>
      <c r="F977" s="120"/>
      <c r="G977" s="120"/>
      <c r="H977" s="120"/>
      <c r="I977" s="120"/>
      <c r="J977" s="120"/>
      <c r="K977" s="112"/>
      <c r="L977" s="110" t="s">
        <v>21</v>
      </c>
      <c r="M977" s="111"/>
      <c r="N977" s="75" t="s">
        <v>422</v>
      </c>
    </row>
    <row r="978" spans="1:14" s="88" customFormat="1" hidden="1" x14ac:dyDescent="0.2">
      <c r="A978" s="193"/>
      <c r="B978" s="187"/>
      <c r="C978" s="185"/>
      <c r="D978" s="120"/>
      <c r="E978" s="120"/>
      <c r="F978" s="120"/>
      <c r="G978" s="120"/>
      <c r="H978" s="120"/>
      <c r="I978" s="120"/>
      <c r="J978" s="120"/>
      <c r="K978" s="112"/>
      <c r="L978" s="110" t="s">
        <v>21</v>
      </c>
      <c r="M978" s="111"/>
      <c r="N978" s="75" t="s">
        <v>448</v>
      </c>
    </row>
    <row r="979" spans="1:14" s="88" customFormat="1" hidden="1" x14ac:dyDescent="0.2">
      <c r="A979" s="193"/>
      <c r="B979" s="187"/>
      <c r="C979" s="185"/>
      <c r="D979" s="120"/>
      <c r="E979" s="120"/>
      <c r="F979" s="120"/>
      <c r="G979" s="120"/>
      <c r="H979" s="120"/>
      <c r="I979" s="120"/>
      <c r="J979" s="120"/>
      <c r="K979" s="112"/>
      <c r="L979" s="110" t="s">
        <v>21</v>
      </c>
      <c r="M979" s="111"/>
      <c r="N979" s="75" t="s">
        <v>124</v>
      </c>
    </row>
    <row r="980" spans="1:14" s="88" customFormat="1" hidden="1" x14ac:dyDescent="0.2">
      <c r="A980" s="193"/>
      <c r="B980" s="187"/>
      <c r="C980" s="185"/>
      <c r="D980" s="120"/>
      <c r="E980" s="120"/>
      <c r="F980" s="120"/>
      <c r="G980" s="120"/>
      <c r="H980" s="120"/>
      <c r="I980" s="120"/>
      <c r="J980" s="120"/>
      <c r="K980" s="112"/>
      <c r="L980" s="110" t="s">
        <v>21</v>
      </c>
      <c r="M980" s="111"/>
      <c r="N980" s="75" t="s">
        <v>449</v>
      </c>
    </row>
    <row r="981" spans="1:14" s="88" customFormat="1" hidden="1" x14ac:dyDescent="0.2">
      <c r="A981" s="193"/>
      <c r="B981" s="187"/>
      <c r="C981" s="185"/>
      <c r="D981" s="120"/>
      <c r="E981" s="120"/>
      <c r="F981" s="120"/>
      <c r="G981" s="120"/>
      <c r="H981" s="120"/>
      <c r="I981" s="120"/>
      <c r="J981" s="120"/>
      <c r="K981" s="112"/>
      <c r="L981" s="110" t="s">
        <v>21</v>
      </c>
      <c r="M981" s="111"/>
      <c r="N981" s="75" t="s">
        <v>75</v>
      </c>
    </row>
    <row r="982" spans="1:14" s="88" customFormat="1" hidden="1" x14ac:dyDescent="0.2">
      <c r="A982" s="193"/>
      <c r="B982" s="187"/>
      <c r="C982" s="185"/>
      <c r="D982" s="120"/>
      <c r="E982" s="120"/>
      <c r="F982" s="120"/>
      <c r="G982" s="120"/>
      <c r="H982" s="120"/>
      <c r="I982" s="120"/>
      <c r="J982" s="120"/>
      <c r="K982" s="112"/>
      <c r="L982" s="110" t="s">
        <v>21</v>
      </c>
      <c r="M982" s="111"/>
      <c r="N982" s="75" t="s">
        <v>86</v>
      </c>
    </row>
    <row r="983" spans="1:14" s="88" customFormat="1" hidden="1" x14ac:dyDescent="0.2">
      <c r="A983" s="193"/>
      <c r="B983" s="187"/>
      <c r="C983" s="185"/>
      <c r="D983" s="120"/>
      <c r="E983" s="120"/>
      <c r="F983" s="120"/>
      <c r="G983" s="120"/>
      <c r="H983" s="120"/>
      <c r="I983" s="120"/>
      <c r="J983" s="120"/>
      <c r="K983" s="112"/>
      <c r="L983" s="110" t="s">
        <v>21</v>
      </c>
      <c r="M983" s="111"/>
      <c r="N983" s="75" t="s">
        <v>434</v>
      </c>
    </row>
    <row r="984" spans="1:14" s="88" customFormat="1" hidden="1" x14ac:dyDescent="0.2">
      <c r="A984" s="193"/>
      <c r="B984" s="187"/>
      <c r="C984" s="185"/>
      <c r="D984" s="120"/>
      <c r="E984" s="120"/>
      <c r="F984" s="120"/>
      <c r="G984" s="120"/>
      <c r="H984" s="120"/>
      <c r="I984" s="120"/>
      <c r="J984" s="120"/>
      <c r="K984" s="112"/>
      <c r="L984" s="110" t="s">
        <v>21</v>
      </c>
      <c r="M984" s="111"/>
      <c r="N984" s="75" t="s">
        <v>33</v>
      </c>
    </row>
    <row r="985" spans="1:14" s="88" customFormat="1" ht="15" x14ac:dyDescent="0.25">
      <c r="A985" s="125" t="s">
        <v>139</v>
      </c>
      <c r="B985" s="84" t="s">
        <v>141</v>
      </c>
      <c r="C985" s="121">
        <f>+'PLAN DE COMPRA  2022'!C1057</f>
        <v>9789440</v>
      </c>
      <c r="D985" s="121">
        <f>+'PLAN DE COMPRA  2022'!D1057</f>
        <v>1050000</v>
      </c>
      <c r="E985" s="121">
        <f>+'PLAN DE COMPRA  2022'!E1057</f>
        <v>36825000</v>
      </c>
      <c r="F985" s="121">
        <f>+'PLAN DE COMPRA  2022'!F1057</f>
        <v>3263000</v>
      </c>
      <c r="G985" s="121">
        <f>+'PLAN DE COMPRA  2022'!G1057</f>
        <v>0</v>
      </c>
      <c r="H985" s="121">
        <f>+'PLAN DE COMPRA  2022'!H1057</f>
        <v>785600</v>
      </c>
      <c r="I985" s="121">
        <f>+'PLAN DE COMPRA  2022'!I1057</f>
        <v>0</v>
      </c>
      <c r="J985" s="121">
        <f>+'PLAN DE COMPRA  2022'!J1057</f>
        <v>0</v>
      </c>
      <c r="K985" s="121">
        <f>+'PLAN DE COMPRA  2022'!K1057</f>
        <v>51713040</v>
      </c>
      <c r="L985" s="108" t="s">
        <v>22</v>
      </c>
      <c r="M985" s="131">
        <f>SUM(K959:K984)</f>
        <v>0</v>
      </c>
      <c r="N985" s="130"/>
    </row>
    <row r="986" spans="1:14" s="88" customFormat="1" ht="15" hidden="1" x14ac:dyDescent="0.25">
      <c r="A986" s="182" t="s">
        <v>142</v>
      </c>
      <c r="B986" s="118" t="s">
        <v>143</v>
      </c>
      <c r="C986" s="183"/>
      <c r="D986" s="184"/>
      <c r="E986" s="184"/>
      <c r="F986" s="184"/>
      <c r="G986" s="184"/>
      <c r="H986" s="184"/>
      <c r="I986" s="184"/>
      <c r="J986" s="184"/>
      <c r="K986" s="197"/>
      <c r="L986" s="110" t="s">
        <v>21</v>
      </c>
      <c r="M986" s="111"/>
      <c r="N986" s="74" t="s">
        <v>303</v>
      </c>
    </row>
    <row r="987" spans="1:14" s="88" customFormat="1" hidden="1" x14ac:dyDescent="0.2">
      <c r="A987" s="193"/>
      <c r="B987" s="187"/>
      <c r="C987" s="185"/>
      <c r="D987" s="120"/>
      <c r="E987" s="120"/>
      <c r="F987" s="120"/>
      <c r="G987" s="120"/>
      <c r="H987" s="120"/>
      <c r="I987" s="120"/>
      <c r="J987" s="120"/>
      <c r="K987" s="198"/>
      <c r="L987" s="110" t="s">
        <v>21</v>
      </c>
      <c r="M987" s="111"/>
      <c r="N987" s="75" t="s">
        <v>304</v>
      </c>
    </row>
    <row r="988" spans="1:14" s="88" customFormat="1" hidden="1" x14ac:dyDescent="0.2">
      <c r="A988" s="193"/>
      <c r="B988" s="187"/>
      <c r="C988" s="185"/>
      <c r="D988" s="120"/>
      <c r="E988" s="120"/>
      <c r="F988" s="120"/>
      <c r="G988" s="120"/>
      <c r="H988" s="120"/>
      <c r="I988" s="120"/>
      <c r="J988" s="120"/>
      <c r="K988" s="198"/>
      <c r="L988" s="110" t="s">
        <v>21</v>
      </c>
      <c r="M988" s="111"/>
      <c r="N988" s="75" t="s">
        <v>310</v>
      </c>
    </row>
    <row r="989" spans="1:14" s="88" customFormat="1" hidden="1" x14ac:dyDescent="0.2">
      <c r="A989" s="193"/>
      <c r="B989" s="187"/>
      <c r="C989" s="185"/>
      <c r="D989" s="120"/>
      <c r="E989" s="120"/>
      <c r="F989" s="120"/>
      <c r="G989" s="120"/>
      <c r="H989" s="120"/>
      <c r="I989" s="120"/>
      <c r="J989" s="120"/>
      <c r="K989" s="198"/>
      <c r="L989" s="110" t="s">
        <v>21</v>
      </c>
      <c r="M989" s="111"/>
      <c r="N989" s="75" t="s">
        <v>313</v>
      </c>
    </row>
    <row r="990" spans="1:14" s="88" customFormat="1" hidden="1" x14ac:dyDescent="0.2">
      <c r="A990" s="193"/>
      <c r="B990" s="187"/>
      <c r="C990" s="185"/>
      <c r="D990" s="120"/>
      <c r="E990" s="120"/>
      <c r="F990" s="120"/>
      <c r="G990" s="120"/>
      <c r="H990" s="120"/>
      <c r="I990" s="120"/>
      <c r="J990" s="120"/>
      <c r="K990" s="198"/>
      <c r="L990" s="110" t="s">
        <v>21</v>
      </c>
      <c r="M990" s="111"/>
      <c r="N990" s="75" t="s">
        <v>285</v>
      </c>
    </row>
    <row r="991" spans="1:14" s="88" customFormat="1" hidden="1" x14ac:dyDescent="0.2">
      <c r="A991" s="193"/>
      <c r="B991" s="187"/>
      <c r="C991" s="185"/>
      <c r="D991" s="120"/>
      <c r="E991" s="120"/>
      <c r="F991" s="120"/>
      <c r="G991" s="120"/>
      <c r="H991" s="120"/>
      <c r="I991" s="120"/>
      <c r="J991" s="120"/>
      <c r="K991" s="198"/>
      <c r="L991" s="110" t="s">
        <v>21</v>
      </c>
      <c r="M991" s="111"/>
      <c r="N991" s="75" t="s">
        <v>325</v>
      </c>
    </row>
    <row r="992" spans="1:14" s="88" customFormat="1" hidden="1" x14ac:dyDescent="0.2">
      <c r="A992" s="193"/>
      <c r="B992" s="187"/>
      <c r="C992" s="185"/>
      <c r="D992" s="120"/>
      <c r="E992" s="120"/>
      <c r="F992" s="120"/>
      <c r="G992" s="120"/>
      <c r="H992" s="120"/>
      <c r="I992" s="120"/>
      <c r="J992" s="120"/>
      <c r="K992" s="198"/>
      <c r="L992" s="110" t="s">
        <v>21</v>
      </c>
      <c r="M992" s="111"/>
      <c r="N992" s="75" t="s">
        <v>58</v>
      </c>
    </row>
    <row r="993" spans="1:14" s="88" customFormat="1" hidden="1" x14ac:dyDescent="0.2">
      <c r="A993" s="193"/>
      <c r="B993" s="187"/>
      <c r="C993" s="185"/>
      <c r="D993" s="120"/>
      <c r="E993" s="120"/>
      <c r="F993" s="120"/>
      <c r="G993" s="120"/>
      <c r="H993" s="120"/>
      <c r="I993" s="120"/>
      <c r="J993" s="120"/>
      <c r="K993" s="198"/>
      <c r="L993" s="110" t="s">
        <v>21</v>
      </c>
      <c r="M993" s="111"/>
      <c r="N993" s="75" t="s">
        <v>333</v>
      </c>
    </row>
    <row r="994" spans="1:14" s="88" customFormat="1" hidden="1" x14ac:dyDescent="0.2">
      <c r="A994" s="193"/>
      <c r="B994" s="187"/>
      <c r="C994" s="185"/>
      <c r="D994" s="120"/>
      <c r="E994" s="120"/>
      <c r="F994" s="120"/>
      <c r="G994" s="120"/>
      <c r="H994" s="120"/>
      <c r="I994" s="120"/>
      <c r="J994" s="120"/>
      <c r="K994" s="198"/>
      <c r="L994" s="110" t="s">
        <v>21</v>
      </c>
      <c r="M994" s="111"/>
      <c r="N994" s="75" t="s">
        <v>340</v>
      </c>
    </row>
    <row r="995" spans="1:14" s="88" customFormat="1" hidden="1" x14ac:dyDescent="0.2">
      <c r="A995" s="193"/>
      <c r="B995" s="187"/>
      <c r="C995" s="185"/>
      <c r="D995" s="120"/>
      <c r="E995" s="120"/>
      <c r="F995" s="120"/>
      <c r="G995" s="120"/>
      <c r="H995" s="120"/>
      <c r="I995" s="120"/>
      <c r="J995" s="120"/>
      <c r="K995" s="198"/>
      <c r="L995" s="110" t="s">
        <v>21</v>
      </c>
      <c r="M995" s="111"/>
      <c r="N995" s="75" t="s">
        <v>59</v>
      </c>
    </row>
    <row r="996" spans="1:14" s="88" customFormat="1" hidden="1" x14ac:dyDescent="0.2">
      <c r="A996" s="193"/>
      <c r="B996" s="187"/>
      <c r="C996" s="185"/>
      <c r="D996" s="120"/>
      <c r="E996" s="120"/>
      <c r="F996" s="120"/>
      <c r="G996" s="120"/>
      <c r="H996" s="120"/>
      <c r="I996" s="120"/>
      <c r="J996" s="120"/>
      <c r="K996" s="198"/>
      <c r="L996" s="110" t="s">
        <v>21</v>
      </c>
      <c r="M996" s="111"/>
      <c r="N996" s="75" t="s">
        <v>347</v>
      </c>
    </row>
    <row r="997" spans="1:14" s="88" customFormat="1" hidden="1" x14ac:dyDescent="0.2">
      <c r="A997" s="193"/>
      <c r="B997" s="187"/>
      <c r="C997" s="185"/>
      <c r="D997" s="120"/>
      <c r="E997" s="120"/>
      <c r="F997" s="120"/>
      <c r="G997" s="120"/>
      <c r="H997" s="120"/>
      <c r="I997" s="120"/>
      <c r="J997" s="120"/>
      <c r="K997" s="198"/>
      <c r="L997" s="110" t="s">
        <v>21</v>
      </c>
      <c r="M997" s="111"/>
      <c r="N997" s="75" t="s">
        <v>37</v>
      </c>
    </row>
    <row r="998" spans="1:14" s="88" customFormat="1" hidden="1" x14ac:dyDescent="0.2">
      <c r="A998" s="193"/>
      <c r="B998" s="187"/>
      <c r="C998" s="185"/>
      <c r="D998" s="120"/>
      <c r="E998" s="120"/>
      <c r="F998" s="120"/>
      <c r="G998" s="120"/>
      <c r="H998" s="120"/>
      <c r="I998" s="120"/>
      <c r="J998" s="120"/>
      <c r="K998" s="198"/>
      <c r="L998" s="110" t="s">
        <v>21</v>
      </c>
      <c r="M998" s="111"/>
      <c r="N998" s="75" t="s">
        <v>363</v>
      </c>
    </row>
    <row r="999" spans="1:14" s="88" customFormat="1" hidden="1" x14ac:dyDescent="0.2">
      <c r="A999" s="193"/>
      <c r="B999" s="187"/>
      <c r="C999" s="185"/>
      <c r="D999" s="120"/>
      <c r="E999" s="120"/>
      <c r="F999" s="120"/>
      <c r="G999" s="120"/>
      <c r="H999" s="120"/>
      <c r="I999" s="120"/>
      <c r="J999" s="120"/>
      <c r="K999" s="198"/>
      <c r="L999" s="110" t="s">
        <v>21</v>
      </c>
      <c r="M999" s="111"/>
      <c r="N999" s="75" t="s">
        <v>364</v>
      </c>
    </row>
    <row r="1000" spans="1:14" s="88" customFormat="1" hidden="1" x14ac:dyDescent="0.2">
      <c r="A1000" s="193"/>
      <c r="B1000" s="187"/>
      <c r="C1000" s="185"/>
      <c r="D1000" s="120"/>
      <c r="E1000" s="120"/>
      <c r="F1000" s="120"/>
      <c r="G1000" s="120"/>
      <c r="H1000" s="120"/>
      <c r="I1000" s="120"/>
      <c r="J1000" s="120"/>
      <c r="K1000" s="198"/>
      <c r="L1000" s="110" t="s">
        <v>21</v>
      </c>
      <c r="M1000" s="111"/>
      <c r="N1000" s="75" t="s">
        <v>376</v>
      </c>
    </row>
    <row r="1001" spans="1:14" s="88" customFormat="1" hidden="1" x14ac:dyDescent="0.2">
      <c r="A1001" s="193"/>
      <c r="B1001" s="187"/>
      <c r="C1001" s="185"/>
      <c r="D1001" s="120"/>
      <c r="E1001" s="120"/>
      <c r="F1001" s="120"/>
      <c r="G1001" s="120"/>
      <c r="H1001" s="120"/>
      <c r="I1001" s="120"/>
      <c r="J1001" s="120"/>
      <c r="K1001" s="198"/>
      <c r="L1001" s="110" t="s">
        <v>21</v>
      </c>
      <c r="M1001" s="111"/>
      <c r="N1001" s="75" t="s">
        <v>457</v>
      </c>
    </row>
    <row r="1002" spans="1:14" s="88" customFormat="1" hidden="1" x14ac:dyDescent="0.2">
      <c r="A1002" s="193"/>
      <c r="B1002" s="187"/>
      <c r="C1002" s="185"/>
      <c r="D1002" s="120"/>
      <c r="E1002" s="120"/>
      <c r="F1002" s="120"/>
      <c r="G1002" s="120"/>
      <c r="H1002" s="120"/>
      <c r="I1002" s="120"/>
      <c r="J1002" s="120"/>
      <c r="K1002" s="198"/>
      <c r="L1002" s="110" t="s">
        <v>21</v>
      </c>
      <c r="M1002" s="111"/>
      <c r="N1002" s="75" t="s">
        <v>380</v>
      </c>
    </row>
    <row r="1003" spans="1:14" s="88" customFormat="1" hidden="1" x14ac:dyDescent="0.2">
      <c r="A1003" s="193"/>
      <c r="B1003" s="187"/>
      <c r="C1003" s="185"/>
      <c r="D1003" s="120"/>
      <c r="E1003" s="120"/>
      <c r="F1003" s="120"/>
      <c r="G1003" s="120"/>
      <c r="H1003" s="120"/>
      <c r="I1003" s="120"/>
      <c r="J1003" s="120"/>
      <c r="K1003" s="198"/>
      <c r="L1003" s="110" t="s">
        <v>21</v>
      </c>
      <c r="M1003" s="111"/>
      <c r="N1003" s="75" t="s">
        <v>63</v>
      </c>
    </row>
    <row r="1004" spans="1:14" s="88" customFormat="1" hidden="1" x14ac:dyDescent="0.2">
      <c r="A1004" s="193"/>
      <c r="B1004" s="187"/>
      <c r="C1004" s="185"/>
      <c r="D1004" s="120"/>
      <c r="E1004" s="120"/>
      <c r="F1004" s="120"/>
      <c r="G1004" s="120"/>
      <c r="H1004" s="120"/>
      <c r="I1004" s="120"/>
      <c r="J1004" s="120"/>
      <c r="K1004" s="198"/>
      <c r="L1004" s="110" t="s">
        <v>21</v>
      </c>
      <c r="M1004" s="111"/>
      <c r="N1004" s="75" t="s">
        <v>41</v>
      </c>
    </row>
    <row r="1005" spans="1:14" s="88" customFormat="1" hidden="1" x14ac:dyDescent="0.2">
      <c r="A1005" s="193"/>
      <c r="B1005" s="187"/>
      <c r="C1005" s="185"/>
      <c r="D1005" s="120"/>
      <c r="E1005" s="120"/>
      <c r="F1005" s="120"/>
      <c r="G1005" s="120"/>
      <c r="H1005" s="120"/>
      <c r="I1005" s="120"/>
      <c r="J1005" s="120"/>
      <c r="K1005" s="198"/>
      <c r="L1005" s="110" t="s">
        <v>21</v>
      </c>
      <c r="M1005" s="111"/>
      <c r="N1005" s="75" t="s">
        <v>64</v>
      </c>
    </row>
    <row r="1006" spans="1:14" s="88" customFormat="1" hidden="1" x14ac:dyDescent="0.2">
      <c r="A1006" s="193"/>
      <c r="B1006" s="187"/>
      <c r="C1006" s="185"/>
      <c r="D1006" s="120"/>
      <c r="E1006" s="120"/>
      <c r="F1006" s="120"/>
      <c r="G1006" s="120"/>
      <c r="H1006" s="120"/>
      <c r="I1006" s="120"/>
      <c r="J1006" s="120"/>
      <c r="K1006" s="198"/>
      <c r="L1006" s="110" t="s">
        <v>21</v>
      </c>
      <c r="M1006" s="111"/>
      <c r="N1006" s="75" t="s">
        <v>65</v>
      </c>
    </row>
    <row r="1007" spans="1:14" s="88" customFormat="1" hidden="1" x14ac:dyDescent="0.2">
      <c r="A1007" s="193"/>
      <c r="B1007" s="187"/>
      <c r="C1007" s="185"/>
      <c r="D1007" s="120"/>
      <c r="E1007" s="120"/>
      <c r="F1007" s="120"/>
      <c r="G1007" s="120"/>
      <c r="H1007" s="120"/>
      <c r="I1007" s="120"/>
      <c r="J1007" s="120"/>
      <c r="K1007" s="198"/>
      <c r="L1007" s="110" t="s">
        <v>21</v>
      </c>
      <c r="M1007" s="111"/>
      <c r="N1007" s="75" t="s">
        <v>42</v>
      </c>
    </row>
    <row r="1008" spans="1:14" s="88" customFormat="1" hidden="1" x14ac:dyDescent="0.2">
      <c r="A1008" s="193"/>
      <c r="B1008" s="187"/>
      <c r="C1008" s="185"/>
      <c r="D1008" s="120"/>
      <c r="E1008" s="120"/>
      <c r="F1008" s="120"/>
      <c r="G1008" s="120"/>
      <c r="H1008" s="120"/>
      <c r="I1008" s="120"/>
      <c r="J1008" s="120"/>
      <c r="K1008" s="198"/>
      <c r="L1008" s="110" t="s">
        <v>21</v>
      </c>
      <c r="M1008" s="111"/>
      <c r="N1008" s="75" t="s">
        <v>398</v>
      </c>
    </row>
    <row r="1009" spans="1:14" s="88" customFormat="1" hidden="1" x14ac:dyDescent="0.2">
      <c r="A1009" s="193"/>
      <c r="B1009" s="187"/>
      <c r="C1009" s="185"/>
      <c r="D1009" s="120"/>
      <c r="E1009" s="120"/>
      <c r="F1009" s="120"/>
      <c r="G1009" s="120"/>
      <c r="H1009" s="120"/>
      <c r="I1009" s="120"/>
      <c r="J1009" s="120"/>
      <c r="K1009" s="198"/>
      <c r="L1009" s="110" t="s">
        <v>21</v>
      </c>
      <c r="M1009" s="111"/>
      <c r="N1009" s="75" t="s">
        <v>43</v>
      </c>
    </row>
    <row r="1010" spans="1:14" s="88" customFormat="1" hidden="1" x14ac:dyDescent="0.2">
      <c r="A1010" s="193"/>
      <c r="B1010" s="187"/>
      <c r="C1010" s="185"/>
      <c r="D1010" s="120"/>
      <c r="E1010" s="120"/>
      <c r="F1010" s="120"/>
      <c r="G1010" s="120"/>
      <c r="H1010" s="120"/>
      <c r="I1010" s="120"/>
      <c r="J1010" s="120"/>
      <c r="K1010" s="198"/>
      <c r="L1010" s="110" t="s">
        <v>21</v>
      </c>
      <c r="M1010" s="111"/>
      <c r="N1010" s="75" t="s">
        <v>404</v>
      </c>
    </row>
    <row r="1011" spans="1:14" s="88" customFormat="1" hidden="1" x14ac:dyDescent="0.2">
      <c r="A1011" s="193"/>
      <c r="B1011" s="187"/>
      <c r="C1011" s="185"/>
      <c r="D1011" s="120"/>
      <c r="E1011" s="120"/>
      <c r="F1011" s="120"/>
      <c r="G1011" s="120"/>
      <c r="H1011" s="120"/>
      <c r="I1011" s="120"/>
      <c r="J1011" s="120"/>
      <c r="K1011" s="198"/>
      <c r="L1011" s="110" t="s">
        <v>21</v>
      </c>
      <c r="M1011" s="111"/>
      <c r="N1011" s="75" t="s">
        <v>28</v>
      </c>
    </row>
    <row r="1012" spans="1:14" s="88" customFormat="1" hidden="1" x14ac:dyDescent="0.2">
      <c r="A1012" s="193"/>
      <c r="B1012" s="187"/>
      <c r="C1012" s="185"/>
      <c r="D1012" s="120"/>
      <c r="E1012" s="120"/>
      <c r="F1012" s="120"/>
      <c r="G1012" s="120"/>
      <c r="H1012" s="120"/>
      <c r="I1012" s="120"/>
      <c r="J1012" s="120"/>
      <c r="K1012" s="198"/>
      <c r="L1012" s="110" t="s">
        <v>21</v>
      </c>
      <c r="M1012" s="111"/>
      <c r="N1012" s="75" t="s">
        <v>70</v>
      </c>
    </row>
    <row r="1013" spans="1:14" s="88" customFormat="1" hidden="1" x14ac:dyDescent="0.2">
      <c r="A1013" s="193"/>
      <c r="B1013" s="187"/>
      <c r="C1013" s="185"/>
      <c r="D1013" s="120"/>
      <c r="E1013" s="120"/>
      <c r="F1013" s="120"/>
      <c r="G1013" s="120"/>
      <c r="H1013" s="120"/>
      <c r="I1013" s="120"/>
      <c r="J1013" s="120"/>
      <c r="K1013" s="198"/>
      <c r="L1013" s="110" t="s">
        <v>21</v>
      </c>
      <c r="M1013" s="111"/>
      <c r="N1013" s="75" t="s">
        <v>295</v>
      </c>
    </row>
    <row r="1014" spans="1:14" s="88" customFormat="1" hidden="1" x14ac:dyDescent="0.2">
      <c r="A1014" s="193"/>
      <c r="B1014" s="187"/>
      <c r="C1014" s="185"/>
      <c r="D1014" s="120"/>
      <c r="E1014" s="120"/>
      <c r="F1014" s="120"/>
      <c r="G1014" s="120"/>
      <c r="H1014" s="120"/>
      <c r="I1014" s="120"/>
      <c r="J1014" s="120"/>
      <c r="K1014" s="198"/>
      <c r="L1014" s="110" t="s">
        <v>21</v>
      </c>
      <c r="M1014" s="111"/>
      <c r="N1014" s="75" t="s">
        <v>423</v>
      </c>
    </row>
    <row r="1015" spans="1:14" s="88" customFormat="1" hidden="1" x14ac:dyDescent="0.2">
      <c r="A1015" s="193"/>
      <c r="B1015" s="187"/>
      <c r="C1015" s="185"/>
      <c r="D1015" s="120"/>
      <c r="E1015" s="120"/>
      <c r="F1015" s="120"/>
      <c r="G1015" s="120"/>
      <c r="H1015" s="120"/>
      <c r="I1015" s="120"/>
      <c r="J1015" s="120"/>
      <c r="K1015" s="198"/>
      <c r="L1015" s="110" t="s">
        <v>21</v>
      </c>
      <c r="M1015" s="111"/>
      <c r="N1015" s="75" t="s">
        <v>73</v>
      </c>
    </row>
    <row r="1016" spans="1:14" s="88" customFormat="1" hidden="1" x14ac:dyDescent="0.2">
      <c r="A1016" s="193"/>
      <c r="B1016" s="187"/>
      <c r="C1016" s="185"/>
      <c r="D1016" s="120"/>
      <c r="E1016" s="120"/>
      <c r="F1016" s="120"/>
      <c r="G1016" s="120"/>
      <c r="H1016" s="120"/>
      <c r="I1016" s="120"/>
      <c r="J1016" s="120"/>
      <c r="K1016" s="198"/>
      <c r="L1016" s="110" t="s">
        <v>21</v>
      </c>
      <c r="M1016" s="111"/>
      <c r="N1016" s="75" t="s">
        <v>124</v>
      </c>
    </row>
    <row r="1017" spans="1:14" s="88" customFormat="1" hidden="1" x14ac:dyDescent="0.2">
      <c r="A1017" s="193"/>
      <c r="B1017" s="187"/>
      <c r="C1017" s="185"/>
      <c r="D1017" s="120"/>
      <c r="E1017" s="120"/>
      <c r="F1017" s="120"/>
      <c r="G1017" s="120"/>
      <c r="H1017" s="120"/>
      <c r="I1017" s="120"/>
      <c r="J1017" s="120"/>
      <c r="K1017" s="198"/>
      <c r="L1017" s="110" t="s">
        <v>21</v>
      </c>
      <c r="M1017" s="111"/>
      <c r="N1017" s="75" t="s">
        <v>449</v>
      </c>
    </row>
    <row r="1018" spans="1:14" s="88" customFormat="1" hidden="1" x14ac:dyDescent="0.2">
      <c r="A1018" s="193"/>
      <c r="B1018" s="187"/>
      <c r="C1018" s="185"/>
      <c r="D1018" s="120"/>
      <c r="E1018" s="120"/>
      <c r="F1018" s="120"/>
      <c r="G1018" s="120"/>
      <c r="H1018" s="120"/>
      <c r="I1018" s="120"/>
      <c r="J1018" s="120"/>
      <c r="K1018" s="198"/>
      <c r="L1018" s="110" t="s">
        <v>21</v>
      </c>
      <c r="M1018" s="111"/>
      <c r="N1018" s="75" t="s">
        <v>75</v>
      </c>
    </row>
    <row r="1019" spans="1:14" s="88" customFormat="1" hidden="1" x14ac:dyDescent="0.2">
      <c r="A1019" s="193"/>
      <c r="B1019" s="187"/>
      <c r="C1019" s="185"/>
      <c r="D1019" s="120"/>
      <c r="E1019" s="120"/>
      <c r="F1019" s="120"/>
      <c r="G1019" s="120"/>
      <c r="H1019" s="120"/>
      <c r="I1019" s="120"/>
      <c r="J1019" s="120"/>
      <c r="K1019" s="198"/>
      <c r="L1019" s="110" t="s">
        <v>21</v>
      </c>
      <c r="M1019" s="111"/>
      <c r="N1019" s="75" t="s">
        <v>428</v>
      </c>
    </row>
    <row r="1020" spans="1:14" s="88" customFormat="1" hidden="1" x14ac:dyDescent="0.2">
      <c r="A1020" s="193"/>
      <c r="B1020" s="187"/>
      <c r="C1020" s="185"/>
      <c r="D1020" s="120"/>
      <c r="E1020" s="120"/>
      <c r="F1020" s="120"/>
      <c r="G1020" s="120"/>
      <c r="H1020" s="120"/>
      <c r="I1020" s="120"/>
      <c r="J1020" s="120"/>
      <c r="K1020" s="198"/>
      <c r="L1020" s="110" t="s">
        <v>21</v>
      </c>
      <c r="M1020" s="111"/>
      <c r="N1020" s="75" t="s">
        <v>440</v>
      </c>
    </row>
    <row r="1021" spans="1:14" s="88" customFormat="1" hidden="1" x14ac:dyDescent="0.2">
      <c r="A1021" s="193"/>
      <c r="B1021" s="187"/>
      <c r="C1021" s="185"/>
      <c r="D1021" s="120"/>
      <c r="E1021" s="120"/>
      <c r="F1021" s="120"/>
      <c r="G1021" s="120"/>
      <c r="H1021" s="120"/>
      <c r="I1021" s="120"/>
      <c r="J1021" s="120"/>
      <c r="K1021" s="198"/>
      <c r="L1021" s="110" t="s">
        <v>21</v>
      </c>
      <c r="M1021" s="111"/>
      <c r="N1021" s="75" t="s">
        <v>33</v>
      </c>
    </row>
    <row r="1022" spans="1:14" s="88" customFormat="1" ht="15" x14ac:dyDescent="0.25">
      <c r="A1022" s="125" t="s">
        <v>142</v>
      </c>
      <c r="B1022" s="84" t="s">
        <v>144</v>
      </c>
      <c r="C1022" s="121">
        <f>+'PLAN DE COMPRA  2022'!C1102</f>
        <v>1285000</v>
      </c>
      <c r="D1022" s="121">
        <f>+'PLAN DE COMPRA  2022'!D1102</f>
        <v>4650000</v>
      </c>
      <c r="E1022" s="121">
        <f>+'PLAN DE COMPRA  2022'!E1102</f>
        <v>8400000</v>
      </c>
      <c r="F1022" s="121">
        <f>+'PLAN DE COMPRA  2022'!F1102</f>
        <v>9964000</v>
      </c>
      <c r="G1022" s="121">
        <f>+'PLAN DE COMPRA  2022'!G1102</f>
        <v>0</v>
      </c>
      <c r="H1022" s="121">
        <f>+'PLAN DE COMPRA  2022'!H1102</f>
        <v>801099</v>
      </c>
      <c r="I1022" s="121">
        <f>+'PLAN DE COMPRA  2022'!I1102</f>
        <v>5700000</v>
      </c>
      <c r="J1022" s="121">
        <f>+'PLAN DE COMPRA  2022'!J1102</f>
        <v>5000000</v>
      </c>
      <c r="K1022" s="121">
        <f>+'PLAN DE COMPRA  2022'!K1102</f>
        <v>35800099</v>
      </c>
      <c r="L1022" s="108" t="s">
        <v>22</v>
      </c>
      <c r="M1022" s="121">
        <f>SUM(K986:K1021)</f>
        <v>0</v>
      </c>
      <c r="N1022" s="130"/>
    </row>
    <row r="1023" spans="1:14" s="88" customFormat="1" hidden="1" x14ac:dyDescent="0.2">
      <c r="A1023" s="193">
        <v>1080800</v>
      </c>
      <c r="B1023" s="187" t="s">
        <v>145</v>
      </c>
      <c r="C1023" s="183"/>
      <c r="D1023" s="184"/>
      <c r="E1023" s="184"/>
      <c r="F1023" s="184"/>
      <c r="G1023" s="184"/>
      <c r="H1023" s="184"/>
      <c r="I1023" s="184"/>
      <c r="J1023" s="184"/>
      <c r="K1023" s="197"/>
      <c r="L1023" s="110" t="s">
        <v>21</v>
      </c>
      <c r="M1023" s="111"/>
      <c r="N1023" s="74" t="s">
        <v>297</v>
      </c>
    </row>
    <row r="1024" spans="1:14" s="88" customFormat="1" hidden="1" x14ac:dyDescent="0.2">
      <c r="A1024" s="193"/>
      <c r="B1024" s="187"/>
      <c r="C1024" s="185"/>
      <c r="D1024" s="120"/>
      <c r="E1024" s="120"/>
      <c r="F1024" s="120"/>
      <c r="G1024" s="120"/>
      <c r="H1024" s="120"/>
      <c r="I1024" s="120"/>
      <c r="J1024" s="120"/>
      <c r="K1024" s="198"/>
      <c r="L1024" s="110" t="s">
        <v>21</v>
      </c>
      <c r="M1024" s="111"/>
      <c r="N1024" s="75" t="s">
        <v>301</v>
      </c>
    </row>
    <row r="1025" spans="1:14" s="88" customFormat="1" hidden="1" x14ac:dyDescent="0.2">
      <c r="A1025" s="193"/>
      <c r="B1025" s="187"/>
      <c r="C1025" s="185"/>
      <c r="D1025" s="120"/>
      <c r="E1025" s="120"/>
      <c r="F1025" s="120"/>
      <c r="G1025" s="120"/>
      <c r="H1025" s="120"/>
      <c r="I1025" s="120"/>
      <c r="J1025" s="120"/>
      <c r="K1025" s="198"/>
      <c r="L1025" s="110" t="s">
        <v>21</v>
      </c>
      <c r="M1025" s="111"/>
      <c r="N1025" s="75" t="s">
        <v>302</v>
      </c>
    </row>
    <row r="1026" spans="1:14" s="88" customFormat="1" hidden="1" x14ac:dyDescent="0.2">
      <c r="A1026" s="193"/>
      <c r="B1026" s="187"/>
      <c r="C1026" s="185"/>
      <c r="D1026" s="120"/>
      <c r="E1026" s="120"/>
      <c r="F1026" s="120"/>
      <c r="G1026" s="120"/>
      <c r="H1026" s="120"/>
      <c r="I1026" s="120"/>
      <c r="J1026" s="120"/>
      <c r="K1026" s="198"/>
      <c r="L1026" s="110" t="s">
        <v>21</v>
      </c>
      <c r="M1026" s="111"/>
      <c r="N1026" s="75" t="s">
        <v>303</v>
      </c>
    </row>
    <row r="1027" spans="1:14" s="88" customFormat="1" hidden="1" x14ac:dyDescent="0.2">
      <c r="A1027" s="193"/>
      <c r="B1027" s="187"/>
      <c r="C1027" s="185"/>
      <c r="D1027" s="120"/>
      <c r="E1027" s="120"/>
      <c r="F1027" s="120"/>
      <c r="G1027" s="120"/>
      <c r="H1027" s="120"/>
      <c r="I1027" s="120"/>
      <c r="J1027" s="120"/>
      <c r="K1027" s="198"/>
      <c r="L1027" s="110" t="s">
        <v>21</v>
      </c>
      <c r="M1027" s="111"/>
      <c r="N1027" s="75" t="s">
        <v>56</v>
      </c>
    </row>
    <row r="1028" spans="1:14" s="88" customFormat="1" hidden="1" x14ac:dyDescent="0.2">
      <c r="A1028" s="193"/>
      <c r="B1028" s="187"/>
      <c r="C1028" s="185"/>
      <c r="D1028" s="120"/>
      <c r="E1028" s="120"/>
      <c r="F1028" s="120"/>
      <c r="G1028" s="120"/>
      <c r="H1028" s="120"/>
      <c r="I1028" s="120"/>
      <c r="J1028" s="120"/>
      <c r="K1028" s="198"/>
      <c r="L1028" s="110" t="s">
        <v>21</v>
      </c>
      <c r="M1028" s="111"/>
      <c r="N1028" s="75" t="s">
        <v>305</v>
      </c>
    </row>
    <row r="1029" spans="1:14" s="88" customFormat="1" hidden="1" x14ac:dyDescent="0.2">
      <c r="A1029" s="193"/>
      <c r="B1029" s="187"/>
      <c r="C1029" s="185"/>
      <c r="D1029" s="120"/>
      <c r="E1029" s="120"/>
      <c r="F1029" s="120"/>
      <c r="G1029" s="120"/>
      <c r="H1029" s="120"/>
      <c r="I1029" s="120"/>
      <c r="J1029" s="120"/>
      <c r="K1029" s="198"/>
      <c r="L1029" s="110" t="s">
        <v>21</v>
      </c>
      <c r="M1029" s="111"/>
      <c r="N1029" s="75" t="s">
        <v>310</v>
      </c>
    </row>
    <row r="1030" spans="1:14" s="88" customFormat="1" hidden="1" x14ac:dyDescent="0.2">
      <c r="A1030" s="193"/>
      <c r="B1030" s="187"/>
      <c r="C1030" s="185"/>
      <c r="D1030" s="120"/>
      <c r="E1030" s="120"/>
      <c r="F1030" s="120"/>
      <c r="G1030" s="120"/>
      <c r="H1030" s="120"/>
      <c r="I1030" s="120"/>
      <c r="J1030" s="120"/>
      <c r="K1030" s="198"/>
      <c r="L1030" s="110" t="s">
        <v>21</v>
      </c>
      <c r="M1030" s="111"/>
      <c r="N1030" s="75" t="s">
        <v>312</v>
      </c>
    </row>
    <row r="1031" spans="1:14" s="88" customFormat="1" hidden="1" x14ac:dyDescent="0.2">
      <c r="A1031" s="193"/>
      <c r="B1031" s="187"/>
      <c r="C1031" s="185"/>
      <c r="D1031" s="120"/>
      <c r="E1031" s="120"/>
      <c r="F1031" s="120"/>
      <c r="G1031" s="120"/>
      <c r="H1031" s="120"/>
      <c r="I1031" s="120"/>
      <c r="J1031" s="120"/>
      <c r="K1031" s="198"/>
      <c r="L1031" s="110" t="s">
        <v>21</v>
      </c>
      <c r="M1031" s="111"/>
      <c r="N1031" s="75" t="s">
        <v>313</v>
      </c>
    </row>
    <row r="1032" spans="1:14" s="88" customFormat="1" hidden="1" x14ac:dyDescent="0.2">
      <c r="A1032" s="193"/>
      <c r="B1032" s="187"/>
      <c r="C1032" s="185"/>
      <c r="D1032" s="120"/>
      <c r="E1032" s="120"/>
      <c r="F1032" s="120"/>
      <c r="G1032" s="120"/>
      <c r="H1032" s="120"/>
      <c r="I1032" s="120"/>
      <c r="J1032" s="120"/>
      <c r="K1032" s="198"/>
      <c r="L1032" s="110" t="s">
        <v>21</v>
      </c>
      <c r="M1032" s="111"/>
      <c r="N1032" s="75" t="s">
        <v>317</v>
      </c>
    </row>
    <row r="1033" spans="1:14" s="88" customFormat="1" hidden="1" x14ac:dyDescent="0.2">
      <c r="A1033" s="193"/>
      <c r="B1033" s="187"/>
      <c r="C1033" s="185"/>
      <c r="D1033" s="120"/>
      <c r="E1033" s="120"/>
      <c r="F1033" s="120"/>
      <c r="G1033" s="120"/>
      <c r="H1033" s="120"/>
      <c r="I1033" s="120"/>
      <c r="J1033" s="120"/>
      <c r="K1033" s="198"/>
      <c r="L1033" s="110" t="s">
        <v>21</v>
      </c>
      <c r="M1033" s="111"/>
      <c r="N1033" s="75" t="s">
        <v>318</v>
      </c>
    </row>
    <row r="1034" spans="1:14" s="88" customFormat="1" hidden="1" x14ac:dyDescent="0.2">
      <c r="A1034" s="193"/>
      <c r="B1034" s="187"/>
      <c r="C1034" s="185"/>
      <c r="D1034" s="120"/>
      <c r="E1034" s="120"/>
      <c r="F1034" s="120"/>
      <c r="G1034" s="120"/>
      <c r="H1034" s="120"/>
      <c r="I1034" s="120"/>
      <c r="J1034" s="120"/>
      <c r="K1034" s="198"/>
      <c r="L1034" s="110" t="s">
        <v>21</v>
      </c>
      <c r="M1034" s="111"/>
      <c r="N1034" s="75" t="s">
        <v>320</v>
      </c>
    </row>
    <row r="1035" spans="1:14" s="88" customFormat="1" hidden="1" x14ac:dyDescent="0.2">
      <c r="A1035" s="193"/>
      <c r="B1035" s="187"/>
      <c r="C1035" s="185"/>
      <c r="D1035" s="120"/>
      <c r="E1035" s="120"/>
      <c r="F1035" s="120"/>
      <c r="G1035" s="120"/>
      <c r="H1035" s="120"/>
      <c r="I1035" s="120"/>
      <c r="J1035" s="120"/>
      <c r="K1035" s="198"/>
      <c r="L1035" s="110" t="s">
        <v>21</v>
      </c>
      <c r="M1035" s="111"/>
      <c r="N1035" s="75" t="s">
        <v>329</v>
      </c>
    </row>
    <row r="1036" spans="1:14" s="88" customFormat="1" hidden="1" x14ac:dyDescent="0.2">
      <c r="A1036" s="193"/>
      <c r="B1036" s="187"/>
      <c r="C1036" s="185"/>
      <c r="D1036" s="120"/>
      <c r="E1036" s="120"/>
      <c r="F1036" s="120"/>
      <c r="G1036" s="120"/>
      <c r="H1036" s="120"/>
      <c r="I1036" s="120"/>
      <c r="J1036" s="120"/>
      <c r="K1036" s="198"/>
      <c r="L1036" s="110" t="s">
        <v>21</v>
      </c>
      <c r="M1036" s="111"/>
      <c r="N1036" s="75" t="s">
        <v>58</v>
      </c>
    </row>
    <row r="1037" spans="1:14" s="88" customFormat="1" hidden="1" x14ac:dyDescent="0.2">
      <c r="A1037" s="193"/>
      <c r="B1037" s="187"/>
      <c r="C1037" s="185"/>
      <c r="D1037" s="120"/>
      <c r="E1037" s="120"/>
      <c r="F1037" s="120"/>
      <c r="G1037" s="120"/>
      <c r="H1037" s="120"/>
      <c r="I1037" s="120"/>
      <c r="J1037" s="120"/>
      <c r="K1037" s="198"/>
      <c r="L1037" s="110" t="s">
        <v>21</v>
      </c>
      <c r="M1037" s="111"/>
      <c r="N1037" s="75" t="s">
        <v>332</v>
      </c>
    </row>
    <row r="1038" spans="1:14" s="88" customFormat="1" hidden="1" x14ac:dyDescent="0.2">
      <c r="A1038" s="193"/>
      <c r="B1038" s="187"/>
      <c r="C1038" s="185"/>
      <c r="D1038" s="120"/>
      <c r="E1038" s="120"/>
      <c r="F1038" s="120"/>
      <c r="G1038" s="120"/>
      <c r="H1038" s="120"/>
      <c r="I1038" s="120"/>
      <c r="J1038" s="120"/>
      <c r="K1038" s="198"/>
      <c r="L1038" s="110" t="s">
        <v>21</v>
      </c>
      <c r="M1038" s="111"/>
      <c r="N1038" s="75" t="s">
        <v>336</v>
      </c>
    </row>
    <row r="1039" spans="1:14" s="88" customFormat="1" hidden="1" x14ac:dyDescent="0.2">
      <c r="A1039" s="193"/>
      <c r="B1039" s="187"/>
      <c r="C1039" s="185"/>
      <c r="D1039" s="120"/>
      <c r="E1039" s="120"/>
      <c r="F1039" s="120"/>
      <c r="G1039" s="120"/>
      <c r="H1039" s="120"/>
      <c r="I1039" s="120"/>
      <c r="J1039" s="120"/>
      <c r="K1039" s="198"/>
      <c r="L1039" s="110" t="s">
        <v>21</v>
      </c>
      <c r="M1039" s="111"/>
      <c r="N1039" s="75" t="s">
        <v>338</v>
      </c>
    </row>
    <row r="1040" spans="1:14" s="88" customFormat="1" hidden="1" x14ac:dyDescent="0.2">
      <c r="A1040" s="193"/>
      <c r="B1040" s="187"/>
      <c r="C1040" s="185"/>
      <c r="D1040" s="120"/>
      <c r="E1040" s="120"/>
      <c r="F1040" s="120"/>
      <c r="G1040" s="120"/>
      <c r="H1040" s="120"/>
      <c r="I1040" s="120"/>
      <c r="J1040" s="120"/>
      <c r="K1040" s="198"/>
      <c r="L1040" s="110" t="s">
        <v>21</v>
      </c>
      <c r="M1040" s="111"/>
      <c r="N1040" s="75" t="s">
        <v>340</v>
      </c>
    </row>
    <row r="1041" spans="1:14" s="88" customFormat="1" hidden="1" x14ac:dyDescent="0.2">
      <c r="A1041" s="193"/>
      <c r="B1041" s="187"/>
      <c r="C1041" s="185"/>
      <c r="D1041" s="120"/>
      <c r="E1041" s="120"/>
      <c r="F1041" s="120"/>
      <c r="G1041" s="120"/>
      <c r="H1041" s="120"/>
      <c r="I1041" s="120"/>
      <c r="J1041" s="120"/>
      <c r="K1041" s="198"/>
      <c r="L1041" s="110" t="s">
        <v>21</v>
      </c>
      <c r="M1041" s="111"/>
      <c r="N1041" s="75" t="s">
        <v>342</v>
      </c>
    </row>
    <row r="1042" spans="1:14" s="88" customFormat="1" hidden="1" x14ac:dyDescent="0.2">
      <c r="A1042" s="193"/>
      <c r="B1042" s="187"/>
      <c r="C1042" s="185"/>
      <c r="D1042" s="120"/>
      <c r="E1042" s="120"/>
      <c r="F1042" s="120"/>
      <c r="G1042" s="120"/>
      <c r="H1042" s="120"/>
      <c r="I1042" s="120"/>
      <c r="J1042" s="120"/>
      <c r="K1042" s="198"/>
      <c r="L1042" s="110" t="s">
        <v>21</v>
      </c>
      <c r="M1042" s="111"/>
      <c r="N1042" s="75" t="s">
        <v>343</v>
      </c>
    </row>
    <row r="1043" spans="1:14" s="88" customFormat="1" hidden="1" x14ac:dyDescent="0.2">
      <c r="A1043" s="193"/>
      <c r="B1043" s="187"/>
      <c r="C1043" s="185"/>
      <c r="D1043" s="120"/>
      <c r="E1043" s="120"/>
      <c r="F1043" s="120"/>
      <c r="G1043" s="120"/>
      <c r="H1043" s="120"/>
      <c r="I1043" s="120"/>
      <c r="J1043" s="120"/>
      <c r="K1043" s="198"/>
      <c r="L1043" s="110" t="s">
        <v>21</v>
      </c>
      <c r="M1043" s="111"/>
      <c r="N1043" s="75" t="s">
        <v>345</v>
      </c>
    </row>
    <row r="1044" spans="1:14" s="88" customFormat="1" hidden="1" x14ac:dyDescent="0.2">
      <c r="A1044" s="193"/>
      <c r="B1044" s="187"/>
      <c r="C1044" s="185"/>
      <c r="D1044" s="120"/>
      <c r="E1044" s="120"/>
      <c r="F1044" s="120"/>
      <c r="G1044" s="120"/>
      <c r="H1044" s="120"/>
      <c r="I1044" s="120"/>
      <c r="J1044" s="120"/>
      <c r="K1044" s="198"/>
      <c r="L1044" s="110" t="s">
        <v>21</v>
      </c>
      <c r="M1044" s="111"/>
      <c r="N1044" s="75" t="s">
        <v>25</v>
      </c>
    </row>
    <row r="1045" spans="1:14" s="88" customFormat="1" hidden="1" x14ac:dyDescent="0.2">
      <c r="A1045" s="193"/>
      <c r="B1045" s="187"/>
      <c r="C1045" s="185"/>
      <c r="D1045" s="120"/>
      <c r="E1045" s="120"/>
      <c r="F1045" s="120"/>
      <c r="G1045" s="120"/>
      <c r="H1045" s="120"/>
      <c r="I1045" s="120"/>
      <c r="J1045" s="120"/>
      <c r="K1045" s="198"/>
      <c r="L1045" s="110" t="s">
        <v>21</v>
      </c>
      <c r="M1045" s="111"/>
      <c r="N1045" s="75" t="s">
        <v>59</v>
      </c>
    </row>
    <row r="1046" spans="1:14" s="88" customFormat="1" hidden="1" x14ac:dyDescent="0.2">
      <c r="A1046" s="193"/>
      <c r="B1046" s="187"/>
      <c r="C1046" s="185"/>
      <c r="D1046" s="120"/>
      <c r="E1046" s="120"/>
      <c r="F1046" s="120"/>
      <c r="G1046" s="120"/>
      <c r="H1046" s="120"/>
      <c r="I1046" s="120"/>
      <c r="J1046" s="120"/>
      <c r="K1046" s="198"/>
      <c r="L1046" s="110" t="s">
        <v>21</v>
      </c>
      <c r="M1046" s="111"/>
      <c r="N1046" s="75" t="s">
        <v>347</v>
      </c>
    </row>
    <row r="1047" spans="1:14" s="88" customFormat="1" hidden="1" x14ac:dyDescent="0.2">
      <c r="A1047" s="193"/>
      <c r="B1047" s="187"/>
      <c r="C1047" s="185"/>
      <c r="D1047" s="120"/>
      <c r="E1047" s="120"/>
      <c r="F1047" s="120"/>
      <c r="G1047" s="120"/>
      <c r="H1047" s="120"/>
      <c r="I1047" s="120"/>
      <c r="J1047" s="120"/>
      <c r="K1047" s="198"/>
      <c r="L1047" s="110" t="s">
        <v>21</v>
      </c>
      <c r="M1047" s="111"/>
      <c r="N1047" s="75" t="s">
        <v>348</v>
      </c>
    </row>
    <row r="1048" spans="1:14" s="88" customFormat="1" hidden="1" x14ac:dyDescent="0.2">
      <c r="A1048" s="193"/>
      <c r="B1048" s="187"/>
      <c r="C1048" s="185"/>
      <c r="D1048" s="120"/>
      <c r="E1048" s="120"/>
      <c r="F1048" s="120"/>
      <c r="G1048" s="120"/>
      <c r="H1048" s="120"/>
      <c r="I1048" s="120"/>
      <c r="J1048" s="120"/>
      <c r="K1048" s="198"/>
      <c r="L1048" s="110" t="s">
        <v>21</v>
      </c>
      <c r="M1048" s="111"/>
      <c r="N1048" s="75" t="s">
        <v>37</v>
      </c>
    </row>
    <row r="1049" spans="1:14" s="88" customFormat="1" hidden="1" x14ac:dyDescent="0.2">
      <c r="A1049" s="193"/>
      <c r="B1049" s="187"/>
      <c r="C1049" s="185"/>
      <c r="D1049" s="120"/>
      <c r="E1049" s="120"/>
      <c r="F1049" s="120"/>
      <c r="G1049" s="120"/>
      <c r="H1049" s="120"/>
      <c r="I1049" s="120"/>
      <c r="J1049" s="120"/>
      <c r="K1049" s="198"/>
      <c r="L1049" s="110" t="s">
        <v>21</v>
      </c>
      <c r="M1049" s="111"/>
      <c r="N1049" s="75" t="s">
        <v>92</v>
      </c>
    </row>
    <row r="1050" spans="1:14" s="88" customFormat="1" hidden="1" x14ac:dyDescent="0.2">
      <c r="A1050" s="193"/>
      <c r="B1050" s="187"/>
      <c r="C1050" s="185"/>
      <c r="D1050" s="120"/>
      <c r="E1050" s="120"/>
      <c r="F1050" s="120"/>
      <c r="G1050" s="120"/>
      <c r="H1050" s="120"/>
      <c r="I1050" s="120"/>
      <c r="J1050" s="120"/>
      <c r="K1050" s="198"/>
      <c r="L1050" s="110" t="s">
        <v>21</v>
      </c>
      <c r="M1050" s="111"/>
      <c r="N1050" s="75" t="s">
        <v>469</v>
      </c>
    </row>
    <row r="1051" spans="1:14" s="88" customFormat="1" ht="28.5" hidden="1" x14ac:dyDescent="0.2">
      <c r="A1051" s="193"/>
      <c r="B1051" s="187"/>
      <c r="C1051" s="185"/>
      <c r="D1051" s="120"/>
      <c r="E1051" s="120"/>
      <c r="F1051" s="120"/>
      <c r="G1051" s="120"/>
      <c r="H1051" s="120"/>
      <c r="I1051" s="120"/>
      <c r="J1051" s="120"/>
      <c r="K1051" s="198"/>
      <c r="L1051" s="110" t="s">
        <v>21</v>
      </c>
      <c r="M1051" s="111"/>
      <c r="N1051" s="75" t="s">
        <v>82</v>
      </c>
    </row>
    <row r="1052" spans="1:14" s="88" customFormat="1" hidden="1" x14ac:dyDescent="0.2">
      <c r="A1052" s="193"/>
      <c r="B1052" s="187"/>
      <c r="C1052" s="185"/>
      <c r="D1052" s="120"/>
      <c r="E1052" s="120"/>
      <c r="F1052" s="120"/>
      <c r="G1052" s="120"/>
      <c r="H1052" s="120"/>
      <c r="I1052" s="120"/>
      <c r="J1052" s="120"/>
      <c r="K1052" s="198"/>
      <c r="L1052" s="110" t="s">
        <v>21</v>
      </c>
      <c r="M1052" s="111"/>
      <c r="N1052" s="75" t="s">
        <v>38</v>
      </c>
    </row>
    <row r="1053" spans="1:14" s="88" customFormat="1" hidden="1" x14ac:dyDescent="0.2">
      <c r="A1053" s="193"/>
      <c r="B1053" s="187"/>
      <c r="C1053" s="185"/>
      <c r="D1053" s="120"/>
      <c r="E1053" s="120"/>
      <c r="F1053" s="120"/>
      <c r="G1053" s="120"/>
      <c r="H1053" s="120"/>
      <c r="I1053" s="120"/>
      <c r="J1053" s="120"/>
      <c r="K1053" s="198"/>
      <c r="L1053" s="110" t="s">
        <v>21</v>
      </c>
      <c r="M1053" s="111"/>
      <c r="N1053" s="75" t="s">
        <v>473</v>
      </c>
    </row>
    <row r="1054" spans="1:14" s="88" customFormat="1" hidden="1" x14ac:dyDescent="0.2">
      <c r="A1054" s="193"/>
      <c r="B1054" s="187"/>
      <c r="C1054" s="185"/>
      <c r="D1054" s="120"/>
      <c r="E1054" s="120"/>
      <c r="F1054" s="120"/>
      <c r="G1054" s="120"/>
      <c r="H1054" s="120"/>
      <c r="I1054" s="120"/>
      <c r="J1054" s="120"/>
      <c r="K1054" s="198"/>
      <c r="L1054" s="110" t="s">
        <v>21</v>
      </c>
      <c r="M1054" s="111"/>
      <c r="N1054" s="75" t="s">
        <v>359</v>
      </c>
    </row>
    <row r="1055" spans="1:14" s="88" customFormat="1" hidden="1" x14ac:dyDescent="0.2">
      <c r="A1055" s="193"/>
      <c r="B1055" s="187"/>
      <c r="C1055" s="185"/>
      <c r="D1055" s="120"/>
      <c r="E1055" s="120"/>
      <c r="F1055" s="120"/>
      <c r="G1055" s="120"/>
      <c r="H1055" s="120"/>
      <c r="I1055" s="120"/>
      <c r="J1055" s="120"/>
      <c r="K1055" s="198"/>
      <c r="L1055" s="110" t="s">
        <v>21</v>
      </c>
      <c r="M1055" s="111"/>
      <c r="N1055" s="75" t="s">
        <v>292</v>
      </c>
    </row>
    <row r="1056" spans="1:14" s="88" customFormat="1" hidden="1" x14ac:dyDescent="0.2">
      <c r="A1056" s="193"/>
      <c r="B1056" s="187"/>
      <c r="C1056" s="185"/>
      <c r="D1056" s="120"/>
      <c r="E1056" s="120"/>
      <c r="F1056" s="120"/>
      <c r="G1056" s="120"/>
      <c r="H1056" s="120"/>
      <c r="I1056" s="120"/>
      <c r="J1056" s="120"/>
      <c r="K1056" s="198"/>
      <c r="L1056" s="110" t="s">
        <v>21</v>
      </c>
      <c r="M1056" s="111"/>
      <c r="N1056" s="75" t="s">
        <v>365</v>
      </c>
    </row>
    <row r="1057" spans="1:14" s="88" customFormat="1" hidden="1" x14ac:dyDescent="0.2">
      <c r="A1057" s="193"/>
      <c r="B1057" s="187"/>
      <c r="C1057" s="185"/>
      <c r="D1057" s="120"/>
      <c r="E1057" s="120"/>
      <c r="F1057" s="120"/>
      <c r="G1057" s="120"/>
      <c r="H1057" s="120"/>
      <c r="I1057" s="120"/>
      <c r="J1057" s="120"/>
      <c r="K1057" s="198"/>
      <c r="L1057" s="110" t="s">
        <v>21</v>
      </c>
      <c r="M1057" s="111"/>
      <c r="N1057" s="75" t="s">
        <v>372</v>
      </c>
    </row>
    <row r="1058" spans="1:14" s="88" customFormat="1" hidden="1" x14ac:dyDescent="0.2">
      <c r="A1058" s="193"/>
      <c r="B1058" s="187"/>
      <c r="C1058" s="185"/>
      <c r="D1058" s="120"/>
      <c r="E1058" s="120"/>
      <c r="F1058" s="120"/>
      <c r="G1058" s="120"/>
      <c r="H1058" s="120"/>
      <c r="I1058" s="120"/>
      <c r="J1058" s="120"/>
      <c r="K1058" s="198"/>
      <c r="L1058" s="110" t="s">
        <v>21</v>
      </c>
      <c r="M1058" s="111"/>
      <c r="N1058" s="75" t="s">
        <v>373</v>
      </c>
    </row>
    <row r="1059" spans="1:14" s="88" customFormat="1" hidden="1" x14ac:dyDescent="0.2">
      <c r="A1059" s="193"/>
      <c r="B1059" s="187"/>
      <c r="C1059" s="185"/>
      <c r="D1059" s="120"/>
      <c r="E1059" s="120"/>
      <c r="F1059" s="120"/>
      <c r="G1059" s="120"/>
      <c r="H1059" s="120"/>
      <c r="I1059" s="120"/>
      <c r="J1059" s="120"/>
      <c r="K1059" s="198"/>
      <c r="L1059" s="110" t="s">
        <v>21</v>
      </c>
      <c r="M1059" s="111"/>
      <c r="N1059" s="75" t="s">
        <v>457</v>
      </c>
    </row>
    <row r="1060" spans="1:14" s="88" customFormat="1" hidden="1" x14ac:dyDescent="0.2">
      <c r="A1060" s="193"/>
      <c r="B1060" s="187"/>
      <c r="C1060" s="185"/>
      <c r="D1060" s="120"/>
      <c r="E1060" s="120"/>
      <c r="F1060" s="120"/>
      <c r="G1060" s="120"/>
      <c r="H1060" s="120"/>
      <c r="I1060" s="120"/>
      <c r="J1060" s="120"/>
      <c r="K1060" s="198"/>
      <c r="L1060" s="110" t="s">
        <v>21</v>
      </c>
      <c r="M1060" s="111"/>
      <c r="N1060" s="75" t="s">
        <v>453</v>
      </c>
    </row>
    <row r="1061" spans="1:14" s="88" customFormat="1" hidden="1" x14ac:dyDescent="0.2">
      <c r="A1061" s="193"/>
      <c r="B1061" s="187"/>
      <c r="C1061" s="185"/>
      <c r="D1061" s="120"/>
      <c r="E1061" s="120"/>
      <c r="F1061" s="120"/>
      <c r="G1061" s="120"/>
      <c r="H1061" s="120"/>
      <c r="I1061" s="120"/>
      <c r="J1061" s="120"/>
      <c r="K1061" s="198"/>
      <c r="L1061" s="110" t="s">
        <v>21</v>
      </c>
      <c r="M1061" s="111"/>
      <c r="N1061" s="75" t="s">
        <v>293</v>
      </c>
    </row>
    <row r="1062" spans="1:14" s="88" customFormat="1" hidden="1" x14ac:dyDescent="0.2">
      <c r="A1062" s="193"/>
      <c r="B1062" s="187"/>
      <c r="C1062" s="185"/>
      <c r="D1062" s="120"/>
      <c r="E1062" s="120"/>
      <c r="F1062" s="120"/>
      <c r="G1062" s="120"/>
      <c r="H1062" s="120"/>
      <c r="I1062" s="120"/>
      <c r="J1062" s="120"/>
      <c r="K1062" s="198"/>
      <c r="L1062" s="110" t="s">
        <v>21</v>
      </c>
      <c r="M1062" s="111"/>
      <c r="N1062" s="75" t="s">
        <v>380</v>
      </c>
    </row>
    <row r="1063" spans="1:14" s="88" customFormat="1" hidden="1" x14ac:dyDescent="0.2">
      <c r="A1063" s="193"/>
      <c r="B1063" s="187"/>
      <c r="C1063" s="185"/>
      <c r="D1063" s="120"/>
      <c r="E1063" s="120"/>
      <c r="F1063" s="120"/>
      <c r="G1063" s="120"/>
      <c r="H1063" s="120"/>
      <c r="I1063" s="120"/>
      <c r="J1063" s="120"/>
      <c r="K1063" s="198"/>
      <c r="L1063" s="110" t="s">
        <v>21</v>
      </c>
      <c r="M1063" s="111"/>
      <c r="N1063" s="75" t="s">
        <v>381</v>
      </c>
    </row>
    <row r="1064" spans="1:14" s="88" customFormat="1" hidden="1" x14ac:dyDescent="0.2">
      <c r="A1064" s="193"/>
      <c r="B1064" s="187"/>
      <c r="C1064" s="185"/>
      <c r="D1064" s="120"/>
      <c r="E1064" s="120"/>
      <c r="F1064" s="120"/>
      <c r="G1064" s="120"/>
      <c r="H1064" s="120"/>
      <c r="I1064" s="120"/>
      <c r="J1064" s="120"/>
      <c r="K1064" s="198"/>
      <c r="L1064" s="110" t="s">
        <v>21</v>
      </c>
      <c r="M1064" s="111"/>
      <c r="N1064" s="75" t="s">
        <v>383</v>
      </c>
    </row>
    <row r="1065" spans="1:14" s="88" customFormat="1" hidden="1" x14ac:dyDescent="0.2">
      <c r="A1065" s="193"/>
      <c r="B1065" s="187"/>
      <c r="C1065" s="185"/>
      <c r="D1065" s="120"/>
      <c r="E1065" s="120"/>
      <c r="F1065" s="120"/>
      <c r="G1065" s="120"/>
      <c r="H1065" s="120"/>
      <c r="I1065" s="120"/>
      <c r="J1065" s="120"/>
      <c r="K1065" s="198"/>
      <c r="L1065" s="110" t="s">
        <v>21</v>
      </c>
      <c r="M1065" s="111"/>
      <c r="N1065" s="75" t="s">
        <v>385</v>
      </c>
    </row>
    <row r="1066" spans="1:14" s="88" customFormat="1" hidden="1" x14ac:dyDescent="0.2">
      <c r="A1066" s="193"/>
      <c r="B1066" s="187"/>
      <c r="C1066" s="185"/>
      <c r="D1066" s="120"/>
      <c r="E1066" s="120"/>
      <c r="F1066" s="120"/>
      <c r="G1066" s="120"/>
      <c r="H1066" s="120"/>
      <c r="I1066" s="120"/>
      <c r="J1066" s="120"/>
      <c r="K1066" s="198"/>
      <c r="L1066" s="110" t="s">
        <v>21</v>
      </c>
      <c r="M1066" s="111"/>
      <c r="N1066" s="75" t="s">
        <v>62</v>
      </c>
    </row>
    <row r="1067" spans="1:14" s="88" customFormat="1" hidden="1" x14ac:dyDescent="0.2">
      <c r="A1067" s="193"/>
      <c r="B1067" s="187"/>
      <c r="C1067" s="185"/>
      <c r="D1067" s="120"/>
      <c r="E1067" s="120"/>
      <c r="F1067" s="120"/>
      <c r="G1067" s="120"/>
      <c r="H1067" s="120"/>
      <c r="I1067" s="120"/>
      <c r="J1067" s="120"/>
      <c r="K1067" s="198"/>
      <c r="L1067" s="110" t="s">
        <v>21</v>
      </c>
      <c r="M1067" s="111"/>
      <c r="N1067" s="75" t="s">
        <v>84</v>
      </c>
    </row>
    <row r="1068" spans="1:14" s="88" customFormat="1" hidden="1" x14ac:dyDescent="0.2">
      <c r="A1068" s="193"/>
      <c r="B1068" s="187"/>
      <c r="C1068" s="185"/>
      <c r="D1068" s="120"/>
      <c r="E1068" s="120"/>
      <c r="F1068" s="120"/>
      <c r="G1068" s="120"/>
      <c r="H1068" s="120"/>
      <c r="I1068" s="120"/>
      <c r="J1068" s="120"/>
      <c r="K1068" s="198"/>
      <c r="L1068" s="110" t="s">
        <v>21</v>
      </c>
      <c r="M1068" s="111"/>
      <c r="N1068" s="75" t="s">
        <v>63</v>
      </c>
    </row>
    <row r="1069" spans="1:14" s="88" customFormat="1" hidden="1" x14ac:dyDescent="0.2">
      <c r="A1069" s="193"/>
      <c r="B1069" s="187"/>
      <c r="C1069" s="185"/>
      <c r="D1069" s="120"/>
      <c r="E1069" s="120"/>
      <c r="F1069" s="120"/>
      <c r="G1069" s="120"/>
      <c r="H1069" s="120"/>
      <c r="I1069" s="120"/>
      <c r="J1069" s="120"/>
      <c r="K1069" s="198"/>
      <c r="L1069" s="110" t="s">
        <v>21</v>
      </c>
      <c r="M1069" s="111"/>
      <c r="N1069" s="75" t="s">
        <v>41</v>
      </c>
    </row>
    <row r="1070" spans="1:14" s="88" customFormat="1" hidden="1" x14ac:dyDescent="0.2">
      <c r="A1070" s="193"/>
      <c r="B1070" s="187"/>
      <c r="C1070" s="185"/>
      <c r="D1070" s="120"/>
      <c r="E1070" s="120"/>
      <c r="F1070" s="120"/>
      <c r="G1070" s="120"/>
      <c r="H1070" s="120"/>
      <c r="I1070" s="120"/>
      <c r="J1070" s="120"/>
      <c r="K1070" s="198"/>
      <c r="L1070" s="110" t="s">
        <v>21</v>
      </c>
      <c r="M1070" s="111"/>
      <c r="N1070" s="75" t="s">
        <v>64</v>
      </c>
    </row>
    <row r="1071" spans="1:14" s="88" customFormat="1" hidden="1" x14ac:dyDescent="0.2">
      <c r="A1071" s="193"/>
      <c r="B1071" s="187"/>
      <c r="C1071" s="185"/>
      <c r="D1071" s="120"/>
      <c r="E1071" s="120"/>
      <c r="F1071" s="120"/>
      <c r="G1071" s="120"/>
      <c r="H1071" s="120"/>
      <c r="I1071" s="120"/>
      <c r="J1071" s="120"/>
      <c r="K1071" s="198"/>
      <c r="L1071" s="110" t="s">
        <v>21</v>
      </c>
      <c r="M1071" s="111"/>
      <c r="N1071" s="75" t="s">
        <v>27</v>
      </c>
    </row>
    <row r="1072" spans="1:14" s="88" customFormat="1" hidden="1" x14ac:dyDescent="0.2">
      <c r="A1072" s="193"/>
      <c r="B1072" s="187"/>
      <c r="C1072" s="185"/>
      <c r="D1072" s="120"/>
      <c r="E1072" s="120"/>
      <c r="F1072" s="120"/>
      <c r="G1072" s="120"/>
      <c r="H1072" s="120"/>
      <c r="I1072" s="120"/>
      <c r="J1072" s="120"/>
      <c r="K1072" s="198"/>
      <c r="L1072" s="110" t="s">
        <v>21</v>
      </c>
      <c r="M1072" s="111"/>
      <c r="N1072" s="75" t="s">
        <v>65</v>
      </c>
    </row>
    <row r="1073" spans="1:14" s="88" customFormat="1" hidden="1" x14ac:dyDescent="0.2">
      <c r="A1073" s="193"/>
      <c r="B1073" s="187"/>
      <c r="C1073" s="185"/>
      <c r="D1073" s="120"/>
      <c r="E1073" s="120"/>
      <c r="F1073" s="120"/>
      <c r="G1073" s="120"/>
      <c r="H1073" s="120"/>
      <c r="I1073" s="120"/>
      <c r="J1073" s="120"/>
      <c r="K1073" s="198"/>
      <c r="L1073" s="110" t="s">
        <v>21</v>
      </c>
      <c r="M1073" s="111"/>
      <c r="N1073" s="75" t="s">
        <v>392</v>
      </c>
    </row>
    <row r="1074" spans="1:14" s="88" customFormat="1" hidden="1" x14ac:dyDescent="0.2">
      <c r="A1074" s="193"/>
      <c r="B1074" s="187"/>
      <c r="C1074" s="185"/>
      <c r="D1074" s="120"/>
      <c r="E1074" s="120"/>
      <c r="F1074" s="120"/>
      <c r="G1074" s="120"/>
      <c r="H1074" s="120"/>
      <c r="I1074" s="120"/>
      <c r="J1074" s="120"/>
      <c r="K1074" s="198"/>
      <c r="L1074" s="110" t="s">
        <v>21</v>
      </c>
      <c r="M1074" s="111"/>
      <c r="N1074" s="75" t="s">
        <v>393</v>
      </c>
    </row>
    <row r="1075" spans="1:14" s="88" customFormat="1" hidden="1" x14ac:dyDescent="0.2">
      <c r="A1075" s="193"/>
      <c r="B1075" s="187"/>
      <c r="C1075" s="185"/>
      <c r="D1075" s="120"/>
      <c r="E1075" s="120"/>
      <c r="F1075" s="120"/>
      <c r="G1075" s="120"/>
      <c r="H1075" s="120"/>
      <c r="I1075" s="120"/>
      <c r="J1075" s="120"/>
      <c r="K1075" s="198"/>
      <c r="L1075" s="110" t="s">
        <v>21</v>
      </c>
      <c r="M1075" s="111"/>
      <c r="N1075" s="75" t="s">
        <v>394</v>
      </c>
    </row>
    <row r="1076" spans="1:14" s="88" customFormat="1" hidden="1" x14ac:dyDescent="0.2">
      <c r="A1076" s="193"/>
      <c r="B1076" s="187"/>
      <c r="C1076" s="185"/>
      <c r="D1076" s="120"/>
      <c r="E1076" s="120"/>
      <c r="F1076" s="120"/>
      <c r="G1076" s="120"/>
      <c r="H1076" s="120"/>
      <c r="I1076" s="120"/>
      <c r="J1076" s="120"/>
      <c r="K1076" s="198"/>
      <c r="L1076" s="110" t="s">
        <v>21</v>
      </c>
      <c r="M1076" s="111"/>
      <c r="N1076" s="75" t="s">
        <v>395</v>
      </c>
    </row>
    <row r="1077" spans="1:14" s="88" customFormat="1" hidden="1" x14ac:dyDescent="0.2">
      <c r="A1077" s="193"/>
      <c r="B1077" s="187"/>
      <c r="C1077" s="185"/>
      <c r="D1077" s="120"/>
      <c r="E1077" s="120"/>
      <c r="F1077" s="120"/>
      <c r="G1077" s="120"/>
      <c r="H1077" s="120"/>
      <c r="I1077" s="120"/>
      <c r="J1077" s="120"/>
      <c r="K1077" s="198"/>
      <c r="L1077" s="110" t="s">
        <v>21</v>
      </c>
      <c r="M1077" s="111"/>
      <c r="N1077" s="75" t="s">
        <v>396</v>
      </c>
    </row>
    <row r="1078" spans="1:14" s="88" customFormat="1" hidden="1" x14ac:dyDescent="0.2">
      <c r="A1078" s="193"/>
      <c r="B1078" s="187"/>
      <c r="C1078" s="185"/>
      <c r="D1078" s="120"/>
      <c r="E1078" s="120"/>
      <c r="F1078" s="120"/>
      <c r="G1078" s="120"/>
      <c r="H1078" s="120"/>
      <c r="I1078" s="120"/>
      <c r="J1078" s="120"/>
      <c r="K1078" s="198"/>
      <c r="L1078" s="110" t="s">
        <v>21</v>
      </c>
      <c r="M1078" s="111"/>
      <c r="N1078" s="75" t="s">
        <v>42</v>
      </c>
    </row>
    <row r="1079" spans="1:14" s="88" customFormat="1" hidden="1" x14ac:dyDescent="0.2">
      <c r="A1079" s="193"/>
      <c r="B1079" s="187"/>
      <c r="C1079" s="185"/>
      <c r="D1079" s="120"/>
      <c r="E1079" s="120"/>
      <c r="F1079" s="120"/>
      <c r="G1079" s="120"/>
      <c r="H1079" s="120"/>
      <c r="I1079" s="120"/>
      <c r="J1079" s="120"/>
      <c r="K1079" s="198"/>
      <c r="L1079" s="110" t="s">
        <v>21</v>
      </c>
      <c r="M1079" s="111"/>
      <c r="N1079" s="75" t="s">
        <v>398</v>
      </c>
    </row>
    <row r="1080" spans="1:14" s="88" customFormat="1" hidden="1" x14ac:dyDescent="0.2">
      <c r="A1080" s="193"/>
      <c r="B1080" s="187"/>
      <c r="C1080" s="185"/>
      <c r="D1080" s="120"/>
      <c r="E1080" s="120"/>
      <c r="F1080" s="120"/>
      <c r="G1080" s="120"/>
      <c r="H1080" s="120"/>
      <c r="I1080" s="120"/>
      <c r="J1080" s="120"/>
      <c r="K1080" s="198"/>
      <c r="L1080" s="110" t="s">
        <v>21</v>
      </c>
      <c r="M1080" s="111"/>
      <c r="N1080" s="75" t="s">
        <v>43</v>
      </c>
    </row>
    <row r="1081" spans="1:14" s="88" customFormat="1" hidden="1" x14ac:dyDescent="0.2">
      <c r="A1081" s="193"/>
      <c r="B1081" s="187"/>
      <c r="C1081" s="185"/>
      <c r="D1081" s="120"/>
      <c r="E1081" s="120"/>
      <c r="F1081" s="120"/>
      <c r="G1081" s="120"/>
      <c r="H1081" s="120"/>
      <c r="I1081" s="120"/>
      <c r="J1081" s="120"/>
      <c r="K1081" s="198"/>
      <c r="L1081" s="110" t="s">
        <v>21</v>
      </c>
      <c r="M1081" s="111"/>
      <c r="N1081" s="75" t="s">
        <v>399</v>
      </c>
    </row>
    <row r="1082" spans="1:14" s="88" customFormat="1" hidden="1" x14ac:dyDescent="0.2">
      <c r="A1082" s="193"/>
      <c r="B1082" s="187"/>
      <c r="C1082" s="185"/>
      <c r="D1082" s="120"/>
      <c r="E1082" s="120"/>
      <c r="F1082" s="120"/>
      <c r="G1082" s="120"/>
      <c r="H1082" s="120"/>
      <c r="I1082" s="120"/>
      <c r="J1082" s="120"/>
      <c r="K1082" s="198"/>
      <c r="L1082" s="110" t="s">
        <v>21</v>
      </c>
      <c r="M1082" s="111"/>
      <c r="N1082" s="75" t="s">
        <v>123</v>
      </c>
    </row>
    <row r="1083" spans="1:14" s="88" customFormat="1" hidden="1" x14ac:dyDescent="0.2">
      <c r="A1083" s="193"/>
      <c r="B1083" s="187"/>
      <c r="C1083" s="185"/>
      <c r="D1083" s="120"/>
      <c r="E1083" s="120"/>
      <c r="F1083" s="120"/>
      <c r="G1083" s="120"/>
      <c r="H1083" s="120"/>
      <c r="I1083" s="120"/>
      <c r="J1083" s="120"/>
      <c r="K1083" s="198"/>
      <c r="L1083" s="110" t="s">
        <v>21</v>
      </c>
      <c r="M1083" s="111"/>
      <c r="N1083" s="75" t="s">
        <v>70</v>
      </c>
    </row>
    <row r="1084" spans="1:14" s="88" customFormat="1" hidden="1" x14ac:dyDescent="0.2">
      <c r="A1084" s="193"/>
      <c r="B1084" s="187"/>
      <c r="C1084" s="185"/>
      <c r="D1084" s="120"/>
      <c r="E1084" s="120"/>
      <c r="F1084" s="120"/>
      <c r="G1084" s="120"/>
      <c r="H1084" s="120"/>
      <c r="I1084" s="120"/>
      <c r="J1084" s="120"/>
      <c r="K1084" s="198"/>
      <c r="L1084" s="110" t="s">
        <v>21</v>
      </c>
      <c r="M1084" s="111"/>
      <c r="N1084" s="75" t="s">
        <v>71</v>
      </c>
    </row>
    <row r="1085" spans="1:14" s="88" customFormat="1" hidden="1" x14ac:dyDescent="0.2">
      <c r="A1085" s="193"/>
      <c r="B1085" s="187"/>
      <c r="C1085" s="185"/>
      <c r="D1085" s="120"/>
      <c r="E1085" s="120"/>
      <c r="F1085" s="120"/>
      <c r="G1085" s="120"/>
      <c r="H1085" s="120"/>
      <c r="I1085" s="120"/>
      <c r="J1085" s="120"/>
      <c r="K1085" s="198"/>
      <c r="L1085" s="110" t="s">
        <v>21</v>
      </c>
      <c r="M1085" s="111"/>
      <c r="N1085" s="75" t="s">
        <v>98</v>
      </c>
    </row>
    <row r="1086" spans="1:14" s="88" customFormat="1" hidden="1" x14ac:dyDescent="0.2">
      <c r="A1086" s="193"/>
      <c r="B1086" s="187"/>
      <c r="C1086" s="185"/>
      <c r="D1086" s="120"/>
      <c r="E1086" s="120"/>
      <c r="F1086" s="120"/>
      <c r="G1086" s="120"/>
      <c r="H1086" s="120"/>
      <c r="I1086" s="120"/>
      <c r="J1086" s="120"/>
      <c r="K1086" s="198"/>
      <c r="L1086" s="110" t="s">
        <v>21</v>
      </c>
      <c r="M1086" s="111"/>
      <c r="N1086" s="75" t="s">
        <v>295</v>
      </c>
    </row>
    <row r="1087" spans="1:14" s="88" customFormat="1" hidden="1" x14ac:dyDescent="0.2">
      <c r="A1087" s="193"/>
      <c r="B1087" s="187"/>
      <c r="C1087" s="185"/>
      <c r="D1087" s="120"/>
      <c r="E1087" s="120"/>
      <c r="F1087" s="120"/>
      <c r="G1087" s="120"/>
      <c r="H1087" s="120"/>
      <c r="I1087" s="120"/>
      <c r="J1087" s="120"/>
      <c r="K1087" s="198"/>
      <c r="L1087" s="110" t="s">
        <v>21</v>
      </c>
      <c r="M1087" s="111"/>
      <c r="N1087" s="75" t="s">
        <v>410</v>
      </c>
    </row>
    <row r="1088" spans="1:14" s="88" customFormat="1" hidden="1" x14ac:dyDescent="0.2">
      <c r="A1088" s="193"/>
      <c r="B1088" s="187"/>
      <c r="C1088" s="185"/>
      <c r="D1088" s="120"/>
      <c r="E1088" s="120"/>
      <c r="F1088" s="120"/>
      <c r="G1088" s="120"/>
      <c r="H1088" s="120"/>
      <c r="I1088" s="120"/>
      <c r="J1088" s="120"/>
      <c r="K1088" s="198"/>
      <c r="L1088" s="110" t="s">
        <v>21</v>
      </c>
      <c r="M1088" s="111"/>
      <c r="N1088" s="75" t="s">
        <v>411</v>
      </c>
    </row>
    <row r="1089" spans="1:14" s="88" customFormat="1" hidden="1" x14ac:dyDescent="0.2">
      <c r="A1089" s="193"/>
      <c r="B1089" s="187"/>
      <c r="C1089" s="185"/>
      <c r="D1089" s="120"/>
      <c r="E1089" s="120"/>
      <c r="F1089" s="120"/>
      <c r="G1089" s="120"/>
      <c r="H1089" s="120"/>
      <c r="I1089" s="120"/>
      <c r="J1089" s="120"/>
      <c r="K1089" s="198"/>
      <c r="L1089" s="110" t="s">
        <v>21</v>
      </c>
      <c r="M1089" s="111"/>
      <c r="N1089" s="75" t="s">
        <v>417</v>
      </c>
    </row>
    <row r="1090" spans="1:14" s="88" customFormat="1" hidden="1" x14ac:dyDescent="0.2">
      <c r="A1090" s="193"/>
      <c r="B1090" s="187"/>
      <c r="C1090" s="185"/>
      <c r="D1090" s="120"/>
      <c r="E1090" s="120"/>
      <c r="F1090" s="120"/>
      <c r="G1090" s="120"/>
      <c r="H1090" s="120"/>
      <c r="I1090" s="120"/>
      <c r="J1090" s="120"/>
      <c r="K1090" s="198"/>
      <c r="L1090" s="110" t="s">
        <v>21</v>
      </c>
      <c r="M1090" s="111"/>
      <c r="N1090" s="75" t="s">
        <v>419</v>
      </c>
    </row>
    <row r="1091" spans="1:14" s="88" customFormat="1" hidden="1" x14ac:dyDescent="0.2">
      <c r="A1091" s="193"/>
      <c r="B1091" s="187"/>
      <c r="C1091" s="185"/>
      <c r="D1091" s="120"/>
      <c r="E1091" s="120"/>
      <c r="F1091" s="120"/>
      <c r="G1091" s="120"/>
      <c r="H1091" s="120"/>
      <c r="I1091" s="120"/>
      <c r="J1091" s="120"/>
      <c r="K1091" s="198"/>
      <c r="L1091" s="110" t="s">
        <v>21</v>
      </c>
      <c r="M1091" s="111"/>
      <c r="N1091" s="75" t="s">
        <v>420</v>
      </c>
    </row>
    <row r="1092" spans="1:14" s="88" customFormat="1" hidden="1" x14ac:dyDescent="0.2">
      <c r="A1092" s="193"/>
      <c r="B1092" s="187"/>
      <c r="C1092" s="185"/>
      <c r="D1092" s="120"/>
      <c r="E1092" s="120"/>
      <c r="F1092" s="120"/>
      <c r="G1092" s="120"/>
      <c r="H1092" s="120"/>
      <c r="I1092" s="120"/>
      <c r="J1092" s="120"/>
      <c r="K1092" s="198"/>
      <c r="L1092" s="110" t="s">
        <v>21</v>
      </c>
      <c r="M1092" s="111"/>
      <c r="N1092" s="75" t="s">
        <v>423</v>
      </c>
    </row>
    <row r="1093" spans="1:14" s="88" customFormat="1" hidden="1" x14ac:dyDescent="0.2">
      <c r="A1093" s="193"/>
      <c r="B1093" s="187"/>
      <c r="C1093" s="185"/>
      <c r="D1093" s="120"/>
      <c r="E1093" s="120"/>
      <c r="F1093" s="120"/>
      <c r="G1093" s="120"/>
      <c r="H1093" s="120"/>
      <c r="I1093" s="120"/>
      <c r="J1093" s="120"/>
      <c r="K1093" s="198"/>
      <c r="L1093" s="110" t="s">
        <v>21</v>
      </c>
      <c r="M1093" s="111"/>
      <c r="N1093" s="75" t="s">
        <v>124</v>
      </c>
    </row>
    <row r="1094" spans="1:14" s="88" customFormat="1" hidden="1" x14ac:dyDescent="0.2">
      <c r="A1094" s="193"/>
      <c r="B1094" s="187"/>
      <c r="C1094" s="185"/>
      <c r="D1094" s="120"/>
      <c r="E1094" s="120"/>
      <c r="F1094" s="120"/>
      <c r="G1094" s="120"/>
      <c r="H1094" s="120"/>
      <c r="I1094" s="120"/>
      <c r="J1094" s="120"/>
      <c r="K1094" s="198"/>
      <c r="L1094" s="110" t="s">
        <v>21</v>
      </c>
      <c r="M1094" s="111"/>
      <c r="N1094" s="75" t="s">
        <v>461</v>
      </c>
    </row>
    <row r="1095" spans="1:14" s="88" customFormat="1" hidden="1" x14ac:dyDescent="0.2">
      <c r="A1095" s="193"/>
      <c r="B1095" s="187"/>
      <c r="C1095" s="185"/>
      <c r="D1095" s="120"/>
      <c r="E1095" s="120"/>
      <c r="F1095" s="120"/>
      <c r="G1095" s="120"/>
      <c r="H1095" s="120"/>
      <c r="I1095" s="120"/>
      <c r="J1095" s="120"/>
      <c r="K1095" s="198"/>
      <c r="L1095" s="110" t="s">
        <v>21</v>
      </c>
      <c r="M1095" s="111"/>
      <c r="N1095" s="75" t="s">
        <v>425</v>
      </c>
    </row>
    <row r="1096" spans="1:14" s="88" customFormat="1" hidden="1" x14ac:dyDescent="0.2">
      <c r="A1096" s="193"/>
      <c r="B1096" s="187"/>
      <c r="C1096" s="185"/>
      <c r="D1096" s="120"/>
      <c r="E1096" s="120"/>
      <c r="F1096" s="120"/>
      <c r="G1096" s="120"/>
      <c r="H1096" s="120"/>
      <c r="I1096" s="120"/>
      <c r="J1096" s="120"/>
      <c r="K1096" s="198"/>
      <c r="L1096" s="110" t="s">
        <v>21</v>
      </c>
      <c r="M1096" s="111"/>
      <c r="N1096" s="75" t="s">
        <v>45</v>
      </c>
    </row>
    <row r="1097" spans="1:14" s="88" customFormat="1" hidden="1" x14ac:dyDescent="0.2">
      <c r="A1097" s="193"/>
      <c r="B1097" s="187"/>
      <c r="C1097" s="185"/>
      <c r="D1097" s="120"/>
      <c r="E1097" s="120"/>
      <c r="F1097" s="120"/>
      <c r="G1097" s="120"/>
      <c r="H1097" s="120"/>
      <c r="I1097" s="120"/>
      <c r="J1097" s="120"/>
      <c r="K1097" s="198"/>
      <c r="L1097" s="110" t="s">
        <v>21</v>
      </c>
      <c r="M1097" s="111"/>
      <c r="N1097" s="75" t="s">
        <v>75</v>
      </c>
    </row>
    <row r="1098" spans="1:14" s="88" customFormat="1" hidden="1" x14ac:dyDescent="0.2">
      <c r="A1098" s="193"/>
      <c r="B1098" s="187"/>
      <c r="C1098" s="185"/>
      <c r="D1098" s="120"/>
      <c r="E1098" s="120"/>
      <c r="F1098" s="120"/>
      <c r="G1098" s="120"/>
      <c r="H1098" s="120"/>
      <c r="I1098" s="120"/>
      <c r="J1098" s="120"/>
      <c r="K1098" s="198"/>
      <c r="L1098" s="110" t="s">
        <v>21</v>
      </c>
      <c r="M1098" s="111"/>
      <c r="N1098" s="75" t="s">
        <v>426</v>
      </c>
    </row>
    <row r="1099" spans="1:14" s="88" customFormat="1" hidden="1" x14ac:dyDescent="0.2">
      <c r="A1099" s="193"/>
      <c r="B1099" s="187"/>
      <c r="C1099" s="185"/>
      <c r="D1099" s="120"/>
      <c r="E1099" s="120"/>
      <c r="F1099" s="120"/>
      <c r="G1099" s="120"/>
      <c r="H1099" s="120"/>
      <c r="I1099" s="120"/>
      <c r="J1099" s="120"/>
      <c r="K1099" s="198"/>
      <c r="L1099" s="110" t="s">
        <v>21</v>
      </c>
      <c r="M1099" s="111"/>
      <c r="N1099" s="75" t="s">
        <v>427</v>
      </c>
    </row>
    <row r="1100" spans="1:14" s="88" customFormat="1" hidden="1" x14ac:dyDescent="0.2">
      <c r="A1100" s="193"/>
      <c r="B1100" s="187"/>
      <c r="C1100" s="185"/>
      <c r="D1100" s="120"/>
      <c r="E1100" s="120"/>
      <c r="F1100" s="120"/>
      <c r="G1100" s="120"/>
      <c r="H1100" s="120"/>
      <c r="I1100" s="120"/>
      <c r="J1100" s="120"/>
      <c r="K1100" s="198"/>
      <c r="L1100" s="110" t="s">
        <v>21</v>
      </c>
      <c r="M1100" s="111"/>
      <c r="N1100" s="75" t="s">
        <v>428</v>
      </c>
    </row>
    <row r="1101" spans="1:14" s="88" customFormat="1" hidden="1" x14ac:dyDescent="0.2">
      <c r="A1101" s="193"/>
      <c r="B1101" s="187"/>
      <c r="C1101" s="185"/>
      <c r="D1101" s="120"/>
      <c r="E1101" s="120"/>
      <c r="F1101" s="120"/>
      <c r="G1101" s="120"/>
      <c r="H1101" s="120"/>
      <c r="I1101" s="120"/>
      <c r="J1101" s="120"/>
      <c r="K1101" s="198"/>
      <c r="L1101" s="110" t="s">
        <v>21</v>
      </c>
      <c r="M1101" s="111"/>
      <c r="N1101" s="75" t="s">
        <v>86</v>
      </c>
    </row>
    <row r="1102" spans="1:14" s="88" customFormat="1" hidden="1" x14ac:dyDescent="0.2">
      <c r="A1102" s="193"/>
      <c r="B1102" s="187"/>
      <c r="C1102" s="185"/>
      <c r="D1102" s="120"/>
      <c r="E1102" s="120"/>
      <c r="F1102" s="120"/>
      <c r="G1102" s="120"/>
      <c r="H1102" s="120"/>
      <c r="I1102" s="120"/>
      <c r="J1102" s="120"/>
      <c r="K1102" s="198"/>
      <c r="L1102" s="110" t="s">
        <v>21</v>
      </c>
      <c r="M1102" s="111"/>
      <c r="N1102" s="75" t="s">
        <v>296</v>
      </c>
    </row>
    <row r="1103" spans="1:14" s="88" customFormat="1" hidden="1" x14ac:dyDescent="0.2">
      <c r="A1103" s="193"/>
      <c r="B1103" s="187"/>
      <c r="C1103" s="185"/>
      <c r="D1103" s="120"/>
      <c r="E1103" s="120"/>
      <c r="F1103" s="120"/>
      <c r="G1103" s="120"/>
      <c r="H1103" s="120"/>
      <c r="I1103" s="120"/>
      <c r="J1103" s="120"/>
      <c r="K1103" s="198"/>
      <c r="L1103" s="110" t="s">
        <v>21</v>
      </c>
      <c r="M1103" s="111"/>
      <c r="N1103" s="75" t="s">
        <v>46</v>
      </c>
    </row>
    <row r="1104" spans="1:14" s="88" customFormat="1" hidden="1" x14ac:dyDescent="0.2">
      <c r="A1104" s="193"/>
      <c r="B1104" s="187"/>
      <c r="C1104" s="185"/>
      <c r="D1104" s="120"/>
      <c r="E1104" s="120"/>
      <c r="F1104" s="120"/>
      <c r="G1104" s="120"/>
      <c r="H1104" s="120"/>
      <c r="I1104" s="120"/>
      <c r="J1104" s="120"/>
      <c r="K1104" s="198"/>
      <c r="L1104" s="110" t="s">
        <v>21</v>
      </c>
      <c r="M1104" s="111"/>
      <c r="N1104" s="75" t="s">
        <v>77</v>
      </c>
    </row>
    <row r="1105" spans="1:14" s="88" customFormat="1" hidden="1" x14ac:dyDescent="0.2">
      <c r="A1105" s="193"/>
      <c r="B1105" s="187"/>
      <c r="C1105" s="185"/>
      <c r="D1105" s="120"/>
      <c r="E1105" s="120"/>
      <c r="F1105" s="120"/>
      <c r="G1105" s="120"/>
      <c r="H1105" s="120"/>
      <c r="I1105" s="120"/>
      <c r="J1105" s="120"/>
      <c r="K1105" s="198"/>
      <c r="L1105" s="110" t="s">
        <v>21</v>
      </c>
      <c r="M1105" s="111"/>
      <c r="N1105" s="75" t="s">
        <v>432</v>
      </c>
    </row>
    <row r="1106" spans="1:14" s="88" customFormat="1" hidden="1" x14ac:dyDescent="0.2">
      <c r="A1106" s="193"/>
      <c r="B1106" s="187"/>
      <c r="C1106" s="185"/>
      <c r="D1106" s="120"/>
      <c r="E1106" s="120"/>
      <c r="F1106" s="120"/>
      <c r="G1106" s="120"/>
      <c r="H1106" s="120"/>
      <c r="I1106" s="120"/>
      <c r="J1106" s="120"/>
      <c r="K1106" s="198"/>
      <c r="L1106" s="110" t="s">
        <v>21</v>
      </c>
      <c r="M1106" s="111"/>
      <c r="N1106" s="75" t="s">
        <v>433</v>
      </c>
    </row>
    <row r="1107" spans="1:14" s="88" customFormat="1" hidden="1" x14ac:dyDescent="0.2">
      <c r="A1107" s="193"/>
      <c r="B1107" s="187"/>
      <c r="C1107" s="185"/>
      <c r="D1107" s="120"/>
      <c r="E1107" s="120"/>
      <c r="F1107" s="120"/>
      <c r="G1107" s="120"/>
      <c r="H1107" s="120"/>
      <c r="I1107" s="120"/>
      <c r="J1107" s="120"/>
      <c r="K1107" s="198"/>
      <c r="L1107" s="110" t="s">
        <v>21</v>
      </c>
      <c r="M1107" s="111"/>
      <c r="N1107" s="75" t="s">
        <v>87</v>
      </c>
    </row>
    <row r="1108" spans="1:14" s="88" customFormat="1" hidden="1" x14ac:dyDescent="0.2">
      <c r="A1108" s="193"/>
      <c r="B1108" s="187"/>
      <c r="C1108" s="185"/>
      <c r="D1108" s="120"/>
      <c r="E1108" s="120"/>
      <c r="F1108" s="120"/>
      <c r="G1108" s="120"/>
      <c r="H1108" s="120"/>
      <c r="I1108" s="120"/>
      <c r="J1108" s="120"/>
      <c r="K1108" s="198"/>
      <c r="L1108" s="110" t="s">
        <v>21</v>
      </c>
      <c r="M1108" s="111"/>
      <c r="N1108" s="75" t="s">
        <v>434</v>
      </c>
    </row>
    <row r="1109" spans="1:14" s="88" customFormat="1" hidden="1" x14ac:dyDescent="0.2">
      <c r="A1109" s="193"/>
      <c r="B1109" s="187"/>
      <c r="C1109" s="185"/>
      <c r="D1109" s="120"/>
      <c r="E1109" s="120"/>
      <c r="F1109" s="120"/>
      <c r="G1109" s="120"/>
      <c r="H1109" s="120"/>
      <c r="I1109" s="120"/>
      <c r="J1109" s="120"/>
      <c r="K1109" s="198"/>
      <c r="L1109" s="110" t="s">
        <v>21</v>
      </c>
      <c r="M1109" s="111"/>
      <c r="N1109" s="75" t="s">
        <v>436</v>
      </c>
    </row>
    <row r="1110" spans="1:14" s="88" customFormat="1" hidden="1" x14ac:dyDescent="0.2">
      <c r="A1110" s="193"/>
      <c r="B1110" s="187"/>
      <c r="C1110" s="185"/>
      <c r="D1110" s="120"/>
      <c r="E1110" s="120"/>
      <c r="F1110" s="120"/>
      <c r="G1110" s="120"/>
      <c r="H1110" s="120"/>
      <c r="I1110" s="120"/>
      <c r="J1110" s="120"/>
      <c r="K1110" s="198"/>
      <c r="L1110" s="110" t="s">
        <v>21</v>
      </c>
      <c r="M1110" s="111"/>
      <c r="N1110" s="75" t="s">
        <v>438</v>
      </c>
    </row>
    <row r="1111" spans="1:14" s="88" customFormat="1" hidden="1" x14ac:dyDescent="0.2">
      <c r="A1111" s="193"/>
      <c r="B1111" s="187"/>
      <c r="C1111" s="185"/>
      <c r="D1111" s="120"/>
      <c r="E1111" s="120"/>
      <c r="F1111" s="120"/>
      <c r="G1111" s="120"/>
      <c r="H1111" s="120"/>
      <c r="I1111" s="120"/>
      <c r="J1111" s="120"/>
      <c r="K1111" s="198"/>
      <c r="L1111" s="110" t="s">
        <v>21</v>
      </c>
      <c r="M1111" s="111"/>
      <c r="N1111" s="75" t="s">
        <v>442</v>
      </c>
    </row>
    <row r="1112" spans="1:14" s="88" customFormat="1" hidden="1" x14ac:dyDescent="0.2">
      <c r="A1112" s="193"/>
      <c r="B1112" s="187"/>
      <c r="C1112" s="185"/>
      <c r="D1112" s="120"/>
      <c r="E1112" s="120"/>
      <c r="F1112" s="120"/>
      <c r="G1112" s="120"/>
      <c r="H1112" s="120"/>
      <c r="I1112" s="120"/>
      <c r="J1112" s="120"/>
      <c r="K1112" s="198"/>
      <c r="L1112" s="110" t="s">
        <v>21</v>
      </c>
      <c r="M1112" s="111"/>
      <c r="N1112" s="75" t="s">
        <v>125</v>
      </c>
    </row>
    <row r="1113" spans="1:14" s="88" customFormat="1" hidden="1" x14ac:dyDescent="0.2">
      <c r="A1113" s="193"/>
      <c r="B1113" s="187"/>
      <c r="C1113" s="185"/>
      <c r="D1113" s="120"/>
      <c r="E1113" s="120"/>
      <c r="F1113" s="120"/>
      <c r="G1113" s="120"/>
      <c r="H1113" s="120"/>
      <c r="I1113" s="120"/>
      <c r="J1113" s="120"/>
      <c r="K1113" s="198"/>
      <c r="L1113" s="110" t="s">
        <v>21</v>
      </c>
      <c r="M1113" s="111"/>
      <c r="N1113" s="75" t="s">
        <v>33</v>
      </c>
    </row>
    <row r="1114" spans="1:14" s="88" customFormat="1" ht="15" x14ac:dyDescent="0.25">
      <c r="A1114" s="125" t="s">
        <v>146</v>
      </c>
      <c r="B1114" s="84" t="s">
        <v>147</v>
      </c>
      <c r="C1114" s="121">
        <f>+'PLAN DE COMPRA  2022'!C1188</f>
        <v>7011655</v>
      </c>
      <c r="D1114" s="121">
        <f>+'PLAN DE COMPRA  2022'!D1188</f>
        <v>14774000</v>
      </c>
      <c r="E1114" s="121">
        <f>+'PLAN DE COMPRA  2022'!E1188</f>
        <v>101193520</v>
      </c>
      <c r="F1114" s="121">
        <f>+'PLAN DE COMPRA  2022'!F1188</f>
        <v>15725664</v>
      </c>
      <c r="G1114" s="121">
        <f>+'PLAN DE COMPRA  2022'!G1188</f>
        <v>0</v>
      </c>
      <c r="H1114" s="121">
        <f>+'PLAN DE COMPRA  2022'!H1188</f>
        <v>34115000</v>
      </c>
      <c r="I1114" s="121">
        <f>+'PLAN DE COMPRA  2022'!I1188</f>
        <v>26543080</v>
      </c>
      <c r="J1114" s="121">
        <f>+'PLAN DE COMPRA  2022'!J1188</f>
        <v>11945667.33</v>
      </c>
      <c r="K1114" s="121">
        <f>+'PLAN DE COMPRA  2022'!K1188</f>
        <v>211308586.33000001</v>
      </c>
      <c r="L1114" s="108" t="s">
        <v>22</v>
      </c>
      <c r="M1114" s="108"/>
      <c r="N1114" s="130"/>
    </row>
    <row r="1115" spans="1:14" s="88" customFormat="1" ht="15" hidden="1" x14ac:dyDescent="0.25">
      <c r="A1115" s="182" t="s">
        <v>148</v>
      </c>
      <c r="B1115" s="118" t="s">
        <v>149</v>
      </c>
      <c r="C1115" s="183"/>
      <c r="D1115" s="184"/>
      <c r="E1115" s="184"/>
      <c r="F1115" s="184"/>
      <c r="G1115" s="184"/>
      <c r="H1115" s="184"/>
      <c r="I1115" s="184"/>
      <c r="J1115" s="184"/>
      <c r="K1115" s="197"/>
      <c r="L1115" s="110" t="s">
        <v>21</v>
      </c>
      <c r="M1115" s="111"/>
      <c r="N1115" s="74" t="s">
        <v>298</v>
      </c>
    </row>
    <row r="1116" spans="1:14" s="88" customFormat="1" hidden="1" x14ac:dyDescent="0.2">
      <c r="A1116" s="193"/>
      <c r="B1116" s="187"/>
      <c r="C1116" s="185"/>
      <c r="D1116" s="120"/>
      <c r="E1116" s="120"/>
      <c r="F1116" s="120"/>
      <c r="G1116" s="120"/>
      <c r="H1116" s="120"/>
      <c r="I1116" s="120"/>
      <c r="J1116" s="120"/>
      <c r="K1116" s="198"/>
      <c r="L1116" s="110" t="s">
        <v>21</v>
      </c>
      <c r="M1116" s="111"/>
      <c r="N1116" s="75" t="s">
        <v>303</v>
      </c>
    </row>
    <row r="1117" spans="1:14" s="88" customFormat="1" hidden="1" x14ac:dyDescent="0.2">
      <c r="A1117" s="193"/>
      <c r="B1117" s="187"/>
      <c r="C1117" s="185"/>
      <c r="D1117" s="120"/>
      <c r="E1117" s="120"/>
      <c r="F1117" s="120"/>
      <c r="G1117" s="120"/>
      <c r="H1117" s="120"/>
      <c r="I1117" s="120"/>
      <c r="J1117" s="120"/>
      <c r="K1117" s="198"/>
      <c r="L1117" s="110" t="s">
        <v>21</v>
      </c>
      <c r="M1117" s="111"/>
      <c r="N1117" s="75" t="s">
        <v>56</v>
      </c>
    </row>
    <row r="1118" spans="1:14" s="88" customFormat="1" hidden="1" x14ac:dyDescent="0.2">
      <c r="A1118" s="193"/>
      <c r="B1118" s="187"/>
      <c r="C1118" s="185"/>
      <c r="D1118" s="120"/>
      <c r="E1118" s="120"/>
      <c r="F1118" s="120"/>
      <c r="G1118" s="120"/>
      <c r="H1118" s="120"/>
      <c r="I1118" s="120"/>
      <c r="J1118" s="120"/>
      <c r="K1118" s="198"/>
      <c r="L1118" s="110" t="s">
        <v>21</v>
      </c>
      <c r="M1118" s="111"/>
      <c r="N1118" s="75" t="s">
        <v>57</v>
      </c>
    </row>
    <row r="1119" spans="1:14" s="88" customFormat="1" hidden="1" x14ac:dyDescent="0.2">
      <c r="A1119" s="193"/>
      <c r="B1119" s="187"/>
      <c r="C1119" s="185"/>
      <c r="D1119" s="120"/>
      <c r="E1119" s="120"/>
      <c r="F1119" s="120"/>
      <c r="G1119" s="120"/>
      <c r="H1119" s="120"/>
      <c r="I1119" s="120"/>
      <c r="J1119" s="120"/>
      <c r="K1119" s="198"/>
      <c r="L1119" s="110" t="s">
        <v>21</v>
      </c>
      <c r="M1119" s="111"/>
      <c r="N1119" s="75" t="s">
        <v>308</v>
      </c>
    </row>
    <row r="1120" spans="1:14" s="88" customFormat="1" hidden="1" x14ac:dyDescent="0.2">
      <c r="A1120" s="193"/>
      <c r="B1120" s="187"/>
      <c r="C1120" s="185"/>
      <c r="D1120" s="120"/>
      <c r="E1120" s="120"/>
      <c r="F1120" s="120"/>
      <c r="G1120" s="120"/>
      <c r="H1120" s="120"/>
      <c r="I1120" s="120"/>
      <c r="J1120" s="120"/>
      <c r="K1120" s="198"/>
      <c r="L1120" s="110" t="s">
        <v>21</v>
      </c>
      <c r="M1120" s="111"/>
      <c r="N1120" s="75" t="s">
        <v>310</v>
      </c>
    </row>
    <row r="1121" spans="1:14" s="88" customFormat="1" hidden="1" x14ac:dyDescent="0.2">
      <c r="A1121" s="193"/>
      <c r="B1121" s="187"/>
      <c r="C1121" s="185"/>
      <c r="D1121" s="120"/>
      <c r="E1121" s="120"/>
      <c r="F1121" s="120"/>
      <c r="G1121" s="120"/>
      <c r="H1121" s="120"/>
      <c r="I1121" s="120"/>
      <c r="J1121" s="120"/>
      <c r="K1121" s="198"/>
      <c r="L1121" s="110" t="s">
        <v>21</v>
      </c>
      <c r="M1121" s="111"/>
      <c r="N1121" s="75" t="s">
        <v>326</v>
      </c>
    </row>
    <row r="1122" spans="1:14" s="88" customFormat="1" hidden="1" x14ac:dyDescent="0.2">
      <c r="A1122" s="193"/>
      <c r="B1122" s="187"/>
      <c r="C1122" s="185"/>
      <c r="D1122" s="120"/>
      <c r="E1122" s="120"/>
      <c r="F1122" s="120"/>
      <c r="G1122" s="120"/>
      <c r="H1122" s="120"/>
      <c r="I1122" s="120"/>
      <c r="J1122" s="120"/>
      <c r="K1122" s="198"/>
      <c r="L1122" s="110" t="s">
        <v>21</v>
      </c>
      <c r="M1122" s="111"/>
      <c r="N1122" s="75" t="s">
        <v>328</v>
      </c>
    </row>
    <row r="1123" spans="1:14" s="88" customFormat="1" hidden="1" x14ac:dyDescent="0.2">
      <c r="A1123" s="193"/>
      <c r="B1123" s="187"/>
      <c r="C1123" s="185"/>
      <c r="D1123" s="120"/>
      <c r="E1123" s="120"/>
      <c r="F1123" s="120"/>
      <c r="G1123" s="120"/>
      <c r="H1123" s="120"/>
      <c r="I1123" s="120"/>
      <c r="J1123" s="120"/>
      <c r="K1123" s="198"/>
      <c r="L1123" s="110" t="s">
        <v>21</v>
      </c>
      <c r="M1123" s="111"/>
      <c r="N1123" s="75" t="s">
        <v>331</v>
      </c>
    </row>
    <row r="1124" spans="1:14" s="88" customFormat="1" hidden="1" x14ac:dyDescent="0.2">
      <c r="A1124" s="193"/>
      <c r="B1124" s="187"/>
      <c r="C1124" s="185"/>
      <c r="D1124" s="120"/>
      <c r="E1124" s="120"/>
      <c r="F1124" s="120"/>
      <c r="G1124" s="120"/>
      <c r="H1124" s="120"/>
      <c r="I1124" s="120"/>
      <c r="J1124" s="120"/>
      <c r="K1124" s="198"/>
      <c r="L1124" s="110" t="s">
        <v>21</v>
      </c>
      <c r="M1124" s="111"/>
      <c r="N1124" s="75" t="s">
        <v>58</v>
      </c>
    </row>
    <row r="1125" spans="1:14" s="88" customFormat="1" hidden="1" x14ac:dyDescent="0.2">
      <c r="A1125" s="193"/>
      <c r="B1125" s="187"/>
      <c r="C1125" s="185"/>
      <c r="D1125" s="120"/>
      <c r="E1125" s="120"/>
      <c r="F1125" s="120"/>
      <c r="G1125" s="120"/>
      <c r="H1125" s="120"/>
      <c r="I1125" s="120"/>
      <c r="J1125" s="120"/>
      <c r="K1125" s="198"/>
      <c r="L1125" s="110" t="s">
        <v>21</v>
      </c>
      <c r="M1125" s="111"/>
      <c r="N1125" s="75" t="s">
        <v>332</v>
      </c>
    </row>
    <row r="1126" spans="1:14" s="88" customFormat="1" hidden="1" x14ac:dyDescent="0.2">
      <c r="A1126" s="193"/>
      <c r="B1126" s="187"/>
      <c r="C1126" s="185"/>
      <c r="D1126" s="120"/>
      <c r="E1126" s="120"/>
      <c r="F1126" s="120"/>
      <c r="G1126" s="120"/>
      <c r="H1126" s="120"/>
      <c r="I1126" s="120"/>
      <c r="J1126" s="120"/>
      <c r="K1126" s="198"/>
      <c r="L1126" s="110" t="s">
        <v>21</v>
      </c>
      <c r="M1126" s="111"/>
      <c r="N1126" s="75" t="s">
        <v>333</v>
      </c>
    </row>
    <row r="1127" spans="1:14" s="88" customFormat="1" hidden="1" x14ac:dyDescent="0.2">
      <c r="A1127" s="193"/>
      <c r="B1127" s="187"/>
      <c r="C1127" s="185"/>
      <c r="D1127" s="120"/>
      <c r="E1127" s="120"/>
      <c r="F1127" s="120"/>
      <c r="G1127" s="120"/>
      <c r="H1127" s="120"/>
      <c r="I1127" s="120"/>
      <c r="J1127" s="120"/>
      <c r="K1127" s="198"/>
      <c r="L1127" s="110" t="s">
        <v>21</v>
      </c>
      <c r="M1127" s="111"/>
      <c r="N1127" s="75" t="s">
        <v>287</v>
      </c>
    </row>
    <row r="1128" spans="1:14" s="88" customFormat="1" hidden="1" x14ac:dyDescent="0.2">
      <c r="A1128" s="193"/>
      <c r="B1128" s="187"/>
      <c r="C1128" s="185"/>
      <c r="D1128" s="120"/>
      <c r="E1128" s="120"/>
      <c r="F1128" s="120"/>
      <c r="G1128" s="120"/>
      <c r="H1128" s="120"/>
      <c r="I1128" s="120"/>
      <c r="J1128" s="120"/>
      <c r="K1128" s="198"/>
      <c r="L1128" s="110" t="s">
        <v>21</v>
      </c>
      <c r="M1128" s="111"/>
      <c r="N1128" s="75" t="s">
        <v>336</v>
      </c>
    </row>
    <row r="1129" spans="1:14" s="88" customFormat="1" hidden="1" x14ac:dyDescent="0.2">
      <c r="A1129" s="193"/>
      <c r="B1129" s="187"/>
      <c r="C1129" s="185"/>
      <c r="D1129" s="120"/>
      <c r="E1129" s="120"/>
      <c r="F1129" s="120"/>
      <c r="G1129" s="120"/>
      <c r="H1129" s="120"/>
      <c r="I1129" s="120"/>
      <c r="J1129" s="120"/>
      <c r="K1129" s="198"/>
      <c r="L1129" s="110" t="s">
        <v>21</v>
      </c>
      <c r="M1129" s="111"/>
      <c r="N1129" s="75" t="s">
        <v>338</v>
      </c>
    </row>
    <row r="1130" spans="1:14" s="88" customFormat="1" hidden="1" x14ac:dyDescent="0.2">
      <c r="A1130" s="193"/>
      <c r="B1130" s="187"/>
      <c r="C1130" s="185"/>
      <c r="D1130" s="120"/>
      <c r="E1130" s="120"/>
      <c r="F1130" s="120"/>
      <c r="G1130" s="120"/>
      <c r="H1130" s="120"/>
      <c r="I1130" s="120"/>
      <c r="J1130" s="120"/>
      <c r="K1130" s="198"/>
      <c r="L1130" s="110" t="s">
        <v>21</v>
      </c>
      <c r="M1130" s="111"/>
      <c r="N1130" s="75" t="s">
        <v>339</v>
      </c>
    </row>
    <row r="1131" spans="1:14" s="88" customFormat="1" hidden="1" x14ac:dyDescent="0.2">
      <c r="A1131" s="193"/>
      <c r="B1131" s="187"/>
      <c r="C1131" s="185"/>
      <c r="D1131" s="120"/>
      <c r="E1131" s="120"/>
      <c r="F1131" s="120"/>
      <c r="G1131" s="120"/>
      <c r="H1131" s="120"/>
      <c r="I1131" s="120"/>
      <c r="J1131" s="120"/>
      <c r="K1131" s="198"/>
      <c r="L1131" s="110" t="s">
        <v>21</v>
      </c>
      <c r="M1131" s="111"/>
      <c r="N1131" s="75" t="s">
        <v>340</v>
      </c>
    </row>
    <row r="1132" spans="1:14" s="88" customFormat="1" hidden="1" x14ac:dyDescent="0.2">
      <c r="A1132" s="193"/>
      <c r="B1132" s="187"/>
      <c r="C1132" s="185"/>
      <c r="D1132" s="120"/>
      <c r="E1132" s="120"/>
      <c r="F1132" s="120"/>
      <c r="G1132" s="120"/>
      <c r="H1132" s="120"/>
      <c r="I1132" s="120"/>
      <c r="J1132" s="120"/>
      <c r="K1132" s="198"/>
      <c r="L1132" s="110" t="s">
        <v>21</v>
      </c>
      <c r="M1132" s="111"/>
      <c r="N1132" s="75" t="s">
        <v>346</v>
      </c>
    </row>
    <row r="1133" spans="1:14" s="88" customFormat="1" hidden="1" x14ac:dyDescent="0.2">
      <c r="A1133" s="193"/>
      <c r="B1133" s="187"/>
      <c r="C1133" s="185"/>
      <c r="D1133" s="120"/>
      <c r="E1133" s="120"/>
      <c r="F1133" s="120"/>
      <c r="G1133" s="120"/>
      <c r="H1133" s="120"/>
      <c r="I1133" s="120"/>
      <c r="J1133" s="120"/>
      <c r="K1133" s="198"/>
      <c r="L1133" s="110" t="s">
        <v>21</v>
      </c>
      <c r="M1133" s="111"/>
      <c r="N1133" s="75" t="s">
        <v>25</v>
      </c>
    </row>
    <row r="1134" spans="1:14" s="88" customFormat="1" hidden="1" x14ac:dyDescent="0.2">
      <c r="A1134" s="193"/>
      <c r="B1134" s="187"/>
      <c r="C1134" s="185"/>
      <c r="D1134" s="120"/>
      <c r="E1134" s="120"/>
      <c r="F1134" s="120"/>
      <c r="G1134" s="120"/>
      <c r="H1134" s="120"/>
      <c r="I1134" s="120"/>
      <c r="J1134" s="120"/>
      <c r="K1134" s="198"/>
      <c r="L1134" s="110" t="s">
        <v>21</v>
      </c>
      <c r="M1134" s="111"/>
      <c r="N1134" s="75" t="s">
        <v>36</v>
      </c>
    </row>
    <row r="1135" spans="1:14" s="88" customFormat="1" hidden="1" x14ac:dyDescent="0.2">
      <c r="A1135" s="193"/>
      <c r="B1135" s="187"/>
      <c r="C1135" s="185"/>
      <c r="D1135" s="120"/>
      <c r="E1135" s="120"/>
      <c r="F1135" s="120"/>
      <c r="G1135" s="120"/>
      <c r="H1135" s="120"/>
      <c r="I1135" s="120"/>
      <c r="J1135" s="120"/>
      <c r="K1135" s="198"/>
      <c r="L1135" s="110" t="s">
        <v>21</v>
      </c>
      <c r="M1135" s="111"/>
      <c r="N1135" s="75" t="s">
        <v>464</v>
      </c>
    </row>
    <row r="1136" spans="1:14" s="88" customFormat="1" hidden="1" x14ac:dyDescent="0.2">
      <c r="A1136" s="193"/>
      <c r="B1136" s="187"/>
      <c r="C1136" s="185"/>
      <c r="D1136" s="120"/>
      <c r="E1136" s="120"/>
      <c r="F1136" s="120"/>
      <c r="G1136" s="120"/>
      <c r="H1136" s="120"/>
      <c r="I1136" s="120"/>
      <c r="J1136" s="120"/>
      <c r="K1136" s="198"/>
      <c r="L1136" s="110" t="s">
        <v>21</v>
      </c>
      <c r="M1136" s="111"/>
      <c r="N1136" s="75" t="s">
        <v>59</v>
      </c>
    </row>
    <row r="1137" spans="1:14" s="88" customFormat="1" hidden="1" x14ac:dyDescent="0.2">
      <c r="A1137" s="193"/>
      <c r="B1137" s="187"/>
      <c r="C1137" s="185"/>
      <c r="D1137" s="120"/>
      <c r="E1137" s="120"/>
      <c r="F1137" s="120"/>
      <c r="G1137" s="120"/>
      <c r="H1137" s="120"/>
      <c r="I1137" s="120"/>
      <c r="J1137" s="120"/>
      <c r="K1137" s="198"/>
      <c r="L1137" s="110" t="s">
        <v>21</v>
      </c>
      <c r="M1137" s="111"/>
      <c r="N1137" s="75" t="s">
        <v>347</v>
      </c>
    </row>
    <row r="1138" spans="1:14" s="88" customFormat="1" hidden="1" x14ac:dyDescent="0.2">
      <c r="A1138" s="193"/>
      <c r="B1138" s="187"/>
      <c r="C1138" s="185"/>
      <c r="D1138" s="120"/>
      <c r="E1138" s="120"/>
      <c r="F1138" s="120"/>
      <c r="G1138" s="120"/>
      <c r="H1138" s="120"/>
      <c r="I1138" s="120"/>
      <c r="J1138" s="120"/>
      <c r="K1138" s="198"/>
      <c r="L1138" s="110" t="s">
        <v>21</v>
      </c>
      <c r="M1138" s="111"/>
      <c r="N1138" s="75" t="s">
        <v>288</v>
      </c>
    </row>
    <row r="1139" spans="1:14" s="88" customFormat="1" hidden="1" x14ac:dyDescent="0.2">
      <c r="A1139" s="193"/>
      <c r="B1139" s="187"/>
      <c r="C1139" s="185"/>
      <c r="D1139" s="120"/>
      <c r="E1139" s="120"/>
      <c r="F1139" s="120"/>
      <c r="G1139" s="120"/>
      <c r="H1139" s="120"/>
      <c r="I1139" s="120"/>
      <c r="J1139" s="120"/>
      <c r="K1139" s="198"/>
      <c r="L1139" s="110" t="s">
        <v>21</v>
      </c>
      <c r="M1139" s="111"/>
      <c r="N1139" s="75" t="s">
        <v>451</v>
      </c>
    </row>
    <row r="1140" spans="1:14" s="88" customFormat="1" hidden="1" x14ac:dyDescent="0.2">
      <c r="A1140" s="193"/>
      <c r="B1140" s="187"/>
      <c r="C1140" s="185"/>
      <c r="D1140" s="120"/>
      <c r="E1140" s="120"/>
      <c r="F1140" s="120"/>
      <c r="G1140" s="120"/>
      <c r="H1140" s="120"/>
      <c r="I1140" s="120"/>
      <c r="J1140" s="120"/>
      <c r="K1140" s="198"/>
      <c r="L1140" s="110" t="s">
        <v>21</v>
      </c>
      <c r="M1140" s="111"/>
      <c r="N1140" s="75" t="s">
        <v>37</v>
      </c>
    </row>
    <row r="1141" spans="1:14" s="88" customFormat="1" hidden="1" x14ac:dyDescent="0.2">
      <c r="A1141" s="193"/>
      <c r="B1141" s="187"/>
      <c r="C1141" s="185"/>
      <c r="D1141" s="120"/>
      <c r="E1141" s="120"/>
      <c r="F1141" s="120"/>
      <c r="G1141" s="120"/>
      <c r="H1141" s="120"/>
      <c r="I1141" s="120"/>
      <c r="J1141" s="120"/>
      <c r="K1141" s="198"/>
      <c r="L1141" s="110" t="s">
        <v>21</v>
      </c>
      <c r="M1141" s="111"/>
      <c r="N1141" s="75" t="s">
        <v>350</v>
      </c>
    </row>
    <row r="1142" spans="1:14" s="88" customFormat="1" hidden="1" x14ac:dyDescent="0.2">
      <c r="A1142" s="193"/>
      <c r="B1142" s="187"/>
      <c r="C1142" s="185"/>
      <c r="D1142" s="120"/>
      <c r="E1142" s="120"/>
      <c r="F1142" s="120"/>
      <c r="G1142" s="120"/>
      <c r="H1142" s="120"/>
      <c r="I1142" s="120"/>
      <c r="J1142" s="120"/>
      <c r="K1142" s="198"/>
      <c r="L1142" s="110" t="s">
        <v>21</v>
      </c>
      <c r="M1142" s="111"/>
      <c r="N1142" s="75" t="s">
        <v>60</v>
      </c>
    </row>
    <row r="1143" spans="1:14" s="88" customFormat="1" hidden="1" x14ac:dyDescent="0.2">
      <c r="A1143" s="193"/>
      <c r="B1143" s="187"/>
      <c r="C1143" s="185"/>
      <c r="D1143" s="120"/>
      <c r="E1143" s="120"/>
      <c r="F1143" s="120"/>
      <c r="G1143" s="120"/>
      <c r="H1143" s="120"/>
      <c r="I1143" s="120"/>
      <c r="J1143" s="120"/>
      <c r="K1143" s="198"/>
      <c r="L1143" s="110" t="s">
        <v>21</v>
      </c>
      <c r="M1143" s="111"/>
      <c r="N1143" s="75" t="s">
        <v>92</v>
      </c>
    </row>
    <row r="1144" spans="1:14" s="88" customFormat="1" hidden="1" x14ac:dyDescent="0.2">
      <c r="A1144" s="193"/>
      <c r="B1144" s="187"/>
      <c r="C1144" s="185"/>
      <c r="D1144" s="120"/>
      <c r="E1144" s="120"/>
      <c r="F1144" s="120"/>
      <c r="G1144" s="120"/>
      <c r="H1144" s="120"/>
      <c r="I1144" s="120"/>
      <c r="J1144" s="120"/>
      <c r="K1144" s="198"/>
      <c r="L1144" s="110" t="s">
        <v>21</v>
      </c>
      <c r="M1144" s="111"/>
      <c r="N1144" s="75" t="s">
        <v>470</v>
      </c>
    </row>
    <row r="1145" spans="1:14" s="88" customFormat="1" hidden="1" x14ac:dyDescent="0.2">
      <c r="A1145" s="193"/>
      <c r="B1145" s="187"/>
      <c r="C1145" s="185"/>
      <c r="D1145" s="120"/>
      <c r="E1145" s="120"/>
      <c r="F1145" s="120"/>
      <c r="G1145" s="120"/>
      <c r="H1145" s="120"/>
      <c r="I1145" s="120"/>
      <c r="J1145" s="120"/>
      <c r="K1145" s="198"/>
      <c r="L1145" s="110" t="s">
        <v>21</v>
      </c>
      <c r="M1145" s="111"/>
      <c r="N1145" s="75" t="s">
        <v>351</v>
      </c>
    </row>
    <row r="1146" spans="1:14" s="88" customFormat="1" hidden="1" x14ac:dyDescent="0.2">
      <c r="A1146" s="193"/>
      <c r="B1146" s="187"/>
      <c r="C1146" s="185"/>
      <c r="D1146" s="120"/>
      <c r="E1146" s="120"/>
      <c r="F1146" s="120"/>
      <c r="G1146" s="120"/>
      <c r="H1146" s="120"/>
      <c r="I1146" s="120"/>
      <c r="J1146" s="120"/>
      <c r="K1146" s="198"/>
      <c r="L1146" s="110" t="s">
        <v>21</v>
      </c>
      <c r="M1146" s="111"/>
      <c r="N1146" s="75" t="s">
        <v>474</v>
      </c>
    </row>
    <row r="1147" spans="1:14" s="88" customFormat="1" hidden="1" x14ac:dyDescent="0.2">
      <c r="A1147" s="193"/>
      <c r="B1147" s="187"/>
      <c r="C1147" s="185"/>
      <c r="D1147" s="120"/>
      <c r="E1147" s="120"/>
      <c r="F1147" s="120"/>
      <c r="G1147" s="120"/>
      <c r="H1147" s="120"/>
      <c r="I1147" s="120"/>
      <c r="J1147" s="120"/>
      <c r="K1147" s="198"/>
      <c r="L1147" s="110" t="s">
        <v>21</v>
      </c>
      <c r="M1147" s="111"/>
      <c r="N1147" s="75" t="s">
        <v>352</v>
      </c>
    </row>
    <row r="1148" spans="1:14" s="88" customFormat="1" hidden="1" x14ac:dyDescent="0.2">
      <c r="A1148" s="193"/>
      <c r="B1148" s="187"/>
      <c r="C1148" s="185"/>
      <c r="D1148" s="120"/>
      <c r="E1148" s="120"/>
      <c r="F1148" s="120"/>
      <c r="G1148" s="120"/>
      <c r="H1148" s="120"/>
      <c r="I1148" s="120"/>
      <c r="J1148" s="120"/>
      <c r="K1148" s="198"/>
      <c r="L1148" s="110" t="s">
        <v>21</v>
      </c>
      <c r="M1148" s="111"/>
      <c r="N1148" s="75" t="s">
        <v>354</v>
      </c>
    </row>
    <row r="1149" spans="1:14" s="88" customFormat="1" hidden="1" x14ac:dyDescent="0.2">
      <c r="A1149" s="193"/>
      <c r="B1149" s="187"/>
      <c r="C1149" s="185"/>
      <c r="D1149" s="120"/>
      <c r="E1149" s="120"/>
      <c r="F1149" s="120"/>
      <c r="G1149" s="120"/>
      <c r="H1149" s="120"/>
      <c r="I1149" s="120"/>
      <c r="J1149" s="120"/>
      <c r="K1149" s="198"/>
      <c r="L1149" s="110" t="s">
        <v>21</v>
      </c>
      <c r="M1149" s="111"/>
      <c r="N1149" s="75" t="s">
        <v>150</v>
      </c>
    </row>
    <row r="1150" spans="1:14" s="88" customFormat="1" hidden="1" x14ac:dyDescent="0.2">
      <c r="A1150" s="193"/>
      <c r="B1150" s="187"/>
      <c r="C1150" s="185"/>
      <c r="D1150" s="120"/>
      <c r="E1150" s="120"/>
      <c r="F1150" s="120"/>
      <c r="G1150" s="120"/>
      <c r="H1150" s="120"/>
      <c r="I1150" s="120"/>
      <c r="J1150" s="120"/>
      <c r="K1150" s="198"/>
      <c r="L1150" s="110" t="s">
        <v>21</v>
      </c>
      <c r="M1150" s="111"/>
      <c r="N1150" s="75" t="s">
        <v>357</v>
      </c>
    </row>
    <row r="1151" spans="1:14" s="88" customFormat="1" hidden="1" x14ac:dyDescent="0.2">
      <c r="A1151" s="193"/>
      <c r="B1151" s="187"/>
      <c r="C1151" s="185"/>
      <c r="D1151" s="120"/>
      <c r="E1151" s="120"/>
      <c r="F1151" s="120"/>
      <c r="G1151" s="120"/>
      <c r="H1151" s="120"/>
      <c r="I1151" s="120"/>
      <c r="J1151" s="120"/>
      <c r="K1151" s="198"/>
      <c r="L1151" s="110" t="s">
        <v>21</v>
      </c>
      <c r="M1151" s="111"/>
      <c r="N1151" s="75" t="s">
        <v>473</v>
      </c>
    </row>
    <row r="1152" spans="1:14" s="88" customFormat="1" hidden="1" x14ac:dyDescent="0.2">
      <c r="A1152" s="193"/>
      <c r="B1152" s="187"/>
      <c r="C1152" s="185"/>
      <c r="D1152" s="120"/>
      <c r="E1152" s="120"/>
      <c r="F1152" s="120"/>
      <c r="G1152" s="120"/>
      <c r="H1152" s="120"/>
      <c r="I1152" s="120"/>
      <c r="J1152" s="120"/>
      <c r="K1152" s="198"/>
      <c r="L1152" s="110" t="s">
        <v>21</v>
      </c>
      <c r="M1152" s="111"/>
      <c r="N1152" s="75" t="s">
        <v>359</v>
      </c>
    </row>
    <row r="1153" spans="1:14" s="88" customFormat="1" hidden="1" x14ac:dyDescent="0.2">
      <c r="A1153" s="193"/>
      <c r="B1153" s="187"/>
      <c r="C1153" s="185"/>
      <c r="D1153" s="120"/>
      <c r="E1153" s="120"/>
      <c r="F1153" s="120"/>
      <c r="G1153" s="120"/>
      <c r="H1153" s="120"/>
      <c r="I1153" s="120"/>
      <c r="J1153" s="120"/>
      <c r="K1153" s="198"/>
      <c r="L1153" s="110" t="s">
        <v>21</v>
      </c>
      <c r="M1153" s="111"/>
      <c r="N1153" s="75" t="s">
        <v>290</v>
      </c>
    </row>
    <row r="1154" spans="1:14" s="88" customFormat="1" hidden="1" x14ac:dyDescent="0.2">
      <c r="A1154" s="193"/>
      <c r="B1154" s="187"/>
      <c r="C1154" s="185"/>
      <c r="D1154" s="120"/>
      <c r="E1154" s="120"/>
      <c r="F1154" s="120"/>
      <c r="G1154" s="120"/>
      <c r="H1154" s="120"/>
      <c r="I1154" s="120"/>
      <c r="J1154" s="120"/>
      <c r="K1154" s="198"/>
      <c r="L1154" s="110" t="s">
        <v>21</v>
      </c>
      <c r="M1154" s="111"/>
      <c r="N1154" s="75" t="s">
        <v>475</v>
      </c>
    </row>
    <row r="1155" spans="1:14" s="88" customFormat="1" hidden="1" x14ac:dyDescent="0.2">
      <c r="A1155" s="193"/>
      <c r="B1155" s="187"/>
      <c r="C1155" s="185"/>
      <c r="D1155" s="120"/>
      <c r="E1155" s="120"/>
      <c r="F1155" s="120"/>
      <c r="G1155" s="120"/>
      <c r="H1155" s="120"/>
      <c r="I1155" s="120"/>
      <c r="J1155" s="120"/>
      <c r="K1155" s="198"/>
      <c r="L1155" s="110" t="s">
        <v>21</v>
      </c>
      <c r="M1155" s="111"/>
      <c r="N1155" s="75" t="s">
        <v>291</v>
      </c>
    </row>
    <row r="1156" spans="1:14" s="88" customFormat="1" hidden="1" x14ac:dyDescent="0.2">
      <c r="A1156" s="193"/>
      <c r="B1156" s="187"/>
      <c r="C1156" s="185"/>
      <c r="D1156" s="120"/>
      <c r="E1156" s="120"/>
      <c r="F1156" s="120"/>
      <c r="G1156" s="120"/>
      <c r="H1156" s="120"/>
      <c r="I1156" s="120"/>
      <c r="J1156" s="120"/>
      <c r="K1156" s="198"/>
      <c r="L1156" s="110" t="s">
        <v>21</v>
      </c>
      <c r="M1156" s="111"/>
      <c r="N1156" s="75" t="s">
        <v>292</v>
      </c>
    </row>
    <row r="1157" spans="1:14" s="88" customFormat="1" hidden="1" x14ac:dyDescent="0.2">
      <c r="A1157" s="193"/>
      <c r="B1157" s="187"/>
      <c r="C1157" s="185"/>
      <c r="D1157" s="120"/>
      <c r="E1157" s="120"/>
      <c r="F1157" s="120"/>
      <c r="G1157" s="120"/>
      <c r="H1157" s="120"/>
      <c r="I1157" s="120"/>
      <c r="J1157" s="120"/>
      <c r="K1157" s="198"/>
      <c r="L1157" s="110" t="s">
        <v>21</v>
      </c>
      <c r="M1157" s="111"/>
      <c r="N1157" s="75" t="s">
        <v>366</v>
      </c>
    </row>
    <row r="1158" spans="1:14" s="88" customFormat="1" hidden="1" x14ac:dyDescent="0.2">
      <c r="A1158" s="193"/>
      <c r="B1158" s="187"/>
      <c r="C1158" s="185"/>
      <c r="D1158" s="120"/>
      <c r="E1158" s="120"/>
      <c r="F1158" s="120"/>
      <c r="G1158" s="120"/>
      <c r="H1158" s="120"/>
      <c r="I1158" s="120"/>
      <c r="J1158" s="120"/>
      <c r="K1158" s="198"/>
      <c r="L1158" s="110" t="s">
        <v>21</v>
      </c>
      <c r="M1158" s="111"/>
      <c r="N1158" s="75" t="s">
        <v>369</v>
      </c>
    </row>
    <row r="1159" spans="1:14" s="88" customFormat="1" hidden="1" x14ac:dyDescent="0.2">
      <c r="A1159" s="193"/>
      <c r="B1159" s="187"/>
      <c r="C1159" s="185"/>
      <c r="D1159" s="120"/>
      <c r="E1159" s="120"/>
      <c r="F1159" s="120"/>
      <c r="G1159" s="120"/>
      <c r="H1159" s="120"/>
      <c r="I1159" s="120"/>
      <c r="J1159" s="120"/>
      <c r="K1159" s="198"/>
      <c r="L1159" s="110" t="s">
        <v>21</v>
      </c>
      <c r="M1159" s="111"/>
      <c r="N1159" s="75" t="s">
        <v>93</v>
      </c>
    </row>
    <row r="1160" spans="1:14" s="88" customFormat="1" hidden="1" x14ac:dyDescent="0.2">
      <c r="A1160" s="193"/>
      <c r="B1160" s="187"/>
      <c r="C1160" s="185"/>
      <c r="D1160" s="120"/>
      <c r="E1160" s="120"/>
      <c r="F1160" s="120"/>
      <c r="G1160" s="120"/>
      <c r="H1160" s="120"/>
      <c r="I1160" s="120"/>
      <c r="J1160" s="120"/>
      <c r="K1160" s="198"/>
      <c r="L1160" s="110" t="s">
        <v>21</v>
      </c>
      <c r="M1160" s="111"/>
      <c r="N1160" s="75" t="s">
        <v>61</v>
      </c>
    </row>
    <row r="1161" spans="1:14" s="88" customFormat="1" hidden="1" x14ac:dyDescent="0.2">
      <c r="A1161" s="193"/>
      <c r="B1161" s="187"/>
      <c r="C1161" s="185"/>
      <c r="D1161" s="120"/>
      <c r="E1161" s="120"/>
      <c r="F1161" s="120"/>
      <c r="G1161" s="120"/>
      <c r="H1161" s="120"/>
      <c r="I1161" s="120"/>
      <c r="J1161" s="120"/>
      <c r="K1161" s="198"/>
      <c r="L1161" s="110" t="s">
        <v>21</v>
      </c>
      <c r="M1161" s="111"/>
      <c r="N1161" s="75" t="s">
        <v>452</v>
      </c>
    </row>
    <row r="1162" spans="1:14" s="88" customFormat="1" hidden="1" x14ac:dyDescent="0.2">
      <c r="A1162" s="193"/>
      <c r="B1162" s="187"/>
      <c r="C1162" s="185"/>
      <c r="D1162" s="120"/>
      <c r="E1162" s="120"/>
      <c r="F1162" s="120"/>
      <c r="G1162" s="120"/>
      <c r="H1162" s="120"/>
      <c r="I1162" s="120"/>
      <c r="J1162" s="120"/>
      <c r="K1162" s="198"/>
      <c r="L1162" s="110" t="s">
        <v>21</v>
      </c>
      <c r="M1162" s="111"/>
      <c r="N1162" s="75" t="s">
        <v>457</v>
      </c>
    </row>
    <row r="1163" spans="1:14" s="88" customFormat="1" hidden="1" x14ac:dyDescent="0.2">
      <c r="A1163" s="193"/>
      <c r="B1163" s="187"/>
      <c r="C1163" s="185"/>
      <c r="D1163" s="120"/>
      <c r="E1163" s="120"/>
      <c r="F1163" s="120"/>
      <c r="G1163" s="120"/>
      <c r="H1163" s="120"/>
      <c r="I1163" s="120"/>
      <c r="J1163" s="120"/>
      <c r="K1163" s="198"/>
      <c r="L1163" s="110" t="s">
        <v>21</v>
      </c>
      <c r="M1163" s="111"/>
      <c r="N1163" s="75" t="s">
        <v>378</v>
      </c>
    </row>
    <row r="1164" spans="1:14" s="88" customFormat="1" hidden="1" x14ac:dyDescent="0.2">
      <c r="A1164" s="193"/>
      <c r="B1164" s="187"/>
      <c r="C1164" s="185"/>
      <c r="D1164" s="120"/>
      <c r="E1164" s="120"/>
      <c r="F1164" s="120"/>
      <c r="G1164" s="120"/>
      <c r="H1164" s="120"/>
      <c r="I1164" s="120"/>
      <c r="J1164" s="120"/>
      <c r="K1164" s="198"/>
      <c r="L1164" s="110" t="s">
        <v>21</v>
      </c>
      <c r="M1164" s="111"/>
      <c r="N1164" s="75" t="s">
        <v>293</v>
      </c>
    </row>
    <row r="1165" spans="1:14" s="88" customFormat="1" hidden="1" x14ac:dyDescent="0.2">
      <c r="A1165" s="193"/>
      <c r="B1165" s="187"/>
      <c r="C1165" s="185"/>
      <c r="D1165" s="120"/>
      <c r="E1165" s="120"/>
      <c r="F1165" s="120"/>
      <c r="G1165" s="120"/>
      <c r="H1165" s="120"/>
      <c r="I1165" s="120"/>
      <c r="J1165" s="120"/>
      <c r="K1165" s="198"/>
      <c r="L1165" s="110" t="s">
        <v>21</v>
      </c>
      <c r="M1165" s="111"/>
      <c r="N1165" s="75" t="s">
        <v>382</v>
      </c>
    </row>
    <row r="1166" spans="1:14" s="88" customFormat="1" hidden="1" x14ac:dyDescent="0.2">
      <c r="A1166" s="193"/>
      <c r="B1166" s="187"/>
      <c r="C1166" s="185"/>
      <c r="D1166" s="120"/>
      <c r="E1166" s="120"/>
      <c r="F1166" s="120"/>
      <c r="G1166" s="120"/>
      <c r="H1166" s="120"/>
      <c r="I1166" s="120"/>
      <c r="J1166" s="120"/>
      <c r="K1166" s="198"/>
      <c r="L1166" s="110" t="s">
        <v>21</v>
      </c>
      <c r="M1166" s="111"/>
      <c r="N1166" s="75" t="s">
        <v>476</v>
      </c>
    </row>
    <row r="1167" spans="1:14" s="88" customFormat="1" hidden="1" x14ac:dyDescent="0.2">
      <c r="A1167" s="193"/>
      <c r="B1167" s="187"/>
      <c r="C1167" s="185"/>
      <c r="D1167" s="120"/>
      <c r="E1167" s="120"/>
      <c r="F1167" s="120"/>
      <c r="G1167" s="120"/>
      <c r="H1167" s="120"/>
      <c r="I1167" s="120"/>
      <c r="J1167" s="120"/>
      <c r="K1167" s="198"/>
      <c r="L1167" s="110" t="s">
        <v>21</v>
      </c>
      <c r="M1167" s="111"/>
      <c r="N1167" s="75" t="s">
        <v>384</v>
      </c>
    </row>
    <row r="1168" spans="1:14" s="88" customFormat="1" hidden="1" x14ac:dyDescent="0.2">
      <c r="A1168" s="193"/>
      <c r="B1168" s="187"/>
      <c r="C1168" s="185"/>
      <c r="D1168" s="120"/>
      <c r="E1168" s="120"/>
      <c r="F1168" s="120"/>
      <c r="G1168" s="120"/>
      <c r="H1168" s="120"/>
      <c r="I1168" s="120"/>
      <c r="J1168" s="120"/>
      <c r="K1168" s="198"/>
      <c r="L1168" s="110" t="s">
        <v>21</v>
      </c>
      <c r="M1168" s="111"/>
      <c r="N1168" s="75" t="s">
        <v>385</v>
      </c>
    </row>
    <row r="1169" spans="1:14" s="88" customFormat="1" hidden="1" x14ac:dyDescent="0.2">
      <c r="A1169" s="193"/>
      <c r="B1169" s="187"/>
      <c r="C1169" s="185"/>
      <c r="D1169" s="120"/>
      <c r="E1169" s="120"/>
      <c r="F1169" s="120"/>
      <c r="G1169" s="120"/>
      <c r="H1169" s="120"/>
      <c r="I1169" s="120"/>
      <c r="J1169" s="120"/>
      <c r="K1169" s="198"/>
      <c r="L1169" s="110" t="s">
        <v>21</v>
      </c>
      <c r="M1169" s="111"/>
      <c r="N1169" s="75" t="s">
        <v>39</v>
      </c>
    </row>
    <row r="1170" spans="1:14" s="88" customFormat="1" hidden="1" x14ac:dyDescent="0.2">
      <c r="A1170" s="193"/>
      <c r="B1170" s="187"/>
      <c r="C1170" s="185"/>
      <c r="D1170" s="120"/>
      <c r="E1170" s="120"/>
      <c r="F1170" s="120"/>
      <c r="G1170" s="120"/>
      <c r="H1170" s="120"/>
      <c r="I1170" s="120"/>
      <c r="J1170" s="120"/>
      <c r="K1170" s="198"/>
      <c r="L1170" s="110" t="s">
        <v>21</v>
      </c>
      <c r="M1170" s="111"/>
      <c r="N1170" s="75" t="s">
        <v>40</v>
      </c>
    </row>
    <row r="1171" spans="1:14" s="88" customFormat="1" hidden="1" x14ac:dyDescent="0.2">
      <c r="A1171" s="193"/>
      <c r="B1171" s="187"/>
      <c r="C1171" s="185"/>
      <c r="D1171" s="120"/>
      <c r="E1171" s="120"/>
      <c r="F1171" s="120"/>
      <c r="G1171" s="120"/>
      <c r="H1171" s="120"/>
      <c r="I1171" s="120"/>
      <c r="J1171" s="120"/>
      <c r="K1171" s="198"/>
      <c r="L1171" s="110" t="s">
        <v>21</v>
      </c>
      <c r="M1171" s="111"/>
      <c r="N1171" s="75" t="s">
        <v>94</v>
      </c>
    </row>
    <row r="1172" spans="1:14" s="88" customFormat="1" hidden="1" x14ac:dyDescent="0.2">
      <c r="A1172" s="193"/>
      <c r="B1172" s="187"/>
      <c r="C1172" s="185"/>
      <c r="D1172" s="120"/>
      <c r="E1172" s="120"/>
      <c r="F1172" s="120"/>
      <c r="G1172" s="120"/>
      <c r="H1172" s="120"/>
      <c r="I1172" s="120"/>
      <c r="J1172" s="120"/>
      <c r="K1172" s="198"/>
      <c r="L1172" s="110" t="s">
        <v>21</v>
      </c>
      <c r="M1172" s="111"/>
      <c r="N1172" s="75" t="s">
        <v>294</v>
      </c>
    </row>
    <row r="1173" spans="1:14" s="88" customFormat="1" hidden="1" x14ac:dyDescent="0.2">
      <c r="A1173" s="193"/>
      <c r="B1173" s="187"/>
      <c r="C1173" s="185"/>
      <c r="D1173" s="120"/>
      <c r="E1173" s="120"/>
      <c r="F1173" s="120"/>
      <c r="G1173" s="120"/>
      <c r="H1173" s="120"/>
      <c r="I1173" s="120"/>
      <c r="J1173" s="120"/>
      <c r="K1173" s="198"/>
      <c r="L1173" s="110" t="s">
        <v>21</v>
      </c>
      <c r="M1173" s="111"/>
      <c r="N1173" s="75" t="s">
        <v>95</v>
      </c>
    </row>
    <row r="1174" spans="1:14" s="88" customFormat="1" hidden="1" x14ac:dyDescent="0.2">
      <c r="A1174" s="193"/>
      <c r="B1174" s="187"/>
      <c r="C1174" s="185"/>
      <c r="D1174" s="120"/>
      <c r="E1174" s="120"/>
      <c r="F1174" s="120"/>
      <c r="G1174" s="120"/>
      <c r="H1174" s="120"/>
      <c r="I1174" s="120"/>
      <c r="J1174" s="120"/>
      <c r="K1174" s="198"/>
      <c r="L1174" s="110" t="s">
        <v>21</v>
      </c>
      <c r="M1174" s="111"/>
      <c r="N1174" s="75" t="s">
        <v>63</v>
      </c>
    </row>
    <row r="1175" spans="1:14" s="88" customFormat="1" hidden="1" x14ac:dyDescent="0.2">
      <c r="A1175" s="193"/>
      <c r="B1175" s="187"/>
      <c r="C1175" s="185"/>
      <c r="D1175" s="120"/>
      <c r="E1175" s="120"/>
      <c r="F1175" s="120"/>
      <c r="G1175" s="120"/>
      <c r="H1175" s="120"/>
      <c r="I1175" s="120"/>
      <c r="J1175" s="120"/>
      <c r="K1175" s="198"/>
      <c r="L1175" s="110" t="s">
        <v>21</v>
      </c>
      <c r="M1175" s="111"/>
      <c r="N1175" s="75" t="s">
        <v>41</v>
      </c>
    </row>
    <row r="1176" spans="1:14" s="88" customFormat="1" hidden="1" x14ac:dyDescent="0.2">
      <c r="A1176" s="193"/>
      <c r="B1176" s="187"/>
      <c r="C1176" s="185"/>
      <c r="D1176" s="120"/>
      <c r="E1176" s="120"/>
      <c r="F1176" s="120"/>
      <c r="G1176" s="120"/>
      <c r="H1176" s="120"/>
      <c r="I1176" s="120"/>
      <c r="J1176" s="120"/>
      <c r="K1176" s="198"/>
      <c r="L1176" s="110" t="s">
        <v>21</v>
      </c>
      <c r="M1176" s="111"/>
      <c r="N1176" s="75" t="s">
        <v>64</v>
      </c>
    </row>
    <row r="1177" spans="1:14" s="88" customFormat="1" hidden="1" x14ac:dyDescent="0.2">
      <c r="A1177" s="193"/>
      <c r="B1177" s="187"/>
      <c r="C1177" s="185"/>
      <c r="D1177" s="120"/>
      <c r="E1177" s="120"/>
      <c r="F1177" s="120"/>
      <c r="G1177" s="120"/>
      <c r="H1177" s="120"/>
      <c r="I1177" s="120"/>
      <c r="J1177" s="120"/>
      <c r="K1177" s="198"/>
      <c r="L1177" s="110" t="s">
        <v>21</v>
      </c>
      <c r="M1177" s="111"/>
      <c r="N1177" s="75" t="s">
        <v>27</v>
      </c>
    </row>
    <row r="1178" spans="1:14" s="88" customFormat="1" hidden="1" x14ac:dyDescent="0.2">
      <c r="A1178" s="193"/>
      <c r="B1178" s="187"/>
      <c r="C1178" s="185"/>
      <c r="D1178" s="120"/>
      <c r="E1178" s="120"/>
      <c r="F1178" s="120"/>
      <c r="G1178" s="120"/>
      <c r="H1178" s="120"/>
      <c r="I1178" s="120"/>
      <c r="J1178" s="120"/>
      <c r="K1178" s="198"/>
      <c r="L1178" s="110" t="s">
        <v>21</v>
      </c>
      <c r="M1178" s="111"/>
      <c r="N1178" s="75" t="s">
        <v>97</v>
      </c>
    </row>
    <row r="1179" spans="1:14" s="88" customFormat="1" hidden="1" x14ac:dyDescent="0.2">
      <c r="A1179" s="193"/>
      <c r="B1179" s="187"/>
      <c r="C1179" s="185"/>
      <c r="D1179" s="120"/>
      <c r="E1179" s="120"/>
      <c r="F1179" s="120"/>
      <c r="G1179" s="120"/>
      <c r="H1179" s="120"/>
      <c r="I1179" s="120"/>
      <c r="J1179" s="120"/>
      <c r="K1179" s="198"/>
      <c r="L1179" s="110" t="s">
        <v>21</v>
      </c>
      <c r="M1179" s="111"/>
      <c r="N1179" s="75" t="s">
        <v>103</v>
      </c>
    </row>
    <row r="1180" spans="1:14" s="88" customFormat="1" hidden="1" x14ac:dyDescent="0.2">
      <c r="A1180" s="193"/>
      <c r="B1180" s="187"/>
      <c r="C1180" s="185"/>
      <c r="D1180" s="120"/>
      <c r="E1180" s="120"/>
      <c r="F1180" s="120"/>
      <c r="G1180" s="120"/>
      <c r="H1180" s="120"/>
      <c r="I1180" s="120"/>
      <c r="J1180" s="120"/>
      <c r="K1180" s="198"/>
      <c r="L1180" s="110" t="s">
        <v>21</v>
      </c>
      <c r="M1180" s="111"/>
      <c r="N1180" s="75" t="s">
        <v>391</v>
      </c>
    </row>
    <row r="1181" spans="1:14" s="88" customFormat="1" hidden="1" x14ac:dyDescent="0.2">
      <c r="A1181" s="193"/>
      <c r="B1181" s="187"/>
      <c r="C1181" s="185"/>
      <c r="D1181" s="120"/>
      <c r="E1181" s="120"/>
      <c r="F1181" s="120"/>
      <c r="G1181" s="120"/>
      <c r="H1181" s="120"/>
      <c r="I1181" s="120"/>
      <c r="J1181" s="120"/>
      <c r="K1181" s="198"/>
      <c r="L1181" s="110" t="s">
        <v>21</v>
      </c>
      <c r="M1181" s="111"/>
      <c r="N1181" s="75" t="s">
        <v>65</v>
      </c>
    </row>
    <row r="1182" spans="1:14" s="88" customFormat="1" hidden="1" x14ac:dyDescent="0.2">
      <c r="A1182" s="193"/>
      <c r="B1182" s="187"/>
      <c r="C1182" s="185"/>
      <c r="D1182" s="120"/>
      <c r="E1182" s="120"/>
      <c r="F1182" s="120"/>
      <c r="G1182" s="120"/>
      <c r="H1182" s="120"/>
      <c r="I1182" s="120"/>
      <c r="J1182" s="120"/>
      <c r="K1182" s="198"/>
      <c r="L1182" s="110" t="s">
        <v>21</v>
      </c>
      <c r="M1182" s="111"/>
      <c r="N1182" s="75" t="s">
        <v>395</v>
      </c>
    </row>
    <row r="1183" spans="1:14" s="88" customFormat="1" hidden="1" x14ac:dyDescent="0.2">
      <c r="A1183" s="193"/>
      <c r="B1183" s="187"/>
      <c r="C1183" s="185"/>
      <c r="D1183" s="120"/>
      <c r="E1183" s="120"/>
      <c r="F1183" s="120"/>
      <c r="G1183" s="120"/>
      <c r="H1183" s="120"/>
      <c r="I1183" s="120"/>
      <c r="J1183" s="120"/>
      <c r="K1183" s="198"/>
      <c r="L1183" s="110" t="s">
        <v>21</v>
      </c>
      <c r="M1183" s="111"/>
      <c r="N1183" s="75" t="s">
        <v>396</v>
      </c>
    </row>
    <row r="1184" spans="1:14" s="88" customFormat="1" hidden="1" x14ac:dyDescent="0.2">
      <c r="A1184" s="193"/>
      <c r="B1184" s="187"/>
      <c r="C1184" s="185"/>
      <c r="D1184" s="120"/>
      <c r="E1184" s="120"/>
      <c r="F1184" s="120"/>
      <c r="G1184" s="120"/>
      <c r="H1184" s="120"/>
      <c r="I1184" s="120"/>
      <c r="J1184" s="120"/>
      <c r="K1184" s="198"/>
      <c r="L1184" s="110" t="s">
        <v>21</v>
      </c>
      <c r="M1184" s="111"/>
      <c r="N1184" s="75" t="s">
        <v>67</v>
      </c>
    </row>
    <row r="1185" spans="1:14" s="88" customFormat="1" hidden="1" x14ac:dyDescent="0.2">
      <c r="A1185" s="193"/>
      <c r="B1185" s="187"/>
      <c r="C1185" s="185"/>
      <c r="D1185" s="120"/>
      <c r="E1185" s="120"/>
      <c r="F1185" s="120"/>
      <c r="G1185" s="120"/>
      <c r="H1185" s="120"/>
      <c r="I1185" s="120"/>
      <c r="J1185" s="120"/>
      <c r="K1185" s="198"/>
      <c r="L1185" s="110" t="s">
        <v>21</v>
      </c>
      <c r="M1185" s="111"/>
      <c r="N1185" s="75" t="s">
        <v>42</v>
      </c>
    </row>
    <row r="1186" spans="1:14" s="88" customFormat="1" hidden="1" x14ac:dyDescent="0.2">
      <c r="A1186" s="193"/>
      <c r="B1186" s="187"/>
      <c r="C1186" s="185"/>
      <c r="D1186" s="120"/>
      <c r="E1186" s="120"/>
      <c r="F1186" s="120"/>
      <c r="G1186" s="120"/>
      <c r="H1186" s="120"/>
      <c r="I1186" s="120"/>
      <c r="J1186" s="120"/>
      <c r="K1186" s="198"/>
      <c r="L1186" s="110" t="s">
        <v>21</v>
      </c>
      <c r="M1186" s="111"/>
      <c r="N1186" s="75" t="s">
        <v>43</v>
      </c>
    </row>
    <row r="1187" spans="1:14" s="88" customFormat="1" hidden="1" x14ac:dyDescent="0.2">
      <c r="A1187" s="193"/>
      <c r="B1187" s="187"/>
      <c r="C1187" s="185"/>
      <c r="D1187" s="120"/>
      <c r="E1187" s="120"/>
      <c r="F1187" s="120"/>
      <c r="G1187" s="120"/>
      <c r="H1187" s="120"/>
      <c r="I1187" s="120"/>
      <c r="J1187" s="120"/>
      <c r="K1187" s="198"/>
      <c r="L1187" s="110" t="s">
        <v>21</v>
      </c>
      <c r="M1187" s="111"/>
      <c r="N1187" s="75" t="s">
        <v>399</v>
      </c>
    </row>
    <row r="1188" spans="1:14" s="88" customFormat="1" hidden="1" x14ac:dyDescent="0.2">
      <c r="A1188" s="193"/>
      <c r="B1188" s="187"/>
      <c r="C1188" s="185"/>
      <c r="D1188" s="120"/>
      <c r="E1188" s="120"/>
      <c r="F1188" s="120"/>
      <c r="G1188" s="120"/>
      <c r="H1188" s="120"/>
      <c r="I1188" s="120"/>
      <c r="J1188" s="120"/>
      <c r="K1188" s="198"/>
      <c r="L1188" s="110" t="s">
        <v>21</v>
      </c>
      <c r="M1188" s="111"/>
      <c r="N1188" s="75" t="s">
        <v>400</v>
      </c>
    </row>
    <row r="1189" spans="1:14" s="88" customFormat="1" hidden="1" x14ac:dyDescent="0.2">
      <c r="A1189" s="193"/>
      <c r="B1189" s="187"/>
      <c r="C1189" s="185"/>
      <c r="D1189" s="120"/>
      <c r="E1189" s="120"/>
      <c r="F1189" s="120"/>
      <c r="G1189" s="120"/>
      <c r="H1189" s="120"/>
      <c r="I1189" s="120"/>
      <c r="J1189" s="120"/>
      <c r="K1189" s="198"/>
      <c r="L1189" s="110" t="s">
        <v>21</v>
      </c>
      <c r="M1189" s="111"/>
      <c r="N1189" s="75" t="s">
        <v>403</v>
      </c>
    </row>
    <row r="1190" spans="1:14" s="88" customFormat="1" hidden="1" x14ac:dyDescent="0.2">
      <c r="A1190" s="193"/>
      <c r="B1190" s="187"/>
      <c r="C1190" s="185"/>
      <c r="D1190" s="120"/>
      <c r="E1190" s="120"/>
      <c r="F1190" s="120"/>
      <c r="G1190" s="120"/>
      <c r="H1190" s="120"/>
      <c r="I1190" s="120"/>
      <c r="J1190" s="120"/>
      <c r="K1190" s="198"/>
      <c r="L1190" s="110" t="s">
        <v>21</v>
      </c>
      <c r="M1190" s="111"/>
      <c r="N1190" s="75" t="s">
        <v>44</v>
      </c>
    </row>
    <row r="1191" spans="1:14" s="88" customFormat="1" hidden="1" x14ac:dyDescent="0.2">
      <c r="A1191" s="193"/>
      <c r="B1191" s="187"/>
      <c r="C1191" s="185"/>
      <c r="D1191" s="120"/>
      <c r="E1191" s="120"/>
      <c r="F1191" s="120"/>
      <c r="G1191" s="120"/>
      <c r="H1191" s="120"/>
      <c r="I1191" s="120"/>
      <c r="J1191" s="120"/>
      <c r="K1191" s="198"/>
      <c r="L1191" s="110" t="s">
        <v>21</v>
      </c>
      <c r="M1191" s="111"/>
      <c r="N1191" s="75" t="s">
        <v>404</v>
      </c>
    </row>
    <row r="1192" spans="1:14" s="88" customFormat="1" hidden="1" x14ac:dyDescent="0.2">
      <c r="A1192" s="193"/>
      <c r="B1192" s="187"/>
      <c r="C1192" s="185"/>
      <c r="D1192" s="120"/>
      <c r="E1192" s="120"/>
      <c r="F1192" s="120"/>
      <c r="G1192" s="120"/>
      <c r="H1192" s="120"/>
      <c r="I1192" s="120"/>
      <c r="J1192" s="120"/>
      <c r="K1192" s="198"/>
      <c r="L1192" s="110" t="s">
        <v>21</v>
      </c>
      <c r="M1192" s="111"/>
      <c r="N1192" s="75" t="s">
        <v>123</v>
      </c>
    </row>
    <row r="1193" spans="1:14" s="88" customFormat="1" hidden="1" x14ac:dyDescent="0.2">
      <c r="A1193" s="193"/>
      <c r="B1193" s="187"/>
      <c r="C1193" s="185"/>
      <c r="D1193" s="120"/>
      <c r="E1193" s="120"/>
      <c r="F1193" s="120"/>
      <c r="G1193" s="120"/>
      <c r="H1193" s="120"/>
      <c r="I1193" s="120"/>
      <c r="J1193" s="120"/>
      <c r="K1193" s="198"/>
      <c r="L1193" s="110" t="s">
        <v>21</v>
      </c>
      <c r="M1193" s="111"/>
      <c r="N1193" s="75" t="s">
        <v>70</v>
      </c>
    </row>
    <row r="1194" spans="1:14" s="88" customFormat="1" hidden="1" x14ac:dyDescent="0.2">
      <c r="A1194" s="193"/>
      <c r="B1194" s="187"/>
      <c r="C1194" s="185"/>
      <c r="D1194" s="120"/>
      <c r="E1194" s="120"/>
      <c r="F1194" s="120"/>
      <c r="G1194" s="120"/>
      <c r="H1194" s="120"/>
      <c r="I1194" s="120"/>
      <c r="J1194" s="120"/>
      <c r="K1194" s="198"/>
      <c r="L1194" s="110" t="s">
        <v>21</v>
      </c>
      <c r="M1194" s="111"/>
      <c r="N1194" s="75" t="s">
        <v>295</v>
      </c>
    </row>
    <row r="1195" spans="1:14" s="88" customFormat="1" hidden="1" x14ac:dyDescent="0.2">
      <c r="A1195" s="193"/>
      <c r="B1195" s="187"/>
      <c r="C1195" s="185"/>
      <c r="D1195" s="120"/>
      <c r="E1195" s="120"/>
      <c r="F1195" s="120"/>
      <c r="G1195" s="120"/>
      <c r="H1195" s="120"/>
      <c r="I1195" s="120"/>
      <c r="J1195" s="120"/>
      <c r="K1195" s="198"/>
      <c r="L1195" s="110" t="s">
        <v>21</v>
      </c>
      <c r="M1195" s="111"/>
      <c r="N1195" s="75" t="s">
        <v>409</v>
      </c>
    </row>
    <row r="1196" spans="1:14" s="88" customFormat="1" hidden="1" x14ac:dyDescent="0.2">
      <c r="A1196" s="193"/>
      <c r="B1196" s="187"/>
      <c r="C1196" s="185"/>
      <c r="D1196" s="120"/>
      <c r="E1196" s="120"/>
      <c r="F1196" s="120"/>
      <c r="G1196" s="120"/>
      <c r="H1196" s="120"/>
      <c r="I1196" s="120"/>
      <c r="J1196" s="120"/>
      <c r="K1196" s="198"/>
      <c r="L1196" s="110" t="s">
        <v>21</v>
      </c>
      <c r="M1196" s="111"/>
      <c r="N1196" s="75" t="s">
        <v>410</v>
      </c>
    </row>
    <row r="1197" spans="1:14" s="88" customFormat="1" hidden="1" x14ac:dyDescent="0.2">
      <c r="A1197" s="193"/>
      <c r="B1197" s="187"/>
      <c r="C1197" s="185"/>
      <c r="D1197" s="120"/>
      <c r="E1197" s="120"/>
      <c r="F1197" s="120"/>
      <c r="G1197" s="120"/>
      <c r="H1197" s="120"/>
      <c r="I1197" s="120"/>
      <c r="J1197" s="120"/>
      <c r="K1197" s="198"/>
      <c r="L1197" s="110" t="s">
        <v>21</v>
      </c>
      <c r="M1197" s="111"/>
      <c r="N1197" s="75" t="s">
        <v>417</v>
      </c>
    </row>
    <row r="1198" spans="1:14" s="88" customFormat="1" hidden="1" x14ac:dyDescent="0.2">
      <c r="A1198" s="193"/>
      <c r="B1198" s="187"/>
      <c r="C1198" s="185"/>
      <c r="D1198" s="120"/>
      <c r="E1198" s="120"/>
      <c r="F1198" s="120"/>
      <c r="G1198" s="120"/>
      <c r="H1198" s="120"/>
      <c r="I1198" s="120"/>
      <c r="J1198" s="120"/>
      <c r="K1198" s="198"/>
      <c r="L1198" s="110" t="s">
        <v>21</v>
      </c>
      <c r="M1198" s="111"/>
      <c r="N1198" s="75" t="s">
        <v>422</v>
      </c>
    </row>
    <row r="1199" spans="1:14" s="88" customFormat="1" hidden="1" x14ac:dyDescent="0.2">
      <c r="A1199" s="193"/>
      <c r="B1199" s="187"/>
      <c r="C1199" s="185"/>
      <c r="D1199" s="120"/>
      <c r="E1199" s="120"/>
      <c r="F1199" s="120"/>
      <c r="G1199" s="120"/>
      <c r="H1199" s="120"/>
      <c r="I1199" s="120"/>
      <c r="J1199" s="120"/>
      <c r="K1199" s="198"/>
      <c r="L1199" s="110" t="s">
        <v>21</v>
      </c>
      <c r="M1199" s="111"/>
      <c r="N1199" s="75" t="s">
        <v>448</v>
      </c>
    </row>
    <row r="1200" spans="1:14" s="88" customFormat="1" hidden="1" x14ac:dyDescent="0.2">
      <c r="A1200" s="193"/>
      <c r="B1200" s="187"/>
      <c r="C1200" s="185"/>
      <c r="D1200" s="120"/>
      <c r="E1200" s="120"/>
      <c r="F1200" s="120"/>
      <c r="G1200" s="120"/>
      <c r="H1200" s="120"/>
      <c r="I1200" s="120"/>
      <c r="J1200" s="120"/>
      <c r="K1200" s="198"/>
      <c r="L1200" s="110" t="s">
        <v>21</v>
      </c>
      <c r="M1200" s="111"/>
      <c r="N1200" s="75" t="s">
        <v>124</v>
      </c>
    </row>
    <row r="1201" spans="1:14" s="88" customFormat="1" hidden="1" x14ac:dyDescent="0.2">
      <c r="A1201" s="193"/>
      <c r="B1201" s="187"/>
      <c r="C1201" s="185"/>
      <c r="D1201" s="120"/>
      <c r="E1201" s="120"/>
      <c r="F1201" s="120"/>
      <c r="G1201" s="120"/>
      <c r="H1201" s="120"/>
      <c r="I1201" s="120"/>
      <c r="J1201" s="120"/>
      <c r="K1201" s="198"/>
      <c r="L1201" s="110" t="s">
        <v>21</v>
      </c>
      <c r="M1201" s="111"/>
      <c r="N1201" s="75" t="s">
        <v>449</v>
      </c>
    </row>
    <row r="1202" spans="1:14" s="88" customFormat="1" hidden="1" x14ac:dyDescent="0.2">
      <c r="A1202" s="193"/>
      <c r="B1202" s="187"/>
      <c r="C1202" s="185"/>
      <c r="D1202" s="120"/>
      <c r="E1202" s="120"/>
      <c r="F1202" s="120"/>
      <c r="G1202" s="120"/>
      <c r="H1202" s="120"/>
      <c r="I1202" s="120"/>
      <c r="J1202" s="120"/>
      <c r="K1202" s="198"/>
      <c r="L1202" s="110" t="s">
        <v>21</v>
      </c>
      <c r="M1202" s="111"/>
      <c r="N1202" s="75" t="s">
        <v>425</v>
      </c>
    </row>
    <row r="1203" spans="1:14" s="88" customFormat="1" hidden="1" x14ac:dyDescent="0.2">
      <c r="A1203" s="193"/>
      <c r="B1203" s="187"/>
      <c r="C1203" s="185"/>
      <c r="D1203" s="120"/>
      <c r="E1203" s="120"/>
      <c r="F1203" s="120"/>
      <c r="G1203" s="120"/>
      <c r="H1203" s="120"/>
      <c r="I1203" s="120"/>
      <c r="J1203" s="120"/>
      <c r="K1203" s="198"/>
      <c r="L1203" s="110" t="s">
        <v>21</v>
      </c>
      <c r="M1203" s="111"/>
      <c r="N1203" s="75" t="s">
        <v>74</v>
      </c>
    </row>
    <row r="1204" spans="1:14" s="88" customFormat="1" hidden="1" x14ac:dyDescent="0.2">
      <c r="A1204" s="193"/>
      <c r="B1204" s="187"/>
      <c r="C1204" s="185"/>
      <c r="D1204" s="120"/>
      <c r="E1204" s="120"/>
      <c r="F1204" s="120"/>
      <c r="G1204" s="120"/>
      <c r="H1204" s="120"/>
      <c r="I1204" s="120"/>
      <c r="J1204" s="120"/>
      <c r="K1204" s="198"/>
      <c r="L1204" s="110" t="s">
        <v>21</v>
      </c>
      <c r="M1204" s="111"/>
      <c r="N1204" s="75" t="s">
        <v>75</v>
      </c>
    </row>
    <row r="1205" spans="1:14" s="88" customFormat="1" hidden="1" x14ac:dyDescent="0.2">
      <c r="A1205" s="193"/>
      <c r="B1205" s="187"/>
      <c r="C1205" s="185"/>
      <c r="D1205" s="120"/>
      <c r="E1205" s="120"/>
      <c r="F1205" s="120"/>
      <c r="G1205" s="120"/>
      <c r="H1205" s="120"/>
      <c r="I1205" s="120"/>
      <c r="J1205" s="120"/>
      <c r="K1205" s="198"/>
      <c r="L1205" s="110" t="s">
        <v>21</v>
      </c>
      <c r="M1205" s="111"/>
      <c r="N1205" s="75" t="s">
        <v>426</v>
      </c>
    </row>
    <row r="1206" spans="1:14" s="88" customFormat="1" hidden="1" x14ac:dyDescent="0.2">
      <c r="A1206" s="193"/>
      <c r="B1206" s="187"/>
      <c r="C1206" s="185"/>
      <c r="D1206" s="120"/>
      <c r="E1206" s="120"/>
      <c r="F1206" s="120"/>
      <c r="G1206" s="120"/>
      <c r="H1206" s="120"/>
      <c r="I1206" s="120"/>
      <c r="J1206" s="120"/>
      <c r="K1206" s="198"/>
      <c r="L1206" s="110" t="s">
        <v>21</v>
      </c>
      <c r="M1206" s="111"/>
      <c r="N1206" s="75" t="s">
        <v>427</v>
      </c>
    </row>
    <row r="1207" spans="1:14" s="88" customFormat="1" hidden="1" x14ac:dyDescent="0.2">
      <c r="A1207" s="193"/>
      <c r="B1207" s="187"/>
      <c r="C1207" s="185"/>
      <c r="D1207" s="120"/>
      <c r="E1207" s="120"/>
      <c r="F1207" s="120"/>
      <c r="G1207" s="120"/>
      <c r="H1207" s="120"/>
      <c r="I1207" s="120"/>
      <c r="J1207" s="120"/>
      <c r="K1207" s="198"/>
      <c r="L1207" s="110" t="s">
        <v>21</v>
      </c>
      <c r="M1207" s="111"/>
      <c r="N1207" s="75" t="s">
        <v>428</v>
      </c>
    </row>
    <row r="1208" spans="1:14" s="88" customFormat="1" hidden="1" x14ac:dyDescent="0.2">
      <c r="A1208" s="193"/>
      <c r="B1208" s="187"/>
      <c r="C1208" s="185"/>
      <c r="D1208" s="120"/>
      <c r="E1208" s="120"/>
      <c r="F1208" s="120"/>
      <c r="G1208" s="120"/>
      <c r="H1208" s="120"/>
      <c r="I1208" s="120"/>
      <c r="J1208" s="120"/>
      <c r="K1208" s="198"/>
      <c r="L1208" s="110" t="s">
        <v>21</v>
      </c>
      <c r="M1208" s="111"/>
      <c r="N1208" s="75" t="s">
        <v>86</v>
      </c>
    </row>
    <row r="1209" spans="1:14" s="88" customFormat="1" hidden="1" x14ac:dyDescent="0.2">
      <c r="A1209" s="193"/>
      <c r="B1209" s="187"/>
      <c r="C1209" s="185"/>
      <c r="D1209" s="120"/>
      <c r="E1209" s="120"/>
      <c r="F1209" s="120"/>
      <c r="G1209" s="120"/>
      <c r="H1209" s="120"/>
      <c r="I1209" s="120"/>
      <c r="J1209" s="120"/>
      <c r="K1209" s="198"/>
      <c r="L1209" s="110" t="s">
        <v>21</v>
      </c>
      <c r="M1209" s="111"/>
      <c r="N1209" s="75" t="s">
        <v>46</v>
      </c>
    </row>
    <row r="1210" spans="1:14" s="88" customFormat="1" hidden="1" x14ac:dyDescent="0.2">
      <c r="A1210" s="193"/>
      <c r="B1210" s="187"/>
      <c r="C1210" s="185"/>
      <c r="D1210" s="120"/>
      <c r="E1210" s="120"/>
      <c r="F1210" s="120"/>
      <c r="G1210" s="120"/>
      <c r="H1210" s="120"/>
      <c r="I1210" s="120"/>
      <c r="J1210" s="120"/>
      <c r="K1210" s="198"/>
      <c r="L1210" s="110" t="s">
        <v>21</v>
      </c>
      <c r="M1210" s="111"/>
      <c r="N1210" s="75" t="s">
        <v>47</v>
      </c>
    </row>
    <row r="1211" spans="1:14" s="88" customFormat="1" hidden="1" x14ac:dyDescent="0.2">
      <c r="A1211" s="193"/>
      <c r="B1211" s="187"/>
      <c r="C1211" s="185"/>
      <c r="D1211" s="120"/>
      <c r="E1211" s="120"/>
      <c r="F1211" s="120"/>
      <c r="G1211" s="120"/>
      <c r="H1211" s="120"/>
      <c r="I1211" s="120"/>
      <c r="J1211" s="120"/>
      <c r="K1211" s="198"/>
      <c r="L1211" s="110" t="s">
        <v>21</v>
      </c>
      <c r="M1211" s="111"/>
      <c r="N1211" s="75" t="s">
        <v>430</v>
      </c>
    </row>
    <row r="1212" spans="1:14" s="88" customFormat="1" hidden="1" x14ac:dyDescent="0.2">
      <c r="A1212" s="193"/>
      <c r="B1212" s="187"/>
      <c r="C1212" s="185"/>
      <c r="D1212" s="120"/>
      <c r="E1212" s="120"/>
      <c r="F1212" s="120"/>
      <c r="G1212" s="120"/>
      <c r="H1212" s="120"/>
      <c r="I1212" s="120"/>
      <c r="J1212" s="120"/>
      <c r="K1212" s="198"/>
      <c r="L1212" s="110" t="s">
        <v>21</v>
      </c>
      <c r="M1212" s="111"/>
      <c r="N1212" s="75" t="s">
        <v>77</v>
      </c>
    </row>
    <row r="1213" spans="1:14" s="88" customFormat="1" hidden="1" x14ac:dyDescent="0.2">
      <c r="A1213" s="193"/>
      <c r="B1213" s="187"/>
      <c r="C1213" s="185"/>
      <c r="D1213" s="120"/>
      <c r="E1213" s="120"/>
      <c r="F1213" s="120"/>
      <c r="G1213" s="120"/>
      <c r="H1213" s="120"/>
      <c r="I1213" s="120"/>
      <c r="J1213" s="120"/>
      <c r="K1213" s="198"/>
      <c r="L1213" s="110" t="s">
        <v>21</v>
      </c>
      <c r="M1213" s="111"/>
      <c r="N1213" s="75" t="s">
        <v>431</v>
      </c>
    </row>
    <row r="1214" spans="1:14" s="88" customFormat="1" hidden="1" x14ac:dyDescent="0.2">
      <c r="A1214" s="193"/>
      <c r="B1214" s="187"/>
      <c r="C1214" s="185"/>
      <c r="D1214" s="120"/>
      <c r="E1214" s="120"/>
      <c r="F1214" s="120"/>
      <c r="G1214" s="120"/>
      <c r="H1214" s="120"/>
      <c r="I1214" s="120"/>
      <c r="J1214" s="120"/>
      <c r="K1214" s="198"/>
      <c r="L1214" s="110" t="s">
        <v>21</v>
      </c>
      <c r="M1214" s="111"/>
      <c r="N1214" s="75" t="s">
        <v>432</v>
      </c>
    </row>
    <row r="1215" spans="1:14" s="88" customFormat="1" hidden="1" x14ac:dyDescent="0.2">
      <c r="A1215" s="193"/>
      <c r="B1215" s="187"/>
      <c r="C1215" s="185"/>
      <c r="D1215" s="120"/>
      <c r="E1215" s="120"/>
      <c r="F1215" s="120"/>
      <c r="G1215" s="120"/>
      <c r="H1215" s="120"/>
      <c r="I1215" s="120"/>
      <c r="J1215" s="120"/>
      <c r="K1215" s="198"/>
      <c r="L1215" s="110" t="s">
        <v>21</v>
      </c>
      <c r="M1215" s="111"/>
      <c r="N1215" s="75" t="s">
        <v>433</v>
      </c>
    </row>
    <row r="1216" spans="1:14" s="88" customFormat="1" hidden="1" x14ac:dyDescent="0.2">
      <c r="A1216" s="193"/>
      <c r="B1216" s="187"/>
      <c r="C1216" s="185"/>
      <c r="D1216" s="120"/>
      <c r="E1216" s="120"/>
      <c r="F1216" s="120"/>
      <c r="G1216" s="120"/>
      <c r="H1216" s="120"/>
      <c r="I1216" s="120"/>
      <c r="J1216" s="120"/>
      <c r="K1216" s="198"/>
      <c r="L1216" s="110" t="s">
        <v>21</v>
      </c>
      <c r="M1216" s="111"/>
      <c r="N1216" s="75" t="s">
        <v>87</v>
      </c>
    </row>
    <row r="1217" spans="1:1018" s="88" customFormat="1" hidden="1" x14ac:dyDescent="0.2">
      <c r="A1217" s="193"/>
      <c r="B1217" s="187"/>
      <c r="C1217" s="185"/>
      <c r="D1217" s="120"/>
      <c r="E1217" s="120"/>
      <c r="F1217" s="120"/>
      <c r="G1217" s="120"/>
      <c r="H1217" s="120"/>
      <c r="I1217" s="120"/>
      <c r="J1217" s="120"/>
      <c r="K1217" s="198"/>
      <c r="L1217" s="110" t="s">
        <v>21</v>
      </c>
      <c r="M1217" s="111"/>
      <c r="N1217" s="75" t="s">
        <v>434</v>
      </c>
    </row>
    <row r="1218" spans="1:1018" s="88" customFormat="1" hidden="1" x14ac:dyDescent="0.2">
      <c r="A1218" s="193"/>
      <c r="B1218" s="187"/>
      <c r="C1218" s="185"/>
      <c r="D1218" s="120"/>
      <c r="E1218" s="120"/>
      <c r="F1218" s="120"/>
      <c r="G1218" s="120"/>
      <c r="H1218" s="120"/>
      <c r="I1218" s="120"/>
      <c r="J1218" s="120"/>
      <c r="K1218" s="198"/>
      <c r="L1218" s="110" t="s">
        <v>21</v>
      </c>
      <c r="M1218" s="111"/>
      <c r="N1218" s="75" t="s">
        <v>436</v>
      </c>
    </row>
    <row r="1219" spans="1:1018" s="88" customFormat="1" hidden="1" x14ac:dyDescent="0.2">
      <c r="A1219" s="193"/>
      <c r="B1219" s="187"/>
      <c r="C1219" s="185"/>
      <c r="D1219" s="120"/>
      <c r="E1219" s="120"/>
      <c r="F1219" s="120"/>
      <c r="G1219" s="120"/>
      <c r="H1219" s="120"/>
      <c r="I1219" s="120"/>
      <c r="J1219" s="120"/>
      <c r="K1219" s="198"/>
      <c r="L1219" s="110" t="s">
        <v>21</v>
      </c>
      <c r="M1219" s="111"/>
      <c r="N1219" s="75" t="s">
        <v>88</v>
      </c>
    </row>
    <row r="1220" spans="1:1018" s="88" customFormat="1" hidden="1" x14ac:dyDescent="0.2">
      <c r="A1220" s="193"/>
      <c r="B1220" s="187"/>
      <c r="C1220" s="185"/>
      <c r="D1220" s="120"/>
      <c r="E1220" s="120"/>
      <c r="F1220" s="120"/>
      <c r="G1220" s="120"/>
      <c r="H1220" s="120"/>
      <c r="I1220" s="120"/>
      <c r="J1220" s="120"/>
      <c r="K1220" s="198"/>
      <c r="L1220" s="110" t="s">
        <v>21</v>
      </c>
      <c r="M1220" s="111"/>
      <c r="N1220" s="75" t="s">
        <v>438</v>
      </c>
    </row>
    <row r="1221" spans="1:1018" s="88" customFormat="1" hidden="1" x14ac:dyDescent="0.2">
      <c r="A1221" s="193"/>
      <c r="B1221" s="187"/>
      <c r="C1221" s="185"/>
      <c r="D1221" s="120"/>
      <c r="E1221" s="120"/>
      <c r="F1221" s="120"/>
      <c r="G1221" s="120"/>
      <c r="H1221" s="120"/>
      <c r="I1221" s="120"/>
      <c r="J1221" s="120"/>
      <c r="K1221" s="198"/>
      <c r="L1221" s="110" t="s">
        <v>21</v>
      </c>
      <c r="M1221" s="111"/>
      <c r="N1221" s="75" t="s">
        <v>439</v>
      </c>
    </row>
    <row r="1222" spans="1:1018" s="88" customFormat="1" hidden="1" x14ac:dyDescent="0.2">
      <c r="A1222" s="193"/>
      <c r="B1222" s="187"/>
      <c r="C1222" s="185"/>
      <c r="D1222" s="120"/>
      <c r="E1222" s="120"/>
      <c r="F1222" s="120"/>
      <c r="G1222" s="120"/>
      <c r="H1222" s="120"/>
      <c r="I1222" s="120"/>
      <c r="J1222" s="120"/>
      <c r="K1222" s="198"/>
      <c r="L1222" s="110" t="s">
        <v>21</v>
      </c>
      <c r="M1222" s="111"/>
      <c r="N1222" s="75" t="s">
        <v>78</v>
      </c>
    </row>
    <row r="1223" spans="1:1018" s="88" customFormat="1" hidden="1" x14ac:dyDescent="0.2">
      <c r="A1223" s="193"/>
      <c r="B1223" s="187"/>
      <c r="C1223" s="185"/>
      <c r="D1223" s="120"/>
      <c r="E1223" s="120"/>
      <c r="F1223" s="120"/>
      <c r="G1223" s="120"/>
      <c r="H1223" s="120"/>
      <c r="I1223" s="120"/>
      <c r="J1223" s="120"/>
      <c r="K1223" s="198"/>
      <c r="L1223" s="110" t="s">
        <v>21</v>
      </c>
      <c r="M1223" s="111"/>
      <c r="N1223" s="75" t="s">
        <v>48</v>
      </c>
    </row>
    <row r="1224" spans="1:1018" s="88" customFormat="1" hidden="1" x14ac:dyDescent="0.2">
      <c r="A1224" s="193"/>
      <c r="B1224" s="187"/>
      <c r="C1224" s="185"/>
      <c r="D1224" s="120"/>
      <c r="E1224" s="120"/>
      <c r="F1224" s="120"/>
      <c r="G1224" s="120"/>
      <c r="H1224" s="120"/>
      <c r="I1224" s="120"/>
      <c r="J1224" s="120"/>
      <c r="K1224" s="198"/>
      <c r="L1224" s="110" t="s">
        <v>21</v>
      </c>
      <c r="M1224" s="111"/>
      <c r="N1224" s="75" t="s">
        <v>442</v>
      </c>
    </row>
    <row r="1225" spans="1:1018" s="88" customFormat="1" hidden="1" x14ac:dyDescent="0.2">
      <c r="A1225" s="193"/>
      <c r="B1225" s="187"/>
      <c r="C1225" s="185"/>
      <c r="D1225" s="120"/>
      <c r="E1225" s="120"/>
      <c r="F1225" s="120"/>
      <c r="G1225" s="120"/>
      <c r="H1225" s="120"/>
      <c r="I1225" s="120"/>
      <c r="J1225" s="120"/>
      <c r="K1225" s="198"/>
      <c r="L1225" s="110" t="s">
        <v>21</v>
      </c>
      <c r="M1225" s="111"/>
      <c r="N1225" s="75" t="s">
        <v>125</v>
      </c>
    </row>
    <row r="1226" spans="1:1018" s="88" customFormat="1" hidden="1" x14ac:dyDescent="0.2">
      <c r="A1226" s="193"/>
      <c r="B1226" s="187"/>
      <c r="C1226" s="185"/>
      <c r="D1226" s="120"/>
      <c r="E1226" s="120"/>
      <c r="F1226" s="120"/>
      <c r="G1226" s="120"/>
      <c r="H1226" s="120"/>
      <c r="I1226" s="120"/>
      <c r="J1226" s="120"/>
      <c r="K1226" s="198"/>
      <c r="L1226" s="110" t="s">
        <v>21</v>
      </c>
      <c r="M1226" s="111"/>
      <c r="N1226" s="75" t="s">
        <v>32</v>
      </c>
    </row>
    <row r="1227" spans="1:1018" s="88" customFormat="1" hidden="1" x14ac:dyDescent="0.2">
      <c r="A1227" s="193"/>
      <c r="B1227" s="187"/>
      <c r="C1227" s="185"/>
      <c r="D1227" s="120"/>
      <c r="E1227" s="120"/>
      <c r="F1227" s="120"/>
      <c r="G1227" s="120"/>
      <c r="H1227" s="120"/>
      <c r="I1227" s="120"/>
      <c r="J1227" s="120"/>
      <c r="K1227" s="198"/>
      <c r="L1227" s="110" t="s">
        <v>21</v>
      </c>
      <c r="M1227" s="111"/>
      <c r="N1227" s="75" t="s">
        <v>33</v>
      </c>
    </row>
    <row r="1228" spans="1:1018" s="88" customFormat="1" hidden="1" x14ac:dyDescent="0.2">
      <c r="A1228" s="193"/>
      <c r="B1228" s="187"/>
      <c r="C1228" s="185"/>
      <c r="D1228" s="120"/>
      <c r="E1228" s="120"/>
      <c r="F1228" s="120"/>
      <c r="G1228" s="120"/>
      <c r="H1228" s="120"/>
      <c r="I1228" s="120"/>
      <c r="J1228" s="120"/>
      <c r="K1228" s="198"/>
      <c r="L1228" s="110" t="s">
        <v>21</v>
      </c>
      <c r="M1228" s="111"/>
      <c r="N1228" s="75" t="s">
        <v>467</v>
      </c>
    </row>
    <row r="1229" spans="1:1018" s="88" customFormat="1" ht="15" x14ac:dyDescent="0.25">
      <c r="A1229" s="125" t="s">
        <v>148</v>
      </c>
      <c r="B1229" s="84" t="s">
        <v>151</v>
      </c>
      <c r="C1229" s="121">
        <f>+'PLAN DE COMPRA  2022'!C1323</f>
        <v>154725525.81</v>
      </c>
      <c r="D1229" s="121">
        <f>+'PLAN DE COMPRA  2022'!D1323</f>
        <v>403907453.94</v>
      </c>
      <c r="E1229" s="121">
        <f>+'PLAN DE COMPRA  2022'!E1323</f>
        <v>132209098.81</v>
      </c>
      <c r="F1229" s="121">
        <f>+'PLAN DE COMPRA  2022'!F1323</f>
        <v>68819256</v>
      </c>
      <c r="G1229" s="121">
        <f>+'PLAN DE COMPRA  2022'!G1323</f>
        <v>100000000</v>
      </c>
      <c r="H1229" s="121">
        <f>+'PLAN DE COMPRA  2022'!H1323</f>
        <v>243255466</v>
      </c>
      <c r="I1229" s="121">
        <f>+'PLAN DE COMPRA  2022'!I1323</f>
        <v>69810718</v>
      </c>
      <c r="J1229" s="121">
        <f>+'PLAN DE COMPRA  2022'!J1323</f>
        <v>61370860</v>
      </c>
      <c r="K1229" s="121">
        <f>+'PLAN DE COMPRA  2022'!K1323</f>
        <v>1234098378.5599999</v>
      </c>
      <c r="L1229" s="108" t="s">
        <v>22</v>
      </c>
      <c r="M1229" s="121" t="s">
        <v>22</v>
      </c>
      <c r="N1229" s="122"/>
      <c r="O1229" s="123"/>
      <c r="P1229" s="123"/>
      <c r="Q1229" s="123"/>
      <c r="R1229" s="123"/>
      <c r="S1229" s="123"/>
      <c r="T1229" s="123"/>
      <c r="U1229" s="123"/>
      <c r="V1229" s="123"/>
      <c r="W1229" s="123"/>
      <c r="X1229" s="123"/>
      <c r="Y1229" s="123"/>
      <c r="Z1229" s="123"/>
      <c r="AA1229" s="123"/>
      <c r="AB1229" s="123"/>
      <c r="AC1229" s="123"/>
      <c r="AD1229" s="123"/>
      <c r="AE1229" s="123"/>
      <c r="AF1229" s="123"/>
      <c r="AG1229" s="123"/>
      <c r="AH1229" s="123"/>
      <c r="AI1229" s="123"/>
      <c r="AJ1229" s="123"/>
      <c r="AK1229" s="123"/>
      <c r="AL1229" s="123"/>
      <c r="AM1229" s="123"/>
      <c r="AN1229" s="123"/>
      <c r="AO1229" s="123"/>
      <c r="AP1229" s="123"/>
      <c r="AQ1229" s="123"/>
      <c r="AR1229" s="123"/>
      <c r="AS1229" s="123"/>
      <c r="AT1229" s="123"/>
      <c r="AU1229" s="123"/>
      <c r="AV1229" s="123"/>
      <c r="AW1229" s="123"/>
      <c r="AX1229" s="123"/>
      <c r="AY1229" s="123"/>
      <c r="AZ1229" s="123"/>
      <c r="BA1229" s="123"/>
      <c r="BB1229" s="123"/>
      <c r="BC1229" s="123"/>
      <c r="BD1229" s="123"/>
      <c r="BE1229" s="123"/>
      <c r="BF1229" s="123"/>
      <c r="BG1229" s="123"/>
      <c r="BH1229" s="123"/>
      <c r="BI1229" s="123"/>
      <c r="BJ1229" s="123"/>
      <c r="BK1229" s="123"/>
      <c r="BL1229" s="123"/>
      <c r="BM1229" s="123"/>
      <c r="BN1229" s="123"/>
      <c r="BO1229" s="123"/>
      <c r="BP1229" s="123"/>
      <c r="BQ1229" s="123"/>
      <c r="BR1229" s="123"/>
      <c r="BS1229" s="123"/>
      <c r="BT1229" s="123"/>
      <c r="BU1229" s="123"/>
      <c r="BV1229" s="123"/>
      <c r="BW1229" s="123"/>
      <c r="BX1229" s="123"/>
      <c r="BY1229" s="123"/>
      <c r="BZ1229" s="123"/>
      <c r="CA1229" s="123"/>
      <c r="CB1229" s="123"/>
      <c r="CC1229" s="123"/>
      <c r="CD1229" s="123"/>
      <c r="CE1229" s="123"/>
      <c r="CF1229" s="123"/>
      <c r="CG1229" s="123"/>
      <c r="CH1229" s="123"/>
      <c r="CI1229" s="123"/>
      <c r="CJ1229" s="123"/>
      <c r="CK1229" s="123"/>
      <c r="CL1229" s="123"/>
      <c r="CM1229" s="123"/>
      <c r="CN1229" s="123"/>
      <c r="CO1229" s="123"/>
      <c r="CP1229" s="123"/>
      <c r="CQ1229" s="123"/>
      <c r="CR1229" s="123"/>
      <c r="CS1229" s="123"/>
      <c r="CT1229" s="123"/>
      <c r="CU1229" s="123"/>
      <c r="CV1229" s="123"/>
      <c r="CW1229" s="123"/>
      <c r="CX1229" s="123"/>
      <c r="CY1229" s="123"/>
      <c r="CZ1229" s="123"/>
      <c r="DA1229" s="123"/>
      <c r="DB1229" s="123"/>
      <c r="DC1229" s="123"/>
      <c r="DD1229" s="123"/>
      <c r="DE1229" s="123"/>
      <c r="DF1229" s="123"/>
      <c r="DG1229" s="123"/>
      <c r="DH1229" s="123"/>
      <c r="DI1229" s="123"/>
      <c r="DJ1229" s="123"/>
      <c r="DK1229" s="123"/>
      <c r="DL1229" s="123"/>
      <c r="DM1229" s="123"/>
      <c r="DN1229" s="123"/>
      <c r="DO1229" s="123"/>
      <c r="DP1229" s="123"/>
      <c r="DQ1229" s="123"/>
      <c r="DR1229" s="123"/>
      <c r="DS1229" s="123"/>
      <c r="DT1229" s="123"/>
      <c r="DU1229" s="123"/>
      <c r="DV1229" s="123"/>
      <c r="DW1229" s="123"/>
      <c r="DX1229" s="123"/>
      <c r="DY1229" s="123"/>
      <c r="DZ1229" s="123"/>
      <c r="EA1229" s="123"/>
      <c r="EB1229" s="123"/>
      <c r="EC1229" s="123"/>
      <c r="ED1229" s="123"/>
      <c r="EE1229" s="123"/>
      <c r="EF1229" s="123"/>
      <c r="EG1229" s="123"/>
      <c r="EH1229" s="123"/>
      <c r="EI1229" s="123"/>
      <c r="EJ1229" s="123"/>
      <c r="EK1229" s="123"/>
      <c r="EL1229" s="123"/>
      <c r="EM1229" s="123"/>
      <c r="EN1229" s="123"/>
      <c r="EO1229" s="123"/>
      <c r="EP1229" s="123"/>
      <c r="EQ1229" s="123"/>
      <c r="ER1229" s="123"/>
      <c r="ES1229" s="123"/>
      <c r="ET1229" s="123"/>
      <c r="EU1229" s="123"/>
      <c r="EV1229" s="123"/>
      <c r="EW1229" s="123"/>
      <c r="EX1229" s="123"/>
      <c r="EY1229" s="123"/>
      <c r="EZ1229" s="123"/>
      <c r="FA1229" s="123"/>
      <c r="FB1229" s="123"/>
      <c r="FC1229" s="123"/>
      <c r="FD1229" s="123"/>
      <c r="FE1229" s="123"/>
      <c r="FF1229" s="123"/>
      <c r="FG1229" s="123"/>
      <c r="FH1229" s="123"/>
      <c r="FI1229" s="123"/>
      <c r="FJ1229" s="123"/>
      <c r="FK1229" s="123"/>
      <c r="FL1229" s="123"/>
      <c r="FM1229" s="123"/>
      <c r="FN1229" s="123"/>
      <c r="FO1229" s="123"/>
      <c r="FP1229" s="123"/>
      <c r="FQ1229" s="123"/>
      <c r="FR1229" s="123"/>
      <c r="FS1229" s="123"/>
      <c r="FT1229" s="123"/>
      <c r="FU1229" s="123"/>
      <c r="FV1229" s="123"/>
      <c r="FW1229" s="123"/>
      <c r="FX1229" s="123"/>
      <c r="FY1229" s="123"/>
      <c r="FZ1229" s="123"/>
      <c r="GA1229" s="123"/>
      <c r="GB1229" s="123"/>
      <c r="GC1229" s="123"/>
      <c r="GD1229" s="123"/>
      <c r="GE1229" s="123"/>
      <c r="GF1229" s="123"/>
      <c r="GG1229" s="123"/>
      <c r="GH1229" s="123"/>
      <c r="GI1229" s="123"/>
      <c r="GJ1229" s="123"/>
      <c r="GK1229" s="123"/>
      <c r="GL1229" s="123"/>
      <c r="GM1229" s="123"/>
      <c r="GN1229" s="123"/>
      <c r="GO1229" s="123"/>
      <c r="GP1229" s="123"/>
      <c r="GQ1229" s="123"/>
      <c r="GR1229" s="123"/>
      <c r="GS1229" s="123"/>
      <c r="GT1229" s="123"/>
      <c r="GU1229" s="123"/>
      <c r="GV1229" s="123"/>
      <c r="GW1229" s="123"/>
      <c r="GX1229" s="123"/>
      <c r="GY1229" s="123"/>
      <c r="GZ1229" s="123"/>
      <c r="HA1229" s="123"/>
      <c r="HB1229" s="123"/>
      <c r="HC1229" s="123"/>
      <c r="HD1229" s="123"/>
      <c r="HE1229" s="123"/>
      <c r="HF1229" s="123"/>
      <c r="HG1229" s="123"/>
      <c r="HH1229" s="123"/>
      <c r="HI1229" s="123"/>
      <c r="HJ1229" s="123"/>
      <c r="HK1229" s="123"/>
      <c r="HL1229" s="123"/>
      <c r="HM1229" s="123"/>
      <c r="HN1229" s="123"/>
      <c r="HO1229" s="123"/>
      <c r="HP1229" s="123"/>
      <c r="HQ1229" s="123"/>
      <c r="HR1229" s="123"/>
      <c r="HS1229" s="123"/>
      <c r="HT1229" s="123"/>
      <c r="HU1229" s="123"/>
      <c r="HV1229" s="123"/>
      <c r="HW1229" s="123"/>
      <c r="HX1229" s="123"/>
      <c r="HY1229" s="123"/>
      <c r="HZ1229" s="123"/>
      <c r="IA1229" s="123"/>
      <c r="IB1229" s="123"/>
      <c r="IC1229" s="123"/>
      <c r="ID1229" s="123"/>
      <c r="IE1229" s="123"/>
      <c r="IF1229" s="123"/>
      <c r="IG1229" s="123"/>
      <c r="IH1229" s="123"/>
      <c r="II1229" s="123"/>
      <c r="IJ1229" s="123"/>
      <c r="IK1229" s="123"/>
      <c r="IL1229" s="123"/>
      <c r="IM1229" s="123"/>
      <c r="IN1229" s="123"/>
      <c r="IO1229" s="123"/>
      <c r="IP1229" s="123"/>
      <c r="IQ1229" s="123"/>
      <c r="IR1229" s="123"/>
      <c r="IS1229" s="123"/>
      <c r="IT1229" s="123"/>
      <c r="IU1229" s="123"/>
      <c r="IV1229" s="123"/>
      <c r="IW1229" s="123"/>
      <c r="IX1229" s="123"/>
      <c r="IY1229" s="123"/>
      <c r="IZ1229" s="123"/>
      <c r="JA1229" s="123"/>
      <c r="JB1229" s="123"/>
      <c r="JC1229" s="123"/>
      <c r="JD1229" s="123"/>
      <c r="JE1229" s="123"/>
      <c r="JF1229" s="123"/>
      <c r="JG1229" s="123"/>
      <c r="JH1229" s="123"/>
      <c r="JI1229" s="123"/>
      <c r="JJ1229" s="123"/>
      <c r="JK1229" s="123"/>
      <c r="JL1229" s="123"/>
      <c r="JM1229" s="123"/>
      <c r="JN1229" s="123"/>
      <c r="JO1229" s="123"/>
      <c r="JP1229" s="123"/>
      <c r="JQ1229" s="123"/>
      <c r="JR1229" s="123"/>
      <c r="JS1229" s="123"/>
      <c r="JT1229" s="123"/>
      <c r="JU1229" s="123"/>
      <c r="JV1229" s="123"/>
      <c r="JW1229" s="123"/>
      <c r="JX1229" s="123"/>
      <c r="JY1229" s="123"/>
      <c r="JZ1229" s="123"/>
      <c r="KA1229" s="123"/>
      <c r="KB1229" s="123"/>
      <c r="KC1229" s="123"/>
      <c r="KD1229" s="123"/>
      <c r="KE1229" s="123"/>
      <c r="KF1229" s="123"/>
      <c r="KG1229" s="123"/>
      <c r="KH1229" s="123"/>
      <c r="KI1229" s="123"/>
      <c r="KJ1229" s="123"/>
      <c r="KK1229" s="123"/>
      <c r="KL1229" s="123"/>
      <c r="KM1229" s="123"/>
      <c r="KN1229" s="123"/>
      <c r="KO1229" s="123"/>
      <c r="KP1229" s="123"/>
      <c r="KQ1229" s="123"/>
      <c r="KR1229" s="123"/>
      <c r="KS1229" s="123"/>
      <c r="KT1229" s="123"/>
      <c r="KU1229" s="123"/>
      <c r="KV1229" s="123"/>
      <c r="KW1229" s="123"/>
      <c r="KX1229" s="123"/>
      <c r="KY1229" s="123"/>
      <c r="KZ1229" s="123"/>
      <c r="LA1229" s="123"/>
      <c r="LB1229" s="123"/>
      <c r="LC1229" s="123"/>
      <c r="LD1229" s="123"/>
      <c r="LE1229" s="123"/>
      <c r="LF1229" s="123"/>
      <c r="LG1229" s="123"/>
      <c r="LH1229" s="123"/>
      <c r="LI1229" s="123"/>
      <c r="LJ1229" s="123"/>
      <c r="LK1229" s="123"/>
      <c r="LL1229" s="123"/>
      <c r="LM1229" s="123"/>
      <c r="LN1229" s="123"/>
      <c r="LO1229" s="123"/>
      <c r="LP1229" s="123"/>
      <c r="LQ1229" s="123"/>
      <c r="LR1229" s="123"/>
      <c r="LS1229" s="123"/>
      <c r="LT1229" s="123"/>
      <c r="LU1229" s="123"/>
      <c r="LV1229" s="123"/>
      <c r="LW1229" s="123"/>
      <c r="LX1229" s="123"/>
      <c r="LY1229" s="123"/>
      <c r="LZ1229" s="123"/>
      <c r="MA1229" s="123"/>
      <c r="MB1229" s="123"/>
      <c r="MC1229" s="123"/>
      <c r="MD1229" s="123"/>
      <c r="ME1229" s="123"/>
      <c r="MF1229" s="123"/>
      <c r="MG1229" s="123"/>
      <c r="MH1229" s="123"/>
      <c r="MI1229" s="123"/>
      <c r="MJ1229" s="123"/>
      <c r="MK1229" s="123"/>
      <c r="ML1229" s="123"/>
      <c r="MM1229" s="123"/>
      <c r="MN1229" s="123"/>
      <c r="MO1229" s="123"/>
      <c r="MP1229" s="123"/>
      <c r="MQ1229" s="123"/>
      <c r="MR1229" s="123"/>
      <c r="MS1229" s="123"/>
      <c r="MT1229" s="123"/>
      <c r="MU1229" s="123"/>
      <c r="MV1229" s="123"/>
      <c r="MW1229" s="123"/>
      <c r="MX1229" s="123"/>
      <c r="MY1229" s="123"/>
      <c r="MZ1229" s="123"/>
      <c r="NA1229" s="123"/>
      <c r="NB1229" s="123"/>
      <c r="NC1229" s="123"/>
      <c r="ND1229" s="123"/>
      <c r="NE1229" s="123"/>
      <c r="NF1229" s="123"/>
      <c r="NG1229" s="123"/>
      <c r="NH1229" s="123"/>
      <c r="NI1229" s="123"/>
      <c r="NJ1229" s="123"/>
      <c r="NK1229" s="123"/>
      <c r="NL1229" s="123"/>
      <c r="NM1229" s="123"/>
      <c r="NN1229" s="123"/>
      <c r="NO1229" s="123"/>
      <c r="NP1229" s="123"/>
      <c r="NQ1229" s="123"/>
      <c r="NR1229" s="123"/>
      <c r="NS1229" s="123"/>
      <c r="NT1229" s="123"/>
      <c r="NU1229" s="123"/>
      <c r="NV1229" s="123"/>
      <c r="NW1229" s="123"/>
      <c r="NX1229" s="123"/>
      <c r="NY1229" s="123"/>
      <c r="NZ1229" s="123"/>
      <c r="OA1229" s="123"/>
      <c r="OB1229" s="123"/>
      <c r="OC1229" s="123"/>
      <c r="OD1229" s="123"/>
      <c r="OE1229" s="123"/>
      <c r="OF1229" s="123"/>
      <c r="OG1229" s="123"/>
      <c r="OH1229" s="123"/>
      <c r="OI1229" s="123"/>
      <c r="OJ1229" s="123"/>
      <c r="OK1229" s="123"/>
      <c r="OL1229" s="123"/>
      <c r="OM1229" s="123"/>
      <c r="ON1229" s="123"/>
      <c r="OO1229" s="123"/>
      <c r="OP1229" s="123"/>
      <c r="OQ1229" s="123"/>
      <c r="OR1229" s="123"/>
      <c r="OS1229" s="123"/>
      <c r="OT1229" s="123"/>
      <c r="OU1229" s="123"/>
      <c r="OV1229" s="123"/>
      <c r="OW1229" s="123"/>
      <c r="OX1229" s="123"/>
      <c r="OY1229" s="123"/>
      <c r="OZ1229" s="123"/>
      <c r="PA1229" s="123"/>
      <c r="PB1229" s="123"/>
      <c r="PC1229" s="123"/>
      <c r="PD1229" s="123"/>
      <c r="PE1229" s="123"/>
      <c r="PF1229" s="123"/>
      <c r="PG1229" s="123"/>
      <c r="PH1229" s="123"/>
      <c r="PI1229" s="123"/>
      <c r="PJ1229" s="123"/>
      <c r="PK1229" s="123"/>
      <c r="PL1229" s="123"/>
      <c r="PM1229" s="123"/>
      <c r="PN1229" s="123"/>
      <c r="PO1229" s="123"/>
      <c r="PP1229" s="123"/>
      <c r="PQ1229" s="123"/>
      <c r="PR1229" s="123"/>
      <c r="PS1229" s="123"/>
      <c r="PT1229" s="123"/>
      <c r="PU1229" s="123"/>
      <c r="PV1229" s="123"/>
      <c r="PW1229" s="123"/>
      <c r="PX1229" s="123"/>
      <c r="PY1229" s="123"/>
      <c r="PZ1229" s="123"/>
      <c r="QA1229" s="123"/>
      <c r="QB1229" s="123"/>
      <c r="QC1229" s="123"/>
      <c r="QD1229" s="123"/>
      <c r="QE1229" s="123"/>
      <c r="QF1229" s="123"/>
      <c r="QG1229" s="123"/>
      <c r="QH1229" s="123"/>
      <c r="QI1229" s="123"/>
      <c r="QJ1229" s="123"/>
      <c r="QK1229" s="123"/>
      <c r="QL1229" s="123"/>
      <c r="QM1229" s="123"/>
      <c r="QN1229" s="123"/>
      <c r="QO1229" s="123"/>
      <c r="QP1229" s="123"/>
      <c r="QQ1229" s="123"/>
      <c r="QR1229" s="123"/>
      <c r="QS1229" s="123"/>
      <c r="QT1229" s="123"/>
      <c r="QU1229" s="123"/>
      <c r="QV1229" s="123"/>
      <c r="QW1229" s="123"/>
      <c r="QX1229" s="123"/>
      <c r="QY1229" s="123"/>
      <c r="QZ1229" s="123"/>
      <c r="RA1229" s="123"/>
      <c r="RB1229" s="123"/>
      <c r="RC1229" s="123"/>
      <c r="RD1229" s="123"/>
      <c r="RE1229" s="123"/>
      <c r="RF1229" s="123"/>
      <c r="RG1229" s="123"/>
      <c r="RH1229" s="123"/>
      <c r="RI1229" s="123"/>
      <c r="RJ1229" s="123"/>
      <c r="RK1229" s="123"/>
      <c r="RL1229" s="123"/>
      <c r="RM1229" s="123"/>
      <c r="RN1229" s="123"/>
      <c r="RO1229" s="123"/>
      <c r="RP1229" s="123"/>
      <c r="RQ1229" s="123"/>
      <c r="RR1229" s="123"/>
      <c r="RS1229" s="123"/>
      <c r="RT1229" s="123"/>
      <c r="RU1229" s="123"/>
      <c r="RV1229" s="123"/>
      <c r="RW1229" s="123"/>
      <c r="RX1229" s="123"/>
      <c r="RY1229" s="123"/>
      <c r="RZ1229" s="123"/>
      <c r="SA1229" s="123"/>
      <c r="SB1229" s="123"/>
      <c r="SC1229" s="123"/>
      <c r="SD1229" s="123"/>
      <c r="SE1229" s="123"/>
      <c r="SF1229" s="123"/>
      <c r="SG1229" s="123"/>
      <c r="SH1229" s="123"/>
      <c r="SI1229" s="123"/>
      <c r="SJ1229" s="123"/>
      <c r="SK1229" s="123"/>
      <c r="SL1229" s="123"/>
      <c r="SM1229" s="123"/>
      <c r="SN1229" s="123"/>
      <c r="SO1229" s="123"/>
      <c r="SP1229" s="123"/>
      <c r="SQ1229" s="123"/>
      <c r="SR1229" s="123"/>
      <c r="SS1229" s="123"/>
      <c r="ST1229" s="123"/>
      <c r="SU1229" s="123"/>
      <c r="SV1229" s="123"/>
      <c r="SW1229" s="123"/>
      <c r="SX1229" s="123"/>
      <c r="SY1229" s="123"/>
      <c r="SZ1229" s="123"/>
      <c r="TA1229" s="123"/>
      <c r="TB1229" s="123"/>
      <c r="TC1229" s="123"/>
      <c r="TD1229" s="123"/>
      <c r="TE1229" s="123"/>
      <c r="TF1229" s="123"/>
      <c r="TG1229" s="123"/>
      <c r="TH1229" s="123"/>
      <c r="TI1229" s="123"/>
      <c r="TJ1229" s="123"/>
      <c r="TK1229" s="123"/>
      <c r="TL1229" s="123"/>
      <c r="TM1229" s="123"/>
      <c r="TN1229" s="123"/>
      <c r="TO1229" s="123"/>
      <c r="TP1229" s="123"/>
      <c r="TQ1229" s="123"/>
      <c r="TR1229" s="123"/>
      <c r="TS1229" s="123"/>
      <c r="TT1229" s="123"/>
      <c r="TU1229" s="123"/>
      <c r="TV1229" s="123"/>
      <c r="TW1229" s="123"/>
      <c r="TX1229" s="123"/>
      <c r="TY1229" s="123"/>
      <c r="TZ1229" s="123"/>
      <c r="UA1229" s="123"/>
      <c r="UB1229" s="123"/>
      <c r="UC1229" s="123"/>
      <c r="UD1229" s="123"/>
      <c r="UE1229" s="123"/>
      <c r="UF1229" s="123"/>
      <c r="UG1229" s="123"/>
      <c r="UH1229" s="123"/>
      <c r="UI1229" s="123"/>
      <c r="UJ1229" s="123"/>
      <c r="UK1229" s="123"/>
      <c r="UL1229" s="123"/>
      <c r="UM1229" s="123"/>
      <c r="UN1229" s="123"/>
      <c r="UO1229" s="123"/>
      <c r="UP1229" s="123"/>
      <c r="UQ1229" s="123"/>
      <c r="UR1229" s="123"/>
      <c r="US1229" s="123"/>
      <c r="UT1229" s="123"/>
      <c r="UU1229" s="123"/>
      <c r="UV1229" s="123"/>
      <c r="UW1229" s="123"/>
      <c r="UX1229" s="123"/>
      <c r="UY1229" s="123"/>
      <c r="UZ1229" s="123"/>
      <c r="VA1229" s="123"/>
      <c r="VB1229" s="123"/>
      <c r="VC1229" s="123"/>
      <c r="VD1229" s="123"/>
      <c r="VE1229" s="123"/>
      <c r="VF1229" s="123"/>
      <c r="VG1229" s="123"/>
      <c r="VH1229" s="123"/>
      <c r="VI1229" s="123"/>
      <c r="VJ1229" s="123"/>
      <c r="VK1229" s="123"/>
      <c r="VL1229" s="123"/>
      <c r="VM1229" s="123"/>
      <c r="VN1229" s="123"/>
      <c r="VO1229" s="123"/>
      <c r="VP1229" s="123"/>
      <c r="VQ1229" s="123"/>
      <c r="VR1229" s="123"/>
      <c r="VS1229" s="123"/>
      <c r="VT1229" s="123"/>
      <c r="VU1229" s="123"/>
      <c r="VV1229" s="123"/>
      <c r="VW1229" s="123"/>
      <c r="VX1229" s="123"/>
      <c r="VY1229" s="123"/>
      <c r="VZ1229" s="123"/>
      <c r="WA1229" s="123"/>
      <c r="WB1229" s="123"/>
      <c r="WC1229" s="123"/>
      <c r="WD1229" s="123"/>
      <c r="WE1229" s="123"/>
      <c r="WF1229" s="123"/>
      <c r="WG1229" s="123"/>
      <c r="WH1229" s="123"/>
      <c r="WI1229" s="123"/>
      <c r="WJ1229" s="123"/>
      <c r="WK1229" s="123"/>
      <c r="WL1229" s="123"/>
      <c r="WM1229" s="123"/>
      <c r="WN1229" s="123"/>
      <c r="WO1229" s="123"/>
      <c r="WP1229" s="123"/>
      <c r="WQ1229" s="123"/>
      <c r="WR1229" s="123"/>
      <c r="WS1229" s="123"/>
      <c r="WT1229" s="123"/>
      <c r="WU1229" s="123"/>
      <c r="WV1229" s="123"/>
      <c r="WW1229" s="123"/>
      <c r="WX1229" s="123"/>
      <c r="WY1229" s="123"/>
      <c r="WZ1229" s="123"/>
      <c r="XA1229" s="123"/>
      <c r="XB1229" s="123"/>
      <c r="XC1229" s="123"/>
      <c r="XD1229" s="123"/>
      <c r="XE1229" s="123"/>
      <c r="XF1229" s="123"/>
      <c r="XG1229" s="123"/>
      <c r="XH1229" s="123"/>
      <c r="XI1229" s="123"/>
      <c r="XJ1229" s="123"/>
      <c r="XK1229" s="123"/>
      <c r="XL1229" s="123"/>
      <c r="XM1229" s="123"/>
      <c r="XN1229" s="123"/>
      <c r="XO1229" s="123"/>
      <c r="XP1229" s="123"/>
      <c r="XQ1229" s="123"/>
      <c r="XR1229" s="123"/>
      <c r="XS1229" s="123"/>
      <c r="XT1229" s="123"/>
      <c r="XU1229" s="123"/>
      <c r="XV1229" s="123"/>
      <c r="XW1229" s="123"/>
      <c r="XX1229" s="123"/>
      <c r="XY1229" s="123"/>
      <c r="XZ1229" s="123"/>
      <c r="YA1229" s="123"/>
      <c r="YB1229" s="123"/>
      <c r="YC1229" s="123"/>
      <c r="YD1229" s="123"/>
      <c r="YE1229" s="123"/>
      <c r="YF1229" s="123"/>
      <c r="YG1229" s="123"/>
      <c r="YH1229" s="123"/>
      <c r="YI1229" s="123"/>
      <c r="YJ1229" s="123"/>
      <c r="YK1229" s="123"/>
      <c r="YL1229" s="123"/>
      <c r="YM1229" s="123"/>
      <c r="YN1229" s="123"/>
      <c r="YO1229" s="123"/>
      <c r="YP1229" s="123"/>
      <c r="YQ1229" s="123"/>
      <c r="YR1229" s="123"/>
      <c r="YS1229" s="123"/>
      <c r="YT1229" s="123"/>
      <c r="YU1229" s="123"/>
      <c r="YV1229" s="123"/>
      <c r="YW1229" s="123"/>
      <c r="YX1229" s="123"/>
      <c r="YY1229" s="123"/>
      <c r="YZ1229" s="123"/>
      <c r="ZA1229" s="123"/>
      <c r="ZB1229" s="123"/>
      <c r="ZC1229" s="123"/>
      <c r="ZD1229" s="123"/>
      <c r="ZE1229" s="123"/>
      <c r="ZF1229" s="123"/>
      <c r="ZG1229" s="123"/>
      <c r="ZH1229" s="123"/>
      <c r="ZI1229" s="123"/>
      <c r="ZJ1229" s="123"/>
      <c r="ZK1229" s="123"/>
      <c r="ZL1229" s="123"/>
      <c r="ZM1229" s="123"/>
      <c r="ZN1229" s="123"/>
      <c r="ZO1229" s="123"/>
      <c r="ZP1229" s="123"/>
      <c r="ZQ1229" s="123"/>
      <c r="ZR1229" s="123"/>
      <c r="ZS1229" s="123"/>
      <c r="ZT1229" s="123"/>
      <c r="ZU1229" s="123"/>
      <c r="ZV1229" s="123"/>
      <c r="ZW1229" s="123"/>
      <c r="ZX1229" s="123"/>
      <c r="ZY1229" s="123"/>
      <c r="ZZ1229" s="123"/>
      <c r="AAA1229" s="123"/>
      <c r="AAB1229" s="123"/>
      <c r="AAC1229" s="123"/>
      <c r="AAD1229" s="123"/>
      <c r="AAE1229" s="123"/>
      <c r="AAF1229" s="123"/>
      <c r="AAG1229" s="123"/>
      <c r="AAH1229" s="123"/>
      <c r="AAI1229" s="123"/>
      <c r="AAJ1229" s="123"/>
      <c r="AAK1229" s="123"/>
      <c r="AAL1229" s="123"/>
      <c r="AAM1229" s="123"/>
      <c r="AAN1229" s="123"/>
      <c r="AAO1229" s="123"/>
      <c r="AAP1229" s="123"/>
      <c r="AAQ1229" s="123"/>
      <c r="AAR1229" s="123"/>
      <c r="AAS1229" s="123"/>
      <c r="AAT1229" s="123"/>
      <c r="AAU1229" s="123"/>
      <c r="AAV1229" s="123"/>
      <c r="AAW1229" s="123"/>
      <c r="AAX1229" s="123"/>
      <c r="AAY1229" s="123"/>
      <c r="AAZ1229" s="123"/>
      <c r="ABA1229" s="123"/>
      <c r="ABB1229" s="123"/>
      <c r="ABC1229" s="123"/>
      <c r="ABD1229" s="123"/>
      <c r="ABE1229" s="123"/>
      <c r="ABF1229" s="123"/>
      <c r="ABG1229" s="123"/>
      <c r="ABH1229" s="123"/>
      <c r="ABI1229" s="123"/>
      <c r="ABJ1229" s="123"/>
      <c r="ABK1229" s="123"/>
      <c r="ABL1229" s="123"/>
      <c r="ABM1229" s="123"/>
      <c r="ABN1229" s="123"/>
      <c r="ABO1229" s="123"/>
      <c r="ABP1229" s="123"/>
      <c r="ABQ1229" s="123"/>
      <c r="ABR1229" s="123"/>
      <c r="ABS1229" s="123"/>
      <c r="ABT1229" s="123"/>
      <c r="ABU1229" s="123"/>
      <c r="ABV1229" s="123"/>
      <c r="ABW1229" s="123"/>
      <c r="ABX1229" s="123"/>
      <c r="ABY1229" s="123"/>
      <c r="ABZ1229" s="123"/>
      <c r="ACA1229" s="123"/>
      <c r="ACB1229" s="123"/>
      <c r="ACC1229" s="123"/>
      <c r="ACD1229" s="123"/>
      <c r="ACE1229" s="123"/>
      <c r="ACF1229" s="123"/>
      <c r="ACG1229" s="123"/>
      <c r="ACH1229" s="123"/>
      <c r="ACI1229" s="123"/>
      <c r="ACJ1229" s="123"/>
      <c r="ACK1229" s="123"/>
      <c r="ACL1229" s="123"/>
      <c r="ACM1229" s="123"/>
      <c r="ACN1229" s="123"/>
      <c r="ACO1229" s="123"/>
      <c r="ACP1229" s="123"/>
      <c r="ACQ1229" s="123"/>
      <c r="ACR1229" s="123"/>
      <c r="ACS1229" s="123"/>
      <c r="ACT1229" s="123"/>
      <c r="ACU1229" s="123"/>
      <c r="ACV1229" s="123"/>
      <c r="ACW1229" s="123"/>
      <c r="ACX1229" s="123"/>
      <c r="ACY1229" s="123"/>
      <c r="ACZ1229" s="123"/>
      <c r="ADA1229" s="123"/>
      <c r="ADB1229" s="123"/>
      <c r="ADC1229" s="123"/>
      <c r="ADD1229" s="123"/>
      <c r="ADE1229" s="123"/>
      <c r="ADF1229" s="123"/>
      <c r="ADG1229" s="123"/>
      <c r="ADH1229" s="123"/>
      <c r="ADI1229" s="123"/>
      <c r="ADJ1229" s="123"/>
      <c r="ADK1229" s="123"/>
      <c r="ADL1229" s="123"/>
      <c r="ADM1229" s="123"/>
      <c r="ADN1229" s="123"/>
      <c r="ADO1229" s="123"/>
      <c r="ADP1229" s="123"/>
      <c r="ADQ1229" s="123"/>
      <c r="ADR1229" s="123"/>
      <c r="ADS1229" s="123"/>
      <c r="ADT1229" s="123"/>
      <c r="ADU1229" s="123"/>
      <c r="ADV1229" s="123"/>
      <c r="ADW1229" s="123"/>
      <c r="ADX1229" s="123"/>
      <c r="ADY1229" s="123"/>
      <c r="ADZ1229" s="123"/>
      <c r="AEA1229" s="123"/>
      <c r="AEB1229" s="123"/>
      <c r="AEC1229" s="123"/>
      <c r="AED1229" s="123"/>
      <c r="AEE1229" s="123"/>
      <c r="AEF1229" s="123"/>
      <c r="AEG1229" s="123"/>
      <c r="AEH1229" s="123"/>
      <c r="AEI1229" s="123"/>
      <c r="AEJ1229" s="123"/>
      <c r="AEK1229" s="123"/>
      <c r="AEL1229" s="123"/>
      <c r="AEM1229" s="123"/>
      <c r="AEN1229" s="123"/>
      <c r="AEO1229" s="123"/>
      <c r="AEP1229" s="123"/>
      <c r="AEQ1229" s="123"/>
      <c r="AER1229" s="123"/>
      <c r="AES1229" s="123"/>
      <c r="AET1229" s="123"/>
      <c r="AEU1229" s="123"/>
      <c r="AEV1229" s="123"/>
      <c r="AEW1229" s="123"/>
      <c r="AEX1229" s="123"/>
      <c r="AEY1229" s="123"/>
      <c r="AEZ1229" s="123"/>
      <c r="AFA1229" s="123"/>
      <c r="AFB1229" s="123"/>
      <c r="AFC1229" s="123"/>
      <c r="AFD1229" s="123"/>
      <c r="AFE1229" s="123"/>
      <c r="AFF1229" s="123"/>
      <c r="AFG1229" s="123"/>
      <c r="AFH1229" s="123"/>
      <c r="AFI1229" s="123"/>
      <c r="AFJ1229" s="123"/>
      <c r="AFK1229" s="123"/>
      <c r="AFL1229" s="123"/>
      <c r="AFM1229" s="123"/>
      <c r="AFN1229" s="123"/>
      <c r="AFO1229" s="123"/>
      <c r="AFP1229" s="123"/>
      <c r="AFQ1229" s="123"/>
      <c r="AFR1229" s="123"/>
      <c r="AFS1229" s="123"/>
      <c r="AFT1229" s="123"/>
      <c r="AFU1229" s="123"/>
      <c r="AFV1229" s="123"/>
      <c r="AFW1229" s="123"/>
      <c r="AFX1229" s="123"/>
      <c r="AFY1229" s="123"/>
      <c r="AFZ1229" s="123"/>
      <c r="AGA1229" s="123"/>
      <c r="AGB1229" s="123"/>
      <c r="AGC1229" s="123"/>
      <c r="AGD1229" s="123"/>
      <c r="AGE1229" s="123"/>
      <c r="AGF1229" s="123"/>
      <c r="AGG1229" s="123"/>
      <c r="AGH1229" s="123"/>
      <c r="AGI1229" s="123"/>
      <c r="AGJ1229" s="123"/>
      <c r="AGK1229" s="123"/>
      <c r="AGL1229" s="123"/>
      <c r="AGM1229" s="123"/>
      <c r="AGN1229" s="123"/>
      <c r="AGO1229" s="123"/>
      <c r="AGP1229" s="123"/>
      <c r="AGQ1229" s="123"/>
      <c r="AGR1229" s="123"/>
      <c r="AGS1229" s="123"/>
      <c r="AGT1229" s="123"/>
      <c r="AGU1229" s="123"/>
      <c r="AGV1229" s="123"/>
      <c r="AGW1229" s="123"/>
      <c r="AGX1229" s="123"/>
      <c r="AGY1229" s="123"/>
      <c r="AGZ1229" s="123"/>
      <c r="AHA1229" s="123"/>
      <c r="AHB1229" s="123"/>
      <c r="AHC1229" s="123"/>
      <c r="AHD1229" s="123"/>
      <c r="AHE1229" s="123"/>
      <c r="AHF1229" s="123"/>
      <c r="AHG1229" s="123"/>
      <c r="AHH1229" s="123"/>
      <c r="AHI1229" s="123"/>
      <c r="AHJ1229" s="123"/>
      <c r="AHK1229" s="123"/>
      <c r="AHL1229" s="123"/>
      <c r="AHM1229" s="123"/>
      <c r="AHN1229" s="123"/>
      <c r="AHO1229" s="123"/>
      <c r="AHP1229" s="123"/>
      <c r="AHQ1229" s="123"/>
      <c r="AHR1229" s="123"/>
      <c r="AHS1229" s="123"/>
      <c r="AHT1229" s="123"/>
      <c r="AHU1229" s="123"/>
      <c r="AHV1229" s="123"/>
      <c r="AHW1229" s="123"/>
      <c r="AHX1229" s="123"/>
      <c r="AHY1229" s="123"/>
      <c r="AHZ1229" s="123"/>
      <c r="AIA1229" s="123"/>
      <c r="AIB1229" s="123"/>
      <c r="AIC1229" s="123"/>
      <c r="AID1229" s="123"/>
      <c r="AIE1229" s="123"/>
      <c r="AIF1229" s="123"/>
      <c r="AIG1229" s="123"/>
      <c r="AIH1229" s="123"/>
      <c r="AII1229" s="123"/>
      <c r="AIJ1229" s="123"/>
      <c r="AIK1229" s="123"/>
      <c r="AIL1229" s="123"/>
      <c r="AIM1229" s="123"/>
      <c r="AIN1229" s="123"/>
      <c r="AIO1229" s="123"/>
      <c r="AIP1229" s="123"/>
      <c r="AIQ1229" s="123"/>
      <c r="AIR1229" s="123"/>
      <c r="AIS1229" s="123"/>
      <c r="AIT1229" s="123"/>
      <c r="AIU1229" s="123"/>
      <c r="AIV1229" s="123"/>
      <c r="AIW1229" s="123"/>
      <c r="AIX1229" s="123"/>
      <c r="AIY1229" s="123"/>
      <c r="AIZ1229" s="123"/>
      <c r="AJA1229" s="123"/>
      <c r="AJB1229" s="123"/>
      <c r="AJC1229" s="123"/>
      <c r="AJD1229" s="123"/>
      <c r="AJE1229" s="123"/>
      <c r="AJF1229" s="123"/>
      <c r="AJG1229" s="123"/>
      <c r="AJH1229" s="123"/>
      <c r="AJI1229" s="123"/>
      <c r="AJJ1229" s="123"/>
      <c r="AJK1229" s="123"/>
      <c r="AJL1229" s="123"/>
      <c r="AJM1229" s="123"/>
      <c r="AJN1229" s="123"/>
      <c r="AJO1229" s="123"/>
      <c r="AJP1229" s="123"/>
      <c r="AJQ1229" s="123"/>
      <c r="AJR1229" s="123"/>
      <c r="AJS1229" s="123"/>
      <c r="AJT1229" s="123"/>
      <c r="AJU1229" s="123"/>
      <c r="AJV1229" s="123"/>
      <c r="AJW1229" s="123"/>
      <c r="AJX1229" s="123"/>
      <c r="AJY1229" s="123"/>
      <c r="AJZ1229" s="123"/>
      <c r="AKA1229" s="123"/>
      <c r="AKB1229" s="123"/>
      <c r="AKC1229" s="123"/>
      <c r="AKD1229" s="123"/>
      <c r="AKE1229" s="123"/>
      <c r="AKF1229" s="123"/>
      <c r="AKG1229" s="123"/>
      <c r="AKH1229" s="123"/>
      <c r="AKI1229" s="123"/>
      <c r="AKJ1229" s="123"/>
      <c r="AKK1229" s="123"/>
      <c r="AKL1229" s="123"/>
      <c r="AKM1229" s="123"/>
      <c r="AKN1229" s="123"/>
      <c r="AKO1229" s="123"/>
      <c r="AKP1229" s="123"/>
      <c r="AKQ1229" s="123"/>
      <c r="AKR1229" s="123"/>
      <c r="AKS1229" s="123"/>
      <c r="AKT1229" s="123"/>
      <c r="AKU1229" s="123"/>
      <c r="AKV1229" s="123"/>
      <c r="AKW1229" s="123"/>
      <c r="AKX1229" s="123"/>
      <c r="AKY1229" s="123"/>
      <c r="AKZ1229" s="123"/>
      <c r="ALA1229" s="123"/>
      <c r="ALB1229" s="123"/>
      <c r="ALC1229" s="123"/>
      <c r="ALD1229" s="123"/>
      <c r="ALE1229" s="123"/>
      <c r="ALF1229" s="123"/>
      <c r="ALG1229" s="123"/>
      <c r="ALH1229" s="123"/>
      <c r="ALI1229" s="123"/>
      <c r="ALJ1229" s="123"/>
      <c r="ALK1229" s="123"/>
      <c r="ALL1229" s="123"/>
      <c r="ALM1229" s="123"/>
      <c r="ALN1229" s="123"/>
      <c r="ALO1229" s="123"/>
      <c r="ALP1229" s="123"/>
      <c r="ALQ1229" s="123"/>
      <c r="ALR1229" s="123"/>
      <c r="ALS1229" s="123"/>
      <c r="ALT1229" s="123"/>
      <c r="ALU1229" s="123"/>
      <c r="ALV1229" s="123"/>
      <c r="ALW1229" s="123"/>
      <c r="ALX1229" s="123"/>
      <c r="ALY1229" s="123"/>
      <c r="ALZ1229" s="123"/>
      <c r="AMA1229" s="123"/>
      <c r="AMB1229" s="123"/>
      <c r="AMC1229" s="123"/>
      <c r="AMD1229" s="123"/>
    </row>
    <row r="1230" spans="1:1018" s="88" customFormat="1" ht="26.25" x14ac:dyDescent="0.2">
      <c r="A1230" s="276" t="s">
        <v>505</v>
      </c>
      <c r="B1230" s="277"/>
      <c r="C1230" s="277"/>
      <c r="D1230" s="277"/>
      <c r="E1230" s="277"/>
      <c r="F1230" s="277"/>
      <c r="G1230" s="277"/>
      <c r="H1230" s="277"/>
      <c r="I1230" s="277"/>
      <c r="J1230" s="277"/>
      <c r="K1230" s="277"/>
      <c r="L1230" s="108"/>
      <c r="M1230" s="121"/>
      <c r="N1230" s="153"/>
      <c r="O1230" s="123"/>
      <c r="P1230" s="123"/>
      <c r="Q1230" s="123"/>
      <c r="R1230" s="123"/>
      <c r="S1230" s="123"/>
      <c r="T1230" s="123"/>
      <c r="U1230" s="123"/>
      <c r="V1230" s="123"/>
      <c r="W1230" s="123"/>
      <c r="X1230" s="123"/>
      <c r="Y1230" s="123"/>
      <c r="Z1230" s="123"/>
      <c r="AA1230" s="123"/>
      <c r="AB1230" s="123"/>
      <c r="AC1230" s="123"/>
      <c r="AD1230" s="123"/>
      <c r="AE1230" s="123"/>
      <c r="AF1230" s="123"/>
      <c r="AG1230" s="123"/>
      <c r="AH1230" s="123"/>
      <c r="AI1230" s="123"/>
      <c r="AJ1230" s="123"/>
      <c r="AK1230" s="123"/>
      <c r="AL1230" s="123"/>
      <c r="AM1230" s="123"/>
      <c r="AN1230" s="123"/>
      <c r="AO1230" s="123"/>
      <c r="AP1230" s="123"/>
      <c r="AQ1230" s="123"/>
      <c r="AR1230" s="123"/>
      <c r="AS1230" s="123"/>
      <c r="AT1230" s="123"/>
      <c r="AU1230" s="123"/>
      <c r="AV1230" s="123"/>
      <c r="AW1230" s="123"/>
      <c r="AX1230" s="123"/>
      <c r="AY1230" s="123"/>
      <c r="AZ1230" s="123"/>
      <c r="BA1230" s="123"/>
      <c r="BB1230" s="123"/>
      <c r="BC1230" s="123"/>
      <c r="BD1230" s="123"/>
      <c r="BE1230" s="123"/>
      <c r="BF1230" s="123"/>
      <c r="BG1230" s="123"/>
      <c r="BH1230" s="123"/>
      <c r="BI1230" s="123"/>
      <c r="BJ1230" s="123"/>
      <c r="BK1230" s="123"/>
      <c r="BL1230" s="123"/>
      <c r="BM1230" s="123"/>
      <c r="BN1230" s="123"/>
      <c r="BO1230" s="123"/>
      <c r="BP1230" s="123"/>
      <c r="BQ1230" s="123"/>
      <c r="BR1230" s="123"/>
      <c r="BS1230" s="123"/>
      <c r="BT1230" s="123"/>
      <c r="BU1230" s="123"/>
      <c r="BV1230" s="123"/>
      <c r="BW1230" s="123"/>
      <c r="BX1230" s="123"/>
      <c r="BY1230" s="123"/>
      <c r="BZ1230" s="123"/>
      <c r="CA1230" s="123"/>
      <c r="CB1230" s="123"/>
      <c r="CC1230" s="123"/>
      <c r="CD1230" s="123"/>
      <c r="CE1230" s="123"/>
      <c r="CF1230" s="123"/>
      <c r="CG1230" s="123"/>
      <c r="CH1230" s="123"/>
      <c r="CI1230" s="123"/>
      <c r="CJ1230" s="123"/>
      <c r="CK1230" s="123"/>
      <c r="CL1230" s="123"/>
      <c r="CM1230" s="123"/>
      <c r="CN1230" s="123"/>
      <c r="CO1230" s="123"/>
      <c r="CP1230" s="123"/>
      <c r="CQ1230" s="123"/>
      <c r="CR1230" s="123"/>
      <c r="CS1230" s="123"/>
      <c r="CT1230" s="123"/>
      <c r="CU1230" s="123"/>
      <c r="CV1230" s="123"/>
      <c r="CW1230" s="123"/>
      <c r="CX1230" s="123"/>
      <c r="CY1230" s="123"/>
      <c r="CZ1230" s="123"/>
      <c r="DA1230" s="123"/>
      <c r="DB1230" s="123"/>
      <c r="DC1230" s="123"/>
      <c r="DD1230" s="123"/>
      <c r="DE1230" s="123"/>
      <c r="DF1230" s="123"/>
      <c r="DG1230" s="123"/>
      <c r="DH1230" s="123"/>
      <c r="DI1230" s="123"/>
      <c r="DJ1230" s="123"/>
      <c r="DK1230" s="123"/>
      <c r="DL1230" s="123"/>
      <c r="DM1230" s="123"/>
      <c r="DN1230" s="123"/>
      <c r="DO1230" s="123"/>
      <c r="DP1230" s="123"/>
      <c r="DQ1230" s="123"/>
      <c r="DR1230" s="123"/>
      <c r="DS1230" s="123"/>
      <c r="DT1230" s="123"/>
      <c r="DU1230" s="123"/>
      <c r="DV1230" s="123"/>
      <c r="DW1230" s="123"/>
      <c r="DX1230" s="123"/>
      <c r="DY1230" s="123"/>
      <c r="DZ1230" s="123"/>
      <c r="EA1230" s="123"/>
      <c r="EB1230" s="123"/>
      <c r="EC1230" s="123"/>
      <c r="ED1230" s="123"/>
      <c r="EE1230" s="123"/>
      <c r="EF1230" s="123"/>
      <c r="EG1230" s="123"/>
      <c r="EH1230" s="123"/>
      <c r="EI1230" s="123"/>
      <c r="EJ1230" s="123"/>
      <c r="EK1230" s="123"/>
      <c r="EL1230" s="123"/>
      <c r="EM1230" s="123"/>
      <c r="EN1230" s="123"/>
      <c r="EO1230" s="123"/>
      <c r="EP1230" s="123"/>
      <c r="EQ1230" s="123"/>
      <c r="ER1230" s="123"/>
      <c r="ES1230" s="123"/>
      <c r="ET1230" s="123"/>
      <c r="EU1230" s="123"/>
      <c r="EV1230" s="123"/>
      <c r="EW1230" s="123"/>
      <c r="EX1230" s="123"/>
      <c r="EY1230" s="123"/>
      <c r="EZ1230" s="123"/>
      <c r="FA1230" s="123"/>
      <c r="FB1230" s="123"/>
      <c r="FC1230" s="123"/>
      <c r="FD1230" s="123"/>
      <c r="FE1230" s="123"/>
      <c r="FF1230" s="123"/>
      <c r="FG1230" s="123"/>
      <c r="FH1230" s="123"/>
      <c r="FI1230" s="123"/>
      <c r="FJ1230" s="123"/>
      <c r="FK1230" s="123"/>
      <c r="FL1230" s="123"/>
      <c r="FM1230" s="123"/>
      <c r="FN1230" s="123"/>
      <c r="FO1230" s="123"/>
      <c r="FP1230" s="123"/>
      <c r="FQ1230" s="123"/>
      <c r="FR1230" s="123"/>
      <c r="FS1230" s="123"/>
      <c r="FT1230" s="123"/>
      <c r="FU1230" s="123"/>
      <c r="FV1230" s="123"/>
      <c r="FW1230" s="123"/>
      <c r="FX1230" s="123"/>
      <c r="FY1230" s="123"/>
      <c r="FZ1230" s="123"/>
      <c r="GA1230" s="123"/>
      <c r="GB1230" s="123"/>
      <c r="GC1230" s="123"/>
      <c r="GD1230" s="123"/>
      <c r="GE1230" s="123"/>
      <c r="GF1230" s="123"/>
      <c r="GG1230" s="123"/>
      <c r="GH1230" s="123"/>
      <c r="GI1230" s="123"/>
      <c r="GJ1230" s="123"/>
      <c r="GK1230" s="123"/>
      <c r="GL1230" s="123"/>
      <c r="GM1230" s="123"/>
      <c r="GN1230" s="123"/>
      <c r="GO1230" s="123"/>
      <c r="GP1230" s="123"/>
      <c r="GQ1230" s="123"/>
      <c r="GR1230" s="123"/>
      <c r="GS1230" s="123"/>
      <c r="GT1230" s="123"/>
      <c r="GU1230" s="123"/>
      <c r="GV1230" s="123"/>
      <c r="GW1230" s="123"/>
      <c r="GX1230" s="123"/>
      <c r="GY1230" s="123"/>
      <c r="GZ1230" s="123"/>
      <c r="HA1230" s="123"/>
      <c r="HB1230" s="123"/>
      <c r="HC1230" s="123"/>
      <c r="HD1230" s="123"/>
      <c r="HE1230" s="123"/>
      <c r="HF1230" s="123"/>
      <c r="HG1230" s="123"/>
      <c r="HH1230" s="123"/>
      <c r="HI1230" s="123"/>
      <c r="HJ1230" s="123"/>
      <c r="HK1230" s="123"/>
      <c r="HL1230" s="123"/>
      <c r="HM1230" s="123"/>
      <c r="HN1230" s="123"/>
      <c r="HO1230" s="123"/>
      <c r="HP1230" s="123"/>
      <c r="HQ1230" s="123"/>
      <c r="HR1230" s="123"/>
      <c r="HS1230" s="123"/>
      <c r="HT1230" s="123"/>
      <c r="HU1230" s="123"/>
      <c r="HV1230" s="123"/>
      <c r="HW1230" s="123"/>
      <c r="HX1230" s="123"/>
      <c r="HY1230" s="123"/>
      <c r="HZ1230" s="123"/>
      <c r="IA1230" s="123"/>
      <c r="IB1230" s="123"/>
      <c r="IC1230" s="123"/>
      <c r="ID1230" s="123"/>
      <c r="IE1230" s="123"/>
      <c r="IF1230" s="123"/>
      <c r="IG1230" s="123"/>
      <c r="IH1230" s="123"/>
      <c r="II1230" s="123"/>
      <c r="IJ1230" s="123"/>
      <c r="IK1230" s="123"/>
      <c r="IL1230" s="123"/>
      <c r="IM1230" s="123"/>
      <c r="IN1230" s="123"/>
      <c r="IO1230" s="123"/>
      <c r="IP1230" s="123"/>
      <c r="IQ1230" s="123"/>
      <c r="IR1230" s="123"/>
      <c r="IS1230" s="123"/>
      <c r="IT1230" s="123"/>
      <c r="IU1230" s="123"/>
      <c r="IV1230" s="123"/>
      <c r="IW1230" s="123"/>
      <c r="IX1230" s="123"/>
      <c r="IY1230" s="123"/>
      <c r="IZ1230" s="123"/>
      <c r="JA1230" s="123"/>
      <c r="JB1230" s="123"/>
      <c r="JC1230" s="123"/>
      <c r="JD1230" s="123"/>
      <c r="JE1230" s="123"/>
      <c r="JF1230" s="123"/>
      <c r="JG1230" s="123"/>
      <c r="JH1230" s="123"/>
      <c r="JI1230" s="123"/>
      <c r="JJ1230" s="123"/>
      <c r="JK1230" s="123"/>
      <c r="JL1230" s="123"/>
      <c r="JM1230" s="123"/>
      <c r="JN1230" s="123"/>
      <c r="JO1230" s="123"/>
      <c r="JP1230" s="123"/>
      <c r="JQ1230" s="123"/>
      <c r="JR1230" s="123"/>
      <c r="JS1230" s="123"/>
      <c r="JT1230" s="123"/>
      <c r="JU1230" s="123"/>
      <c r="JV1230" s="123"/>
      <c r="JW1230" s="123"/>
      <c r="JX1230" s="123"/>
      <c r="JY1230" s="123"/>
      <c r="JZ1230" s="123"/>
      <c r="KA1230" s="123"/>
      <c r="KB1230" s="123"/>
      <c r="KC1230" s="123"/>
      <c r="KD1230" s="123"/>
      <c r="KE1230" s="123"/>
      <c r="KF1230" s="123"/>
      <c r="KG1230" s="123"/>
      <c r="KH1230" s="123"/>
      <c r="KI1230" s="123"/>
      <c r="KJ1230" s="123"/>
      <c r="KK1230" s="123"/>
      <c r="KL1230" s="123"/>
      <c r="KM1230" s="123"/>
      <c r="KN1230" s="123"/>
      <c r="KO1230" s="123"/>
      <c r="KP1230" s="123"/>
      <c r="KQ1230" s="123"/>
      <c r="KR1230" s="123"/>
      <c r="KS1230" s="123"/>
      <c r="KT1230" s="123"/>
      <c r="KU1230" s="123"/>
      <c r="KV1230" s="123"/>
      <c r="KW1230" s="123"/>
      <c r="KX1230" s="123"/>
      <c r="KY1230" s="123"/>
      <c r="KZ1230" s="123"/>
      <c r="LA1230" s="123"/>
      <c r="LB1230" s="123"/>
      <c r="LC1230" s="123"/>
      <c r="LD1230" s="123"/>
      <c r="LE1230" s="123"/>
      <c r="LF1230" s="123"/>
      <c r="LG1230" s="123"/>
      <c r="LH1230" s="123"/>
      <c r="LI1230" s="123"/>
      <c r="LJ1230" s="123"/>
      <c r="LK1230" s="123"/>
      <c r="LL1230" s="123"/>
      <c r="LM1230" s="123"/>
      <c r="LN1230" s="123"/>
      <c r="LO1230" s="123"/>
      <c r="LP1230" s="123"/>
      <c r="LQ1230" s="123"/>
      <c r="LR1230" s="123"/>
      <c r="LS1230" s="123"/>
      <c r="LT1230" s="123"/>
      <c r="LU1230" s="123"/>
      <c r="LV1230" s="123"/>
      <c r="LW1230" s="123"/>
      <c r="LX1230" s="123"/>
      <c r="LY1230" s="123"/>
      <c r="LZ1230" s="123"/>
      <c r="MA1230" s="123"/>
      <c r="MB1230" s="123"/>
      <c r="MC1230" s="123"/>
      <c r="MD1230" s="123"/>
      <c r="ME1230" s="123"/>
      <c r="MF1230" s="123"/>
      <c r="MG1230" s="123"/>
      <c r="MH1230" s="123"/>
      <c r="MI1230" s="123"/>
      <c r="MJ1230" s="123"/>
      <c r="MK1230" s="123"/>
      <c r="ML1230" s="123"/>
      <c r="MM1230" s="123"/>
      <c r="MN1230" s="123"/>
      <c r="MO1230" s="123"/>
      <c r="MP1230" s="123"/>
      <c r="MQ1230" s="123"/>
      <c r="MR1230" s="123"/>
      <c r="MS1230" s="123"/>
      <c r="MT1230" s="123"/>
      <c r="MU1230" s="123"/>
      <c r="MV1230" s="123"/>
      <c r="MW1230" s="123"/>
      <c r="MX1230" s="123"/>
      <c r="MY1230" s="123"/>
      <c r="MZ1230" s="123"/>
      <c r="NA1230" s="123"/>
      <c r="NB1230" s="123"/>
      <c r="NC1230" s="123"/>
      <c r="ND1230" s="123"/>
      <c r="NE1230" s="123"/>
      <c r="NF1230" s="123"/>
      <c r="NG1230" s="123"/>
      <c r="NH1230" s="123"/>
      <c r="NI1230" s="123"/>
      <c r="NJ1230" s="123"/>
      <c r="NK1230" s="123"/>
      <c r="NL1230" s="123"/>
      <c r="NM1230" s="123"/>
      <c r="NN1230" s="123"/>
      <c r="NO1230" s="123"/>
      <c r="NP1230" s="123"/>
      <c r="NQ1230" s="123"/>
      <c r="NR1230" s="123"/>
      <c r="NS1230" s="123"/>
      <c r="NT1230" s="123"/>
      <c r="NU1230" s="123"/>
      <c r="NV1230" s="123"/>
      <c r="NW1230" s="123"/>
      <c r="NX1230" s="123"/>
      <c r="NY1230" s="123"/>
      <c r="NZ1230" s="123"/>
      <c r="OA1230" s="123"/>
      <c r="OB1230" s="123"/>
      <c r="OC1230" s="123"/>
      <c r="OD1230" s="123"/>
      <c r="OE1230" s="123"/>
      <c r="OF1230" s="123"/>
      <c r="OG1230" s="123"/>
      <c r="OH1230" s="123"/>
      <c r="OI1230" s="123"/>
      <c r="OJ1230" s="123"/>
      <c r="OK1230" s="123"/>
      <c r="OL1230" s="123"/>
      <c r="OM1230" s="123"/>
      <c r="ON1230" s="123"/>
      <c r="OO1230" s="123"/>
      <c r="OP1230" s="123"/>
      <c r="OQ1230" s="123"/>
      <c r="OR1230" s="123"/>
      <c r="OS1230" s="123"/>
      <c r="OT1230" s="123"/>
      <c r="OU1230" s="123"/>
      <c r="OV1230" s="123"/>
      <c r="OW1230" s="123"/>
      <c r="OX1230" s="123"/>
      <c r="OY1230" s="123"/>
      <c r="OZ1230" s="123"/>
      <c r="PA1230" s="123"/>
      <c r="PB1230" s="123"/>
      <c r="PC1230" s="123"/>
      <c r="PD1230" s="123"/>
      <c r="PE1230" s="123"/>
      <c r="PF1230" s="123"/>
      <c r="PG1230" s="123"/>
      <c r="PH1230" s="123"/>
      <c r="PI1230" s="123"/>
      <c r="PJ1230" s="123"/>
      <c r="PK1230" s="123"/>
      <c r="PL1230" s="123"/>
      <c r="PM1230" s="123"/>
      <c r="PN1230" s="123"/>
      <c r="PO1230" s="123"/>
      <c r="PP1230" s="123"/>
      <c r="PQ1230" s="123"/>
      <c r="PR1230" s="123"/>
      <c r="PS1230" s="123"/>
      <c r="PT1230" s="123"/>
      <c r="PU1230" s="123"/>
      <c r="PV1230" s="123"/>
      <c r="PW1230" s="123"/>
      <c r="PX1230" s="123"/>
      <c r="PY1230" s="123"/>
      <c r="PZ1230" s="123"/>
      <c r="QA1230" s="123"/>
      <c r="QB1230" s="123"/>
      <c r="QC1230" s="123"/>
      <c r="QD1230" s="123"/>
      <c r="QE1230" s="123"/>
      <c r="QF1230" s="123"/>
      <c r="QG1230" s="123"/>
      <c r="QH1230" s="123"/>
      <c r="QI1230" s="123"/>
      <c r="QJ1230" s="123"/>
      <c r="QK1230" s="123"/>
      <c r="QL1230" s="123"/>
      <c r="QM1230" s="123"/>
      <c r="QN1230" s="123"/>
      <c r="QO1230" s="123"/>
      <c r="QP1230" s="123"/>
      <c r="QQ1230" s="123"/>
      <c r="QR1230" s="123"/>
      <c r="QS1230" s="123"/>
      <c r="QT1230" s="123"/>
      <c r="QU1230" s="123"/>
      <c r="QV1230" s="123"/>
      <c r="QW1230" s="123"/>
      <c r="QX1230" s="123"/>
      <c r="QY1230" s="123"/>
      <c r="QZ1230" s="123"/>
      <c r="RA1230" s="123"/>
      <c r="RB1230" s="123"/>
      <c r="RC1230" s="123"/>
      <c r="RD1230" s="123"/>
      <c r="RE1230" s="123"/>
      <c r="RF1230" s="123"/>
      <c r="RG1230" s="123"/>
      <c r="RH1230" s="123"/>
      <c r="RI1230" s="123"/>
      <c r="RJ1230" s="123"/>
      <c r="RK1230" s="123"/>
      <c r="RL1230" s="123"/>
      <c r="RM1230" s="123"/>
      <c r="RN1230" s="123"/>
      <c r="RO1230" s="123"/>
      <c r="RP1230" s="123"/>
      <c r="RQ1230" s="123"/>
      <c r="RR1230" s="123"/>
      <c r="RS1230" s="123"/>
      <c r="RT1230" s="123"/>
      <c r="RU1230" s="123"/>
      <c r="RV1230" s="123"/>
      <c r="RW1230" s="123"/>
      <c r="RX1230" s="123"/>
      <c r="RY1230" s="123"/>
      <c r="RZ1230" s="123"/>
      <c r="SA1230" s="123"/>
      <c r="SB1230" s="123"/>
      <c r="SC1230" s="123"/>
      <c r="SD1230" s="123"/>
      <c r="SE1230" s="123"/>
      <c r="SF1230" s="123"/>
      <c r="SG1230" s="123"/>
      <c r="SH1230" s="123"/>
      <c r="SI1230" s="123"/>
      <c r="SJ1230" s="123"/>
      <c r="SK1230" s="123"/>
      <c r="SL1230" s="123"/>
      <c r="SM1230" s="123"/>
      <c r="SN1230" s="123"/>
      <c r="SO1230" s="123"/>
      <c r="SP1230" s="123"/>
      <c r="SQ1230" s="123"/>
      <c r="SR1230" s="123"/>
      <c r="SS1230" s="123"/>
      <c r="ST1230" s="123"/>
      <c r="SU1230" s="123"/>
      <c r="SV1230" s="123"/>
      <c r="SW1230" s="123"/>
      <c r="SX1230" s="123"/>
      <c r="SY1230" s="123"/>
      <c r="SZ1230" s="123"/>
      <c r="TA1230" s="123"/>
      <c r="TB1230" s="123"/>
      <c r="TC1230" s="123"/>
      <c r="TD1230" s="123"/>
      <c r="TE1230" s="123"/>
      <c r="TF1230" s="123"/>
      <c r="TG1230" s="123"/>
      <c r="TH1230" s="123"/>
      <c r="TI1230" s="123"/>
      <c r="TJ1230" s="123"/>
      <c r="TK1230" s="123"/>
      <c r="TL1230" s="123"/>
      <c r="TM1230" s="123"/>
      <c r="TN1230" s="123"/>
      <c r="TO1230" s="123"/>
      <c r="TP1230" s="123"/>
      <c r="TQ1230" s="123"/>
      <c r="TR1230" s="123"/>
      <c r="TS1230" s="123"/>
      <c r="TT1230" s="123"/>
      <c r="TU1230" s="123"/>
      <c r="TV1230" s="123"/>
      <c r="TW1230" s="123"/>
      <c r="TX1230" s="123"/>
      <c r="TY1230" s="123"/>
      <c r="TZ1230" s="123"/>
      <c r="UA1230" s="123"/>
      <c r="UB1230" s="123"/>
      <c r="UC1230" s="123"/>
      <c r="UD1230" s="123"/>
      <c r="UE1230" s="123"/>
      <c r="UF1230" s="123"/>
      <c r="UG1230" s="123"/>
      <c r="UH1230" s="123"/>
      <c r="UI1230" s="123"/>
      <c r="UJ1230" s="123"/>
      <c r="UK1230" s="123"/>
      <c r="UL1230" s="123"/>
      <c r="UM1230" s="123"/>
      <c r="UN1230" s="123"/>
      <c r="UO1230" s="123"/>
      <c r="UP1230" s="123"/>
      <c r="UQ1230" s="123"/>
      <c r="UR1230" s="123"/>
      <c r="US1230" s="123"/>
      <c r="UT1230" s="123"/>
      <c r="UU1230" s="123"/>
      <c r="UV1230" s="123"/>
      <c r="UW1230" s="123"/>
      <c r="UX1230" s="123"/>
      <c r="UY1230" s="123"/>
      <c r="UZ1230" s="123"/>
      <c r="VA1230" s="123"/>
      <c r="VB1230" s="123"/>
      <c r="VC1230" s="123"/>
      <c r="VD1230" s="123"/>
      <c r="VE1230" s="123"/>
      <c r="VF1230" s="123"/>
      <c r="VG1230" s="123"/>
      <c r="VH1230" s="123"/>
      <c r="VI1230" s="123"/>
      <c r="VJ1230" s="123"/>
      <c r="VK1230" s="123"/>
      <c r="VL1230" s="123"/>
      <c r="VM1230" s="123"/>
      <c r="VN1230" s="123"/>
      <c r="VO1230" s="123"/>
      <c r="VP1230" s="123"/>
      <c r="VQ1230" s="123"/>
      <c r="VR1230" s="123"/>
      <c r="VS1230" s="123"/>
      <c r="VT1230" s="123"/>
      <c r="VU1230" s="123"/>
      <c r="VV1230" s="123"/>
      <c r="VW1230" s="123"/>
      <c r="VX1230" s="123"/>
      <c r="VY1230" s="123"/>
      <c r="VZ1230" s="123"/>
      <c r="WA1230" s="123"/>
      <c r="WB1230" s="123"/>
      <c r="WC1230" s="123"/>
      <c r="WD1230" s="123"/>
      <c r="WE1230" s="123"/>
      <c r="WF1230" s="123"/>
      <c r="WG1230" s="123"/>
      <c r="WH1230" s="123"/>
      <c r="WI1230" s="123"/>
      <c r="WJ1230" s="123"/>
      <c r="WK1230" s="123"/>
      <c r="WL1230" s="123"/>
      <c r="WM1230" s="123"/>
      <c r="WN1230" s="123"/>
      <c r="WO1230" s="123"/>
      <c r="WP1230" s="123"/>
      <c r="WQ1230" s="123"/>
      <c r="WR1230" s="123"/>
      <c r="WS1230" s="123"/>
      <c r="WT1230" s="123"/>
      <c r="WU1230" s="123"/>
      <c r="WV1230" s="123"/>
      <c r="WW1230" s="123"/>
      <c r="WX1230" s="123"/>
      <c r="WY1230" s="123"/>
      <c r="WZ1230" s="123"/>
      <c r="XA1230" s="123"/>
      <c r="XB1230" s="123"/>
      <c r="XC1230" s="123"/>
      <c r="XD1230" s="123"/>
      <c r="XE1230" s="123"/>
      <c r="XF1230" s="123"/>
      <c r="XG1230" s="123"/>
      <c r="XH1230" s="123"/>
      <c r="XI1230" s="123"/>
      <c r="XJ1230" s="123"/>
      <c r="XK1230" s="123"/>
      <c r="XL1230" s="123"/>
      <c r="XM1230" s="123"/>
      <c r="XN1230" s="123"/>
      <c r="XO1230" s="123"/>
      <c r="XP1230" s="123"/>
      <c r="XQ1230" s="123"/>
      <c r="XR1230" s="123"/>
      <c r="XS1230" s="123"/>
      <c r="XT1230" s="123"/>
      <c r="XU1230" s="123"/>
      <c r="XV1230" s="123"/>
      <c r="XW1230" s="123"/>
      <c r="XX1230" s="123"/>
      <c r="XY1230" s="123"/>
      <c r="XZ1230" s="123"/>
      <c r="YA1230" s="123"/>
      <c r="YB1230" s="123"/>
      <c r="YC1230" s="123"/>
      <c r="YD1230" s="123"/>
      <c r="YE1230" s="123"/>
      <c r="YF1230" s="123"/>
      <c r="YG1230" s="123"/>
      <c r="YH1230" s="123"/>
      <c r="YI1230" s="123"/>
      <c r="YJ1230" s="123"/>
      <c r="YK1230" s="123"/>
      <c r="YL1230" s="123"/>
      <c r="YM1230" s="123"/>
      <c r="YN1230" s="123"/>
      <c r="YO1230" s="123"/>
      <c r="YP1230" s="123"/>
      <c r="YQ1230" s="123"/>
      <c r="YR1230" s="123"/>
      <c r="YS1230" s="123"/>
      <c r="YT1230" s="123"/>
      <c r="YU1230" s="123"/>
      <c r="YV1230" s="123"/>
      <c r="YW1230" s="123"/>
      <c r="YX1230" s="123"/>
      <c r="YY1230" s="123"/>
      <c r="YZ1230" s="123"/>
      <c r="ZA1230" s="123"/>
      <c r="ZB1230" s="123"/>
      <c r="ZC1230" s="123"/>
      <c r="ZD1230" s="123"/>
      <c r="ZE1230" s="123"/>
      <c r="ZF1230" s="123"/>
      <c r="ZG1230" s="123"/>
      <c r="ZH1230" s="123"/>
      <c r="ZI1230" s="123"/>
      <c r="ZJ1230" s="123"/>
      <c r="ZK1230" s="123"/>
      <c r="ZL1230" s="123"/>
      <c r="ZM1230" s="123"/>
      <c r="ZN1230" s="123"/>
      <c r="ZO1230" s="123"/>
      <c r="ZP1230" s="123"/>
      <c r="ZQ1230" s="123"/>
      <c r="ZR1230" s="123"/>
      <c r="ZS1230" s="123"/>
      <c r="ZT1230" s="123"/>
      <c r="ZU1230" s="123"/>
      <c r="ZV1230" s="123"/>
      <c r="ZW1230" s="123"/>
      <c r="ZX1230" s="123"/>
      <c r="ZY1230" s="123"/>
      <c r="ZZ1230" s="123"/>
      <c r="AAA1230" s="123"/>
      <c r="AAB1230" s="123"/>
      <c r="AAC1230" s="123"/>
      <c r="AAD1230" s="123"/>
      <c r="AAE1230" s="123"/>
      <c r="AAF1230" s="123"/>
      <c r="AAG1230" s="123"/>
      <c r="AAH1230" s="123"/>
      <c r="AAI1230" s="123"/>
      <c r="AAJ1230" s="123"/>
      <c r="AAK1230" s="123"/>
      <c r="AAL1230" s="123"/>
      <c r="AAM1230" s="123"/>
      <c r="AAN1230" s="123"/>
      <c r="AAO1230" s="123"/>
      <c r="AAP1230" s="123"/>
      <c r="AAQ1230" s="123"/>
      <c r="AAR1230" s="123"/>
      <c r="AAS1230" s="123"/>
      <c r="AAT1230" s="123"/>
      <c r="AAU1230" s="123"/>
      <c r="AAV1230" s="123"/>
      <c r="AAW1230" s="123"/>
      <c r="AAX1230" s="123"/>
      <c r="AAY1230" s="123"/>
      <c r="AAZ1230" s="123"/>
      <c r="ABA1230" s="123"/>
      <c r="ABB1230" s="123"/>
      <c r="ABC1230" s="123"/>
      <c r="ABD1230" s="123"/>
      <c r="ABE1230" s="123"/>
      <c r="ABF1230" s="123"/>
      <c r="ABG1230" s="123"/>
      <c r="ABH1230" s="123"/>
      <c r="ABI1230" s="123"/>
      <c r="ABJ1230" s="123"/>
      <c r="ABK1230" s="123"/>
      <c r="ABL1230" s="123"/>
      <c r="ABM1230" s="123"/>
      <c r="ABN1230" s="123"/>
      <c r="ABO1230" s="123"/>
      <c r="ABP1230" s="123"/>
      <c r="ABQ1230" s="123"/>
      <c r="ABR1230" s="123"/>
      <c r="ABS1230" s="123"/>
      <c r="ABT1230" s="123"/>
      <c r="ABU1230" s="123"/>
      <c r="ABV1230" s="123"/>
      <c r="ABW1230" s="123"/>
      <c r="ABX1230" s="123"/>
      <c r="ABY1230" s="123"/>
      <c r="ABZ1230" s="123"/>
      <c r="ACA1230" s="123"/>
      <c r="ACB1230" s="123"/>
      <c r="ACC1230" s="123"/>
      <c r="ACD1230" s="123"/>
      <c r="ACE1230" s="123"/>
      <c r="ACF1230" s="123"/>
      <c r="ACG1230" s="123"/>
      <c r="ACH1230" s="123"/>
      <c r="ACI1230" s="123"/>
      <c r="ACJ1230" s="123"/>
      <c r="ACK1230" s="123"/>
      <c r="ACL1230" s="123"/>
      <c r="ACM1230" s="123"/>
      <c r="ACN1230" s="123"/>
      <c r="ACO1230" s="123"/>
      <c r="ACP1230" s="123"/>
      <c r="ACQ1230" s="123"/>
      <c r="ACR1230" s="123"/>
      <c r="ACS1230" s="123"/>
      <c r="ACT1230" s="123"/>
      <c r="ACU1230" s="123"/>
      <c r="ACV1230" s="123"/>
      <c r="ACW1230" s="123"/>
      <c r="ACX1230" s="123"/>
      <c r="ACY1230" s="123"/>
      <c r="ACZ1230" s="123"/>
      <c r="ADA1230" s="123"/>
      <c r="ADB1230" s="123"/>
      <c r="ADC1230" s="123"/>
      <c r="ADD1230" s="123"/>
      <c r="ADE1230" s="123"/>
      <c r="ADF1230" s="123"/>
      <c r="ADG1230" s="123"/>
      <c r="ADH1230" s="123"/>
      <c r="ADI1230" s="123"/>
      <c r="ADJ1230" s="123"/>
      <c r="ADK1230" s="123"/>
      <c r="ADL1230" s="123"/>
      <c r="ADM1230" s="123"/>
      <c r="ADN1230" s="123"/>
      <c r="ADO1230" s="123"/>
      <c r="ADP1230" s="123"/>
      <c r="ADQ1230" s="123"/>
      <c r="ADR1230" s="123"/>
      <c r="ADS1230" s="123"/>
      <c r="ADT1230" s="123"/>
      <c r="ADU1230" s="123"/>
      <c r="ADV1230" s="123"/>
      <c r="ADW1230" s="123"/>
      <c r="ADX1230" s="123"/>
      <c r="ADY1230" s="123"/>
      <c r="ADZ1230" s="123"/>
      <c r="AEA1230" s="123"/>
      <c r="AEB1230" s="123"/>
      <c r="AEC1230" s="123"/>
      <c r="AED1230" s="123"/>
      <c r="AEE1230" s="123"/>
      <c r="AEF1230" s="123"/>
      <c r="AEG1230" s="123"/>
      <c r="AEH1230" s="123"/>
      <c r="AEI1230" s="123"/>
      <c r="AEJ1230" s="123"/>
      <c r="AEK1230" s="123"/>
      <c r="AEL1230" s="123"/>
      <c r="AEM1230" s="123"/>
      <c r="AEN1230" s="123"/>
      <c r="AEO1230" s="123"/>
      <c r="AEP1230" s="123"/>
      <c r="AEQ1230" s="123"/>
      <c r="AER1230" s="123"/>
      <c r="AES1230" s="123"/>
      <c r="AET1230" s="123"/>
      <c r="AEU1230" s="123"/>
      <c r="AEV1230" s="123"/>
      <c r="AEW1230" s="123"/>
      <c r="AEX1230" s="123"/>
      <c r="AEY1230" s="123"/>
      <c r="AEZ1230" s="123"/>
      <c r="AFA1230" s="123"/>
      <c r="AFB1230" s="123"/>
      <c r="AFC1230" s="123"/>
      <c r="AFD1230" s="123"/>
      <c r="AFE1230" s="123"/>
      <c r="AFF1230" s="123"/>
      <c r="AFG1230" s="123"/>
      <c r="AFH1230" s="123"/>
      <c r="AFI1230" s="123"/>
      <c r="AFJ1230" s="123"/>
      <c r="AFK1230" s="123"/>
      <c r="AFL1230" s="123"/>
      <c r="AFM1230" s="123"/>
      <c r="AFN1230" s="123"/>
      <c r="AFO1230" s="123"/>
      <c r="AFP1230" s="123"/>
      <c r="AFQ1230" s="123"/>
      <c r="AFR1230" s="123"/>
      <c r="AFS1230" s="123"/>
      <c r="AFT1230" s="123"/>
      <c r="AFU1230" s="123"/>
      <c r="AFV1230" s="123"/>
      <c r="AFW1230" s="123"/>
      <c r="AFX1230" s="123"/>
      <c r="AFY1230" s="123"/>
      <c r="AFZ1230" s="123"/>
      <c r="AGA1230" s="123"/>
      <c r="AGB1230" s="123"/>
      <c r="AGC1230" s="123"/>
      <c r="AGD1230" s="123"/>
      <c r="AGE1230" s="123"/>
      <c r="AGF1230" s="123"/>
      <c r="AGG1230" s="123"/>
      <c r="AGH1230" s="123"/>
      <c r="AGI1230" s="123"/>
      <c r="AGJ1230" s="123"/>
      <c r="AGK1230" s="123"/>
      <c r="AGL1230" s="123"/>
      <c r="AGM1230" s="123"/>
      <c r="AGN1230" s="123"/>
      <c r="AGO1230" s="123"/>
      <c r="AGP1230" s="123"/>
      <c r="AGQ1230" s="123"/>
      <c r="AGR1230" s="123"/>
      <c r="AGS1230" s="123"/>
      <c r="AGT1230" s="123"/>
      <c r="AGU1230" s="123"/>
      <c r="AGV1230" s="123"/>
      <c r="AGW1230" s="123"/>
      <c r="AGX1230" s="123"/>
      <c r="AGY1230" s="123"/>
      <c r="AGZ1230" s="123"/>
      <c r="AHA1230" s="123"/>
      <c r="AHB1230" s="123"/>
      <c r="AHC1230" s="123"/>
      <c r="AHD1230" s="123"/>
      <c r="AHE1230" s="123"/>
      <c r="AHF1230" s="123"/>
      <c r="AHG1230" s="123"/>
      <c r="AHH1230" s="123"/>
      <c r="AHI1230" s="123"/>
      <c r="AHJ1230" s="123"/>
      <c r="AHK1230" s="123"/>
      <c r="AHL1230" s="123"/>
      <c r="AHM1230" s="123"/>
      <c r="AHN1230" s="123"/>
      <c r="AHO1230" s="123"/>
      <c r="AHP1230" s="123"/>
      <c r="AHQ1230" s="123"/>
      <c r="AHR1230" s="123"/>
      <c r="AHS1230" s="123"/>
      <c r="AHT1230" s="123"/>
      <c r="AHU1230" s="123"/>
      <c r="AHV1230" s="123"/>
      <c r="AHW1230" s="123"/>
      <c r="AHX1230" s="123"/>
      <c r="AHY1230" s="123"/>
      <c r="AHZ1230" s="123"/>
      <c r="AIA1230" s="123"/>
      <c r="AIB1230" s="123"/>
      <c r="AIC1230" s="123"/>
      <c r="AID1230" s="123"/>
      <c r="AIE1230" s="123"/>
      <c r="AIF1230" s="123"/>
      <c r="AIG1230" s="123"/>
      <c r="AIH1230" s="123"/>
      <c r="AII1230" s="123"/>
      <c r="AIJ1230" s="123"/>
      <c r="AIK1230" s="123"/>
      <c r="AIL1230" s="123"/>
      <c r="AIM1230" s="123"/>
      <c r="AIN1230" s="123"/>
      <c r="AIO1230" s="123"/>
      <c r="AIP1230" s="123"/>
      <c r="AIQ1230" s="123"/>
      <c r="AIR1230" s="123"/>
      <c r="AIS1230" s="123"/>
      <c r="AIT1230" s="123"/>
      <c r="AIU1230" s="123"/>
      <c r="AIV1230" s="123"/>
      <c r="AIW1230" s="123"/>
      <c r="AIX1230" s="123"/>
      <c r="AIY1230" s="123"/>
      <c r="AIZ1230" s="123"/>
      <c r="AJA1230" s="123"/>
      <c r="AJB1230" s="123"/>
      <c r="AJC1230" s="123"/>
      <c r="AJD1230" s="123"/>
      <c r="AJE1230" s="123"/>
      <c r="AJF1230" s="123"/>
      <c r="AJG1230" s="123"/>
      <c r="AJH1230" s="123"/>
      <c r="AJI1230" s="123"/>
      <c r="AJJ1230" s="123"/>
      <c r="AJK1230" s="123"/>
      <c r="AJL1230" s="123"/>
      <c r="AJM1230" s="123"/>
      <c r="AJN1230" s="123"/>
      <c r="AJO1230" s="123"/>
      <c r="AJP1230" s="123"/>
      <c r="AJQ1230" s="123"/>
      <c r="AJR1230" s="123"/>
      <c r="AJS1230" s="123"/>
      <c r="AJT1230" s="123"/>
      <c r="AJU1230" s="123"/>
      <c r="AJV1230" s="123"/>
      <c r="AJW1230" s="123"/>
      <c r="AJX1230" s="123"/>
      <c r="AJY1230" s="123"/>
      <c r="AJZ1230" s="123"/>
      <c r="AKA1230" s="123"/>
      <c r="AKB1230" s="123"/>
      <c r="AKC1230" s="123"/>
      <c r="AKD1230" s="123"/>
      <c r="AKE1230" s="123"/>
      <c r="AKF1230" s="123"/>
      <c r="AKG1230" s="123"/>
      <c r="AKH1230" s="123"/>
      <c r="AKI1230" s="123"/>
      <c r="AKJ1230" s="123"/>
      <c r="AKK1230" s="123"/>
      <c r="AKL1230" s="123"/>
      <c r="AKM1230" s="123"/>
      <c r="AKN1230" s="123"/>
      <c r="AKO1230" s="123"/>
      <c r="AKP1230" s="123"/>
      <c r="AKQ1230" s="123"/>
      <c r="AKR1230" s="123"/>
      <c r="AKS1230" s="123"/>
      <c r="AKT1230" s="123"/>
      <c r="AKU1230" s="123"/>
      <c r="AKV1230" s="123"/>
      <c r="AKW1230" s="123"/>
      <c r="AKX1230" s="123"/>
      <c r="AKY1230" s="123"/>
      <c r="AKZ1230" s="123"/>
      <c r="ALA1230" s="123"/>
      <c r="ALB1230" s="123"/>
      <c r="ALC1230" s="123"/>
      <c r="ALD1230" s="123"/>
      <c r="ALE1230" s="123"/>
      <c r="ALF1230" s="123"/>
      <c r="ALG1230" s="123"/>
      <c r="ALH1230" s="123"/>
      <c r="ALI1230" s="123"/>
      <c r="ALJ1230" s="123"/>
      <c r="ALK1230" s="123"/>
      <c r="ALL1230" s="123"/>
      <c r="ALM1230" s="123"/>
      <c r="ALN1230" s="123"/>
      <c r="ALO1230" s="123"/>
      <c r="ALP1230" s="123"/>
      <c r="ALQ1230" s="123"/>
      <c r="ALR1230" s="123"/>
      <c r="ALS1230" s="123"/>
      <c r="ALT1230" s="123"/>
      <c r="ALU1230" s="123"/>
      <c r="ALV1230" s="123"/>
      <c r="ALW1230" s="123"/>
      <c r="ALX1230" s="123"/>
      <c r="ALY1230" s="123"/>
      <c r="ALZ1230" s="123"/>
      <c r="AMA1230" s="123"/>
      <c r="AMB1230" s="123"/>
      <c r="AMC1230" s="123"/>
      <c r="AMD1230" s="123"/>
    </row>
    <row r="1231" spans="1:1018" s="88" customFormat="1" ht="15" hidden="1" x14ac:dyDescent="0.25">
      <c r="A1231" s="182" t="s">
        <v>152</v>
      </c>
      <c r="B1231" s="118" t="s">
        <v>153</v>
      </c>
      <c r="C1231" s="183"/>
      <c r="D1231" s="184"/>
      <c r="E1231" s="184"/>
      <c r="F1231" s="184">
        <v>6000000</v>
      </c>
      <c r="G1231" s="184"/>
      <c r="H1231" s="184"/>
      <c r="I1231" s="184"/>
      <c r="J1231" s="184"/>
      <c r="K1231" s="197"/>
      <c r="L1231" s="110" t="s">
        <v>21</v>
      </c>
      <c r="M1231" s="111"/>
      <c r="N1231" s="74" t="s">
        <v>298</v>
      </c>
    </row>
    <row r="1232" spans="1:1018" s="88" customFormat="1" hidden="1" x14ac:dyDescent="0.2">
      <c r="A1232" s="193"/>
      <c r="B1232" s="187"/>
      <c r="C1232" s="185"/>
      <c r="D1232" s="120"/>
      <c r="E1232" s="120"/>
      <c r="F1232" s="120">
        <v>120000</v>
      </c>
      <c r="G1232" s="120"/>
      <c r="H1232" s="120"/>
      <c r="I1232" s="120"/>
      <c r="J1232" s="120"/>
      <c r="K1232" s="198"/>
      <c r="L1232" s="110" t="s">
        <v>21</v>
      </c>
      <c r="M1232" s="111"/>
      <c r="N1232" s="75" t="s">
        <v>300</v>
      </c>
    </row>
    <row r="1233" spans="1:14" s="88" customFormat="1" hidden="1" x14ac:dyDescent="0.2">
      <c r="A1233" s="193"/>
      <c r="B1233" s="187"/>
      <c r="C1233" s="185"/>
      <c r="D1233" s="120"/>
      <c r="E1233" s="120"/>
      <c r="F1233" s="120">
        <v>1000000</v>
      </c>
      <c r="G1233" s="120"/>
      <c r="H1233" s="120"/>
      <c r="I1233" s="120"/>
      <c r="J1233" s="120"/>
      <c r="K1233" s="198"/>
      <c r="L1233" s="110" t="s">
        <v>21</v>
      </c>
      <c r="M1233" s="111"/>
      <c r="N1233" s="75" t="s">
        <v>302</v>
      </c>
    </row>
    <row r="1234" spans="1:14" s="88" customFormat="1" hidden="1" x14ac:dyDescent="0.2">
      <c r="A1234" s="193"/>
      <c r="B1234" s="187"/>
      <c r="C1234" s="185"/>
      <c r="D1234" s="120"/>
      <c r="E1234" s="120"/>
      <c r="F1234" s="120">
        <v>1000000</v>
      </c>
      <c r="G1234" s="120"/>
      <c r="H1234" s="120"/>
      <c r="I1234" s="120"/>
      <c r="J1234" s="120"/>
      <c r="K1234" s="198"/>
      <c r="L1234" s="110" t="s">
        <v>21</v>
      </c>
      <c r="M1234" s="111"/>
      <c r="N1234" s="75" t="s">
        <v>303</v>
      </c>
    </row>
    <row r="1235" spans="1:14" s="88" customFormat="1" hidden="1" x14ac:dyDescent="0.2">
      <c r="A1235" s="193"/>
      <c r="B1235" s="187"/>
      <c r="C1235" s="185"/>
      <c r="D1235" s="120"/>
      <c r="E1235" s="120"/>
      <c r="F1235" s="120">
        <v>1100000</v>
      </c>
      <c r="G1235" s="120"/>
      <c r="H1235" s="120"/>
      <c r="I1235" s="120"/>
      <c r="J1235" s="120"/>
      <c r="K1235" s="198"/>
      <c r="L1235" s="110" t="s">
        <v>21</v>
      </c>
      <c r="M1235" s="111"/>
      <c r="N1235" s="75" t="s">
        <v>56</v>
      </c>
    </row>
    <row r="1236" spans="1:14" s="88" customFormat="1" hidden="1" x14ac:dyDescent="0.2">
      <c r="A1236" s="193"/>
      <c r="B1236" s="187"/>
      <c r="C1236" s="185"/>
      <c r="D1236" s="120"/>
      <c r="E1236" s="120"/>
      <c r="F1236" s="120">
        <v>996259</v>
      </c>
      <c r="G1236" s="120"/>
      <c r="H1236" s="120"/>
      <c r="I1236" s="120"/>
      <c r="J1236" s="120"/>
      <c r="K1236" s="198"/>
      <c r="L1236" s="110" t="s">
        <v>21</v>
      </c>
      <c r="M1236" s="111"/>
      <c r="N1236" s="75" t="s">
        <v>57</v>
      </c>
    </row>
    <row r="1237" spans="1:14" s="88" customFormat="1" hidden="1" x14ac:dyDescent="0.2">
      <c r="A1237" s="193"/>
      <c r="B1237" s="187"/>
      <c r="C1237" s="185"/>
      <c r="D1237" s="120"/>
      <c r="E1237" s="120"/>
      <c r="F1237" s="120">
        <v>600000</v>
      </c>
      <c r="G1237" s="120"/>
      <c r="H1237" s="120"/>
      <c r="I1237" s="120"/>
      <c r="J1237" s="120"/>
      <c r="K1237" s="198"/>
      <c r="L1237" s="110" t="s">
        <v>21</v>
      </c>
      <c r="M1237" s="111"/>
      <c r="N1237" s="75" t="s">
        <v>308</v>
      </c>
    </row>
    <row r="1238" spans="1:14" s="88" customFormat="1" hidden="1" x14ac:dyDescent="0.2">
      <c r="A1238" s="193"/>
      <c r="B1238" s="187"/>
      <c r="C1238" s="185"/>
      <c r="D1238" s="120"/>
      <c r="E1238" s="120"/>
      <c r="F1238" s="120">
        <v>677000</v>
      </c>
      <c r="G1238" s="120"/>
      <c r="H1238" s="120"/>
      <c r="I1238" s="120"/>
      <c r="J1238" s="120"/>
      <c r="K1238" s="198"/>
      <c r="L1238" s="110" t="s">
        <v>21</v>
      </c>
      <c r="M1238" s="111"/>
      <c r="N1238" s="75" t="s">
        <v>310</v>
      </c>
    </row>
    <row r="1239" spans="1:14" s="88" customFormat="1" hidden="1" x14ac:dyDescent="0.2">
      <c r="A1239" s="193"/>
      <c r="B1239" s="187"/>
      <c r="C1239" s="185"/>
      <c r="D1239" s="120"/>
      <c r="E1239" s="120"/>
      <c r="F1239" s="120">
        <v>1585200</v>
      </c>
      <c r="G1239" s="120"/>
      <c r="H1239" s="120"/>
      <c r="I1239" s="120"/>
      <c r="J1239" s="120"/>
      <c r="K1239" s="198"/>
      <c r="L1239" s="110" t="s">
        <v>21</v>
      </c>
      <c r="M1239" s="111"/>
      <c r="N1239" s="75" t="s">
        <v>314</v>
      </c>
    </row>
    <row r="1240" spans="1:14" s="88" customFormat="1" hidden="1" x14ac:dyDescent="0.2">
      <c r="A1240" s="193"/>
      <c r="B1240" s="187"/>
      <c r="C1240" s="185"/>
      <c r="D1240" s="120"/>
      <c r="E1240" s="120"/>
      <c r="F1240" s="120">
        <v>42308</v>
      </c>
      <c r="G1240" s="120"/>
      <c r="H1240" s="120"/>
      <c r="I1240" s="120"/>
      <c r="J1240" s="120"/>
      <c r="K1240" s="198"/>
      <c r="L1240" s="110" t="s">
        <v>21</v>
      </c>
      <c r="M1240" s="111"/>
      <c r="N1240" s="75" t="s">
        <v>315</v>
      </c>
    </row>
    <row r="1241" spans="1:14" s="88" customFormat="1" hidden="1" x14ac:dyDescent="0.2">
      <c r="A1241" s="193"/>
      <c r="B1241" s="187"/>
      <c r="C1241" s="185"/>
      <c r="D1241" s="120"/>
      <c r="E1241" s="120"/>
      <c r="F1241" s="120">
        <v>950000</v>
      </c>
      <c r="G1241" s="120"/>
      <c r="H1241" s="120"/>
      <c r="I1241" s="120"/>
      <c r="J1241" s="120"/>
      <c r="K1241" s="198"/>
      <c r="L1241" s="110" t="s">
        <v>21</v>
      </c>
      <c r="M1241" s="111"/>
      <c r="N1241" s="75" t="s">
        <v>319</v>
      </c>
    </row>
    <row r="1242" spans="1:14" s="88" customFormat="1" hidden="1" x14ac:dyDescent="0.2">
      <c r="A1242" s="193"/>
      <c r="B1242" s="187"/>
      <c r="C1242" s="185"/>
      <c r="D1242" s="120"/>
      <c r="E1242" s="120"/>
      <c r="F1242" s="120">
        <v>100000</v>
      </c>
      <c r="G1242" s="120"/>
      <c r="H1242" s="120"/>
      <c r="I1242" s="120"/>
      <c r="J1242" s="120"/>
      <c r="K1242" s="198"/>
      <c r="L1242" s="110" t="s">
        <v>21</v>
      </c>
      <c r="M1242" s="111"/>
      <c r="N1242" s="75" t="s">
        <v>323</v>
      </c>
    </row>
    <row r="1243" spans="1:14" s="88" customFormat="1" hidden="1" x14ac:dyDescent="0.2">
      <c r="A1243" s="193"/>
      <c r="B1243" s="187"/>
      <c r="C1243" s="185"/>
      <c r="D1243" s="120"/>
      <c r="E1243" s="120"/>
      <c r="F1243" s="120">
        <v>80000</v>
      </c>
      <c r="G1243" s="120"/>
      <c r="H1243" s="120"/>
      <c r="I1243" s="120"/>
      <c r="J1243" s="120"/>
      <c r="K1243" s="198"/>
      <c r="L1243" s="110" t="s">
        <v>21</v>
      </c>
      <c r="M1243" s="111"/>
      <c r="N1243" s="75" t="s">
        <v>324</v>
      </c>
    </row>
    <row r="1244" spans="1:14" s="88" customFormat="1" hidden="1" x14ac:dyDescent="0.2">
      <c r="A1244" s="193"/>
      <c r="B1244" s="187"/>
      <c r="C1244" s="185"/>
      <c r="D1244" s="120"/>
      <c r="E1244" s="120"/>
      <c r="F1244" s="120">
        <v>170500</v>
      </c>
      <c r="G1244" s="120"/>
      <c r="H1244" s="120"/>
      <c r="I1244" s="120"/>
      <c r="J1244" s="120"/>
      <c r="K1244" s="198"/>
      <c r="L1244" s="110" t="s">
        <v>21</v>
      </c>
      <c r="M1244" s="111"/>
      <c r="N1244" s="75" t="s">
        <v>325</v>
      </c>
    </row>
    <row r="1245" spans="1:14" s="88" customFormat="1" hidden="1" x14ac:dyDescent="0.2">
      <c r="A1245" s="193"/>
      <c r="B1245" s="187"/>
      <c r="C1245" s="185"/>
      <c r="D1245" s="120"/>
      <c r="E1245" s="120"/>
      <c r="F1245" s="120">
        <v>117022</v>
      </c>
      <c r="G1245" s="120"/>
      <c r="H1245" s="120"/>
      <c r="I1245" s="120"/>
      <c r="J1245" s="120"/>
      <c r="K1245" s="198"/>
      <c r="L1245" s="110" t="s">
        <v>21</v>
      </c>
      <c r="M1245" s="111"/>
      <c r="N1245" s="75" t="s">
        <v>326</v>
      </c>
    </row>
    <row r="1246" spans="1:14" s="88" customFormat="1" hidden="1" x14ac:dyDescent="0.2">
      <c r="A1246" s="193"/>
      <c r="B1246" s="187"/>
      <c r="C1246" s="185"/>
      <c r="D1246" s="120"/>
      <c r="E1246" s="120"/>
      <c r="F1246" s="120">
        <v>2000000</v>
      </c>
      <c r="G1246" s="120"/>
      <c r="H1246" s="120"/>
      <c r="I1246" s="120"/>
      <c r="J1246" s="120"/>
      <c r="K1246" s="198"/>
      <c r="L1246" s="110" t="s">
        <v>21</v>
      </c>
      <c r="M1246" s="111"/>
      <c r="N1246" s="75" t="s">
        <v>328</v>
      </c>
    </row>
    <row r="1247" spans="1:14" s="88" customFormat="1" hidden="1" x14ac:dyDescent="0.2">
      <c r="A1247" s="193"/>
      <c r="B1247" s="187"/>
      <c r="C1247" s="185"/>
      <c r="D1247" s="120"/>
      <c r="E1247" s="120"/>
      <c r="F1247" s="120">
        <v>270000</v>
      </c>
      <c r="G1247" s="120"/>
      <c r="H1247" s="120"/>
      <c r="I1247" s="120"/>
      <c r="J1247" s="120"/>
      <c r="K1247" s="198"/>
      <c r="L1247" s="110" t="s">
        <v>21</v>
      </c>
      <c r="M1247" s="111"/>
      <c r="N1247" s="75" t="s">
        <v>329</v>
      </c>
    </row>
    <row r="1248" spans="1:14" s="88" customFormat="1" hidden="1" x14ac:dyDescent="0.2">
      <c r="A1248" s="193"/>
      <c r="B1248" s="187"/>
      <c r="C1248" s="185"/>
      <c r="D1248" s="120"/>
      <c r="E1248" s="120"/>
      <c r="F1248" s="120">
        <v>217000</v>
      </c>
      <c r="G1248" s="120"/>
      <c r="H1248" s="120"/>
      <c r="I1248" s="120"/>
      <c r="J1248" s="120"/>
      <c r="K1248" s="198"/>
      <c r="L1248" s="110" t="s">
        <v>21</v>
      </c>
      <c r="M1248" s="111"/>
      <c r="N1248" s="75" t="s">
        <v>330</v>
      </c>
    </row>
    <row r="1249" spans="1:14" s="88" customFormat="1" hidden="1" x14ac:dyDescent="0.2">
      <c r="A1249" s="193"/>
      <c r="B1249" s="187"/>
      <c r="C1249" s="185"/>
      <c r="D1249" s="120"/>
      <c r="E1249" s="120"/>
      <c r="F1249" s="120">
        <v>300000</v>
      </c>
      <c r="G1249" s="120"/>
      <c r="H1249" s="120"/>
      <c r="I1249" s="120"/>
      <c r="J1249" s="120"/>
      <c r="K1249" s="198"/>
      <c r="L1249" s="110" t="s">
        <v>21</v>
      </c>
      <c r="M1249" s="111"/>
      <c r="N1249" s="75" t="s">
        <v>286</v>
      </c>
    </row>
    <row r="1250" spans="1:14" s="88" customFormat="1" hidden="1" x14ac:dyDescent="0.2">
      <c r="A1250" s="193"/>
      <c r="B1250" s="187"/>
      <c r="C1250" s="185"/>
      <c r="D1250" s="120"/>
      <c r="E1250" s="120"/>
      <c r="F1250" s="120">
        <v>800000</v>
      </c>
      <c r="G1250" s="120"/>
      <c r="H1250" s="120"/>
      <c r="I1250" s="120"/>
      <c r="J1250" s="120"/>
      <c r="K1250" s="198"/>
      <c r="L1250" s="110" t="s">
        <v>21</v>
      </c>
      <c r="M1250" s="111"/>
      <c r="N1250" s="75" t="s">
        <v>331</v>
      </c>
    </row>
    <row r="1251" spans="1:14" s="88" customFormat="1" hidden="1" x14ac:dyDescent="0.2">
      <c r="A1251" s="193"/>
      <c r="B1251" s="187"/>
      <c r="C1251" s="185"/>
      <c r="D1251" s="120"/>
      <c r="E1251" s="120"/>
      <c r="F1251" s="120">
        <v>2000000</v>
      </c>
      <c r="G1251" s="120"/>
      <c r="H1251" s="120"/>
      <c r="I1251" s="120"/>
      <c r="J1251" s="120"/>
      <c r="K1251" s="198"/>
      <c r="L1251" s="110" t="s">
        <v>21</v>
      </c>
      <c r="M1251" s="111"/>
      <c r="N1251" s="75" t="s">
        <v>58</v>
      </c>
    </row>
    <row r="1252" spans="1:14" s="88" customFormat="1" hidden="1" x14ac:dyDescent="0.2">
      <c r="A1252" s="193"/>
      <c r="B1252" s="187"/>
      <c r="C1252" s="185"/>
      <c r="D1252" s="120"/>
      <c r="E1252" s="120"/>
      <c r="F1252" s="120">
        <v>100000</v>
      </c>
      <c r="G1252" s="120"/>
      <c r="H1252" s="120"/>
      <c r="I1252" s="120"/>
      <c r="J1252" s="120"/>
      <c r="K1252" s="198"/>
      <c r="L1252" s="110" t="s">
        <v>21</v>
      </c>
      <c r="M1252" s="111"/>
      <c r="N1252" s="75" t="s">
        <v>332</v>
      </c>
    </row>
    <row r="1253" spans="1:14" s="88" customFormat="1" hidden="1" x14ac:dyDescent="0.2">
      <c r="A1253" s="193"/>
      <c r="B1253" s="187"/>
      <c r="C1253" s="185"/>
      <c r="D1253" s="120"/>
      <c r="E1253" s="120"/>
      <c r="F1253" s="120">
        <v>1712263</v>
      </c>
      <c r="G1253" s="120"/>
      <c r="H1253" s="120"/>
      <c r="I1253" s="120"/>
      <c r="J1253" s="120"/>
      <c r="K1253" s="198"/>
      <c r="L1253" s="110" t="s">
        <v>21</v>
      </c>
      <c r="M1253" s="111"/>
      <c r="N1253" s="75" t="s">
        <v>333</v>
      </c>
    </row>
    <row r="1254" spans="1:14" s="88" customFormat="1" hidden="1" x14ac:dyDescent="0.2">
      <c r="A1254" s="193"/>
      <c r="B1254" s="187"/>
      <c r="C1254" s="185"/>
      <c r="D1254" s="120"/>
      <c r="E1254" s="120"/>
      <c r="F1254" s="120">
        <v>150000</v>
      </c>
      <c r="G1254" s="120"/>
      <c r="H1254" s="120"/>
      <c r="I1254" s="120"/>
      <c r="J1254" s="120"/>
      <c r="K1254" s="198"/>
      <c r="L1254" s="110" t="s">
        <v>21</v>
      </c>
      <c r="M1254" s="111"/>
      <c r="N1254" s="75" t="s">
        <v>287</v>
      </c>
    </row>
    <row r="1255" spans="1:14" s="88" customFormat="1" hidden="1" x14ac:dyDescent="0.2">
      <c r="A1255" s="193"/>
      <c r="B1255" s="187"/>
      <c r="C1255" s="185"/>
      <c r="D1255" s="120"/>
      <c r="E1255" s="120"/>
      <c r="F1255" s="120">
        <v>21787</v>
      </c>
      <c r="G1255" s="120"/>
      <c r="H1255" s="120"/>
      <c r="I1255" s="120"/>
      <c r="J1255" s="120"/>
      <c r="K1255" s="198"/>
      <c r="L1255" s="110" t="s">
        <v>21</v>
      </c>
      <c r="M1255" s="111"/>
      <c r="N1255" s="75" t="s">
        <v>337</v>
      </c>
    </row>
    <row r="1256" spans="1:14" s="88" customFormat="1" hidden="1" x14ac:dyDescent="0.2">
      <c r="A1256" s="193"/>
      <c r="B1256" s="187"/>
      <c r="C1256" s="185"/>
      <c r="D1256" s="120"/>
      <c r="E1256" s="120"/>
      <c r="F1256" s="120">
        <v>150000</v>
      </c>
      <c r="G1256" s="120"/>
      <c r="H1256" s="120"/>
      <c r="I1256" s="120"/>
      <c r="J1256" s="120"/>
      <c r="K1256" s="198"/>
      <c r="L1256" s="110" t="s">
        <v>21</v>
      </c>
      <c r="M1256" s="111"/>
      <c r="N1256" s="75" t="s">
        <v>338</v>
      </c>
    </row>
    <row r="1257" spans="1:14" s="88" customFormat="1" hidden="1" x14ac:dyDescent="0.2">
      <c r="A1257" s="193"/>
      <c r="B1257" s="187"/>
      <c r="C1257" s="185"/>
      <c r="D1257" s="120"/>
      <c r="E1257" s="120"/>
      <c r="F1257" s="120">
        <v>120000</v>
      </c>
      <c r="G1257" s="120"/>
      <c r="H1257" s="120"/>
      <c r="I1257" s="120"/>
      <c r="J1257" s="120"/>
      <c r="K1257" s="198"/>
      <c r="L1257" s="110" t="s">
        <v>21</v>
      </c>
      <c r="M1257" s="111"/>
      <c r="N1257" s="75" t="s">
        <v>339</v>
      </c>
    </row>
    <row r="1258" spans="1:14" s="88" customFormat="1" hidden="1" x14ac:dyDescent="0.2">
      <c r="A1258" s="193"/>
      <c r="B1258" s="187"/>
      <c r="C1258" s="185"/>
      <c r="D1258" s="120"/>
      <c r="E1258" s="120"/>
      <c r="F1258" s="120">
        <v>1300000</v>
      </c>
      <c r="G1258" s="120"/>
      <c r="H1258" s="120"/>
      <c r="I1258" s="120"/>
      <c r="J1258" s="120"/>
      <c r="K1258" s="198"/>
      <c r="L1258" s="110" t="s">
        <v>21</v>
      </c>
      <c r="M1258" s="111"/>
      <c r="N1258" s="75" t="s">
        <v>342</v>
      </c>
    </row>
    <row r="1259" spans="1:14" s="88" customFormat="1" hidden="1" x14ac:dyDescent="0.2">
      <c r="A1259" s="193"/>
      <c r="B1259" s="187"/>
      <c r="C1259" s="185"/>
      <c r="D1259" s="120"/>
      <c r="E1259" s="120"/>
      <c r="F1259" s="120">
        <v>100503</v>
      </c>
      <c r="G1259" s="120"/>
      <c r="H1259" s="120"/>
      <c r="I1259" s="120"/>
      <c r="J1259" s="120"/>
      <c r="K1259" s="198"/>
      <c r="L1259" s="110" t="s">
        <v>21</v>
      </c>
      <c r="M1259" s="111"/>
      <c r="N1259" s="75" t="s">
        <v>343</v>
      </c>
    </row>
    <row r="1260" spans="1:14" s="88" customFormat="1" hidden="1" x14ac:dyDescent="0.2">
      <c r="A1260" s="193"/>
      <c r="B1260" s="187"/>
      <c r="C1260" s="185"/>
      <c r="D1260" s="120"/>
      <c r="E1260" s="120"/>
      <c r="F1260" s="120">
        <v>100000</v>
      </c>
      <c r="G1260" s="120"/>
      <c r="H1260" s="120"/>
      <c r="I1260" s="120"/>
      <c r="J1260" s="120"/>
      <c r="K1260" s="198"/>
      <c r="L1260" s="110" t="s">
        <v>21</v>
      </c>
      <c r="M1260" s="111"/>
      <c r="N1260" s="75" t="s">
        <v>345</v>
      </c>
    </row>
    <row r="1261" spans="1:14" s="88" customFormat="1" hidden="1" x14ac:dyDescent="0.2">
      <c r="A1261" s="193"/>
      <c r="B1261" s="187"/>
      <c r="C1261" s="185"/>
      <c r="D1261" s="120"/>
      <c r="E1261" s="120"/>
      <c r="F1261" s="120">
        <v>500000</v>
      </c>
      <c r="G1261" s="120"/>
      <c r="H1261" s="120"/>
      <c r="I1261" s="120"/>
      <c r="J1261" s="120"/>
      <c r="K1261" s="198"/>
      <c r="L1261" s="110" t="s">
        <v>21</v>
      </c>
      <c r="M1261" s="111"/>
      <c r="N1261" s="75" t="s">
        <v>346</v>
      </c>
    </row>
    <row r="1262" spans="1:14" s="88" customFormat="1" hidden="1" x14ac:dyDescent="0.2">
      <c r="A1262" s="193"/>
      <c r="B1262" s="187"/>
      <c r="C1262" s="185"/>
      <c r="D1262" s="120"/>
      <c r="E1262" s="120"/>
      <c r="F1262" s="120">
        <v>5124200</v>
      </c>
      <c r="G1262" s="120"/>
      <c r="H1262" s="120"/>
      <c r="I1262" s="120"/>
      <c r="J1262" s="120"/>
      <c r="K1262" s="198"/>
      <c r="L1262" s="110" t="s">
        <v>21</v>
      </c>
      <c r="M1262" s="111"/>
      <c r="N1262" s="75" t="s">
        <v>25</v>
      </c>
    </row>
    <row r="1263" spans="1:14" s="88" customFormat="1" hidden="1" x14ac:dyDescent="0.2">
      <c r="A1263" s="193"/>
      <c r="B1263" s="187"/>
      <c r="C1263" s="185"/>
      <c r="D1263" s="120"/>
      <c r="E1263" s="120"/>
      <c r="F1263" s="120">
        <v>15000000</v>
      </c>
      <c r="G1263" s="120"/>
      <c r="H1263" s="120"/>
      <c r="I1263" s="120"/>
      <c r="J1263" s="120"/>
      <c r="K1263" s="198"/>
      <c r="L1263" s="110" t="s">
        <v>21</v>
      </c>
      <c r="M1263" s="111"/>
      <c r="N1263" s="75" t="s">
        <v>36</v>
      </c>
    </row>
    <row r="1264" spans="1:14" s="88" customFormat="1" hidden="1" x14ac:dyDescent="0.2">
      <c r="A1264" s="193"/>
      <c r="B1264" s="187"/>
      <c r="C1264" s="185"/>
      <c r="D1264" s="120"/>
      <c r="E1264" s="120"/>
      <c r="F1264" s="120">
        <v>170000</v>
      </c>
      <c r="G1264" s="120"/>
      <c r="H1264" s="120"/>
      <c r="I1264" s="120"/>
      <c r="J1264" s="120"/>
      <c r="K1264" s="198"/>
      <c r="L1264" s="110" t="s">
        <v>21</v>
      </c>
      <c r="M1264" s="111"/>
      <c r="N1264" s="75" t="s">
        <v>464</v>
      </c>
    </row>
    <row r="1265" spans="1:14" s="88" customFormat="1" hidden="1" x14ac:dyDescent="0.2">
      <c r="A1265" s="193"/>
      <c r="B1265" s="187"/>
      <c r="C1265" s="185"/>
      <c r="D1265" s="120"/>
      <c r="E1265" s="120"/>
      <c r="F1265" s="120">
        <v>3000000</v>
      </c>
      <c r="G1265" s="120"/>
      <c r="H1265" s="120"/>
      <c r="I1265" s="120"/>
      <c r="J1265" s="120"/>
      <c r="K1265" s="198"/>
      <c r="L1265" s="110" t="s">
        <v>21</v>
      </c>
      <c r="M1265" s="111"/>
      <c r="N1265" s="75" t="s">
        <v>465</v>
      </c>
    </row>
    <row r="1266" spans="1:14" s="88" customFormat="1" hidden="1" x14ac:dyDescent="0.2">
      <c r="A1266" s="193"/>
      <c r="B1266" s="187"/>
      <c r="C1266" s="185"/>
      <c r="D1266" s="120"/>
      <c r="E1266" s="120"/>
      <c r="F1266" s="120">
        <v>2500000</v>
      </c>
      <c r="G1266" s="120"/>
      <c r="H1266" s="120"/>
      <c r="I1266" s="120"/>
      <c r="J1266" s="120"/>
      <c r="K1266" s="198"/>
      <c r="L1266" s="110" t="s">
        <v>21</v>
      </c>
      <c r="M1266" s="111"/>
      <c r="N1266" s="75" t="s">
        <v>59</v>
      </c>
    </row>
    <row r="1267" spans="1:14" s="88" customFormat="1" hidden="1" x14ac:dyDescent="0.2">
      <c r="A1267" s="193"/>
      <c r="B1267" s="187"/>
      <c r="C1267" s="185"/>
      <c r="D1267" s="120"/>
      <c r="E1267" s="120"/>
      <c r="F1267" s="120">
        <v>1400000</v>
      </c>
      <c r="G1267" s="120"/>
      <c r="H1267" s="120"/>
      <c r="I1267" s="120"/>
      <c r="J1267" s="120"/>
      <c r="K1267" s="198"/>
      <c r="L1267" s="110" t="s">
        <v>21</v>
      </c>
      <c r="M1267" s="111"/>
      <c r="N1267" s="75" t="s">
        <v>347</v>
      </c>
    </row>
    <row r="1268" spans="1:14" s="88" customFormat="1" hidden="1" x14ac:dyDescent="0.2">
      <c r="A1268" s="193"/>
      <c r="B1268" s="187"/>
      <c r="C1268" s="185"/>
      <c r="D1268" s="120"/>
      <c r="E1268" s="120"/>
      <c r="F1268" s="120"/>
      <c r="G1268" s="120"/>
      <c r="H1268" s="120">
        <v>10500000</v>
      </c>
      <c r="I1268" s="120"/>
      <c r="J1268" s="120"/>
      <c r="K1268" s="198"/>
      <c r="L1268" s="110" t="s">
        <v>21</v>
      </c>
      <c r="M1268" s="111"/>
      <c r="N1268" s="75" t="s">
        <v>91</v>
      </c>
    </row>
    <row r="1269" spans="1:14" s="88" customFormat="1" hidden="1" x14ac:dyDescent="0.2">
      <c r="A1269" s="193"/>
      <c r="B1269" s="187"/>
      <c r="C1269" s="185"/>
      <c r="D1269" s="120"/>
      <c r="E1269" s="120"/>
      <c r="F1269" s="120"/>
      <c r="G1269" s="120"/>
      <c r="H1269" s="120">
        <v>500000</v>
      </c>
      <c r="I1269" s="120"/>
      <c r="J1269" s="120"/>
      <c r="K1269" s="198"/>
      <c r="L1269" s="110" t="s">
        <v>21</v>
      </c>
      <c r="M1269" s="111"/>
      <c r="N1269" s="75" t="s">
        <v>288</v>
      </c>
    </row>
    <row r="1270" spans="1:14" s="88" customFormat="1" hidden="1" x14ac:dyDescent="0.2">
      <c r="A1270" s="193"/>
      <c r="B1270" s="187"/>
      <c r="C1270" s="185"/>
      <c r="D1270" s="120"/>
      <c r="E1270" s="120"/>
      <c r="F1270" s="120"/>
      <c r="G1270" s="120"/>
      <c r="H1270" s="120">
        <v>9000000</v>
      </c>
      <c r="I1270" s="120"/>
      <c r="J1270" s="120"/>
      <c r="K1270" s="198"/>
      <c r="L1270" s="110" t="s">
        <v>21</v>
      </c>
      <c r="M1270" s="111"/>
      <c r="N1270" s="75" t="s">
        <v>349</v>
      </c>
    </row>
    <row r="1271" spans="1:14" s="88" customFormat="1" hidden="1" x14ac:dyDescent="0.2">
      <c r="A1271" s="193"/>
      <c r="B1271" s="187"/>
      <c r="C1271" s="185"/>
      <c r="D1271" s="120"/>
      <c r="E1271" s="120"/>
      <c r="F1271" s="120"/>
      <c r="G1271" s="120"/>
      <c r="H1271" s="120">
        <v>12000000</v>
      </c>
      <c r="I1271" s="120"/>
      <c r="J1271" s="120"/>
      <c r="K1271" s="198"/>
      <c r="L1271" s="110" t="s">
        <v>21</v>
      </c>
      <c r="M1271" s="111"/>
      <c r="N1271" s="75" t="s">
        <v>289</v>
      </c>
    </row>
    <row r="1272" spans="1:14" s="88" customFormat="1" hidden="1" x14ac:dyDescent="0.2">
      <c r="A1272" s="193"/>
      <c r="B1272" s="187"/>
      <c r="C1272" s="185"/>
      <c r="D1272" s="120"/>
      <c r="E1272" s="120"/>
      <c r="F1272" s="120"/>
      <c r="G1272" s="120"/>
      <c r="H1272" s="120">
        <v>750000</v>
      </c>
      <c r="I1272" s="120"/>
      <c r="J1272" s="120"/>
      <c r="K1272" s="198"/>
      <c r="L1272" s="110" t="s">
        <v>21</v>
      </c>
      <c r="M1272" s="111"/>
      <c r="N1272" s="75" t="s">
        <v>451</v>
      </c>
    </row>
    <row r="1273" spans="1:14" s="88" customFormat="1" hidden="1" x14ac:dyDescent="0.2">
      <c r="A1273" s="193"/>
      <c r="B1273" s="187"/>
      <c r="C1273" s="185"/>
      <c r="D1273" s="120"/>
      <c r="E1273" s="120"/>
      <c r="F1273" s="120"/>
      <c r="G1273" s="120"/>
      <c r="H1273" s="120">
        <v>2300000</v>
      </c>
      <c r="I1273" s="120"/>
      <c r="J1273" s="120"/>
      <c r="K1273" s="198"/>
      <c r="L1273" s="110" t="s">
        <v>21</v>
      </c>
      <c r="M1273" s="111"/>
      <c r="N1273" s="75" t="s">
        <v>37</v>
      </c>
    </row>
    <row r="1274" spans="1:14" s="88" customFormat="1" hidden="1" x14ac:dyDescent="0.2">
      <c r="A1274" s="193"/>
      <c r="B1274" s="187"/>
      <c r="C1274" s="185"/>
      <c r="D1274" s="120"/>
      <c r="E1274" s="120"/>
      <c r="F1274" s="120"/>
      <c r="G1274" s="120"/>
      <c r="H1274" s="120">
        <v>244820</v>
      </c>
      <c r="I1274" s="120"/>
      <c r="J1274" s="120"/>
      <c r="K1274" s="198"/>
      <c r="L1274" s="110" t="s">
        <v>21</v>
      </c>
      <c r="M1274" s="111"/>
      <c r="N1274" s="75" t="s">
        <v>350</v>
      </c>
    </row>
    <row r="1275" spans="1:14" s="88" customFormat="1" hidden="1" x14ac:dyDescent="0.2">
      <c r="A1275" s="193"/>
      <c r="B1275" s="187"/>
      <c r="C1275" s="185"/>
      <c r="D1275" s="120"/>
      <c r="E1275" s="120"/>
      <c r="F1275" s="120"/>
      <c r="G1275" s="120"/>
      <c r="H1275" s="120">
        <v>3844930</v>
      </c>
      <c r="I1275" s="120"/>
      <c r="J1275" s="120"/>
      <c r="K1275" s="198"/>
      <c r="L1275" s="110" t="s">
        <v>21</v>
      </c>
      <c r="M1275" s="111"/>
      <c r="N1275" s="75" t="s">
        <v>60</v>
      </c>
    </row>
    <row r="1276" spans="1:14" s="88" customFormat="1" hidden="1" x14ac:dyDescent="0.2">
      <c r="A1276" s="193"/>
      <c r="B1276" s="187"/>
      <c r="C1276" s="185"/>
      <c r="D1276" s="120"/>
      <c r="E1276" s="120"/>
      <c r="F1276" s="120"/>
      <c r="G1276" s="120"/>
      <c r="H1276" s="120">
        <v>1500000</v>
      </c>
      <c r="I1276" s="120"/>
      <c r="J1276" s="120"/>
      <c r="K1276" s="198"/>
      <c r="L1276" s="110" t="s">
        <v>21</v>
      </c>
      <c r="M1276" s="111"/>
      <c r="N1276" s="75" t="s">
        <v>92</v>
      </c>
    </row>
    <row r="1277" spans="1:14" s="88" customFormat="1" hidden="1" x14ac:dyDescent="0.2">
      <c r="A1277" s="193"/>
      <c r="B1277" s="187"/>
      <c r="C1277" s="185"/>
      <c r="D1277" s="120"/>
      <c r="E1277" s="120"/>
      <c r="F1277" s="120"/>
      <c r="G1277" s="120"/>
      <c r="H1277" s="120">
        <v>61621</v>
      </c>
      <c r="I1277" s="120"/>
      <c r="J1277" s="120"/>
      <c r="K1277" s="198"/>
      <c r="L1277" s="110" t="s">
        <v>21</v>
      </c>
      <c r="M1277" s="111"/>
      <c r="N1277" s="75" t="s">
        <v>351</v>
      </c>
    </row>
    <row r="1278" spans="1:14" s="88" customFormat="1" hidden="1" x14ac:dyDescent="0.2">
      <c r="A1278" s="193"/>
      <c r="B1278" s="187"/>
      <c r="C1278" s="185"/>
      <c r="D1278" s="120"/>
      <c r="E1278" s="120"/>
      <c r="F1278" s="120"/>
      <c r="G1278" s="120"/>
      <c r="H1278" s="120">
        <v>32180</v>
      </c>
      <c r="I1278" s="120"/>
      <c r="J1278" s="120"/>
      <c r="K1278" s="198"/>
      <c r="L1278" s="110" t="s">
        <v>21</v>
      </c>
      <c r="M1278" s="111"/>
      <c r="N1278" s="75" t="s">
        <v>471</v>
      </c>
    </row>
    <row r="1279" spans="1:14" s="88" customFormat="1" ht="28.5" hidden="1" x14ac:dyDescent="0.2">
      <c r="A1279" s="193"/>
      <c r="B1279" s="187"/>
      <c r="C1279" s="185"/>
      <c r="D1279" s="120"/>
      <c r="E1279" s="120"/>
      <c r="F1279" s="120"/>
      <c r="G1279" s="120"/>
      <c r="H1279" s="120">
        <v>2000000</v>
      </c>
      <c r="I1279" s="120"/>
      <c r="J1279" s="120"/>
      <c r="K1279" s="198"/>
      <c r="L1279" s="110" t="s">
        <v>21</v>
      </c>
      <c r="M1279" s="111"/>
      <c r="N1279" s="75" t="s">
        <v>82</v>
      </c>
    </row>
    <row r="1280" spans="1:14" s="88" customFormat="1" ht="28.5" hidden="1" x14ac:dyDescent="0.2">
      <c r="A1280" s="193"/>
      <c r="B1280" s="187"/>
      <c r="C1280" s="185"/>
      <c r="D1280" s="120"/>
      <c r="E1280" s="120"/>
      <c r="F1280" s="120"/>
      <c r="G1280" s="120"/>
      <c r="H1280" s="120">
        <v>200000</v>
      </c>
      <c r="I1280" s="120"/>
      <c r="J1280" s="120"/>
      <c r="K1280" s="198"/>
      <c r="L1280" s="110" t="s">
        <v>21</v>
      </c>
      <c r="M1280" s="111"/>
      <c r="N1280" s="75" t="s">
        <v>83</v>
      </c>
    </row>
    <row r="1281" spans="1:14" s="88" customFormat="1" hidden="1" x14ac:dyDescent="0.2">
      <c r="A1281" s="193"/>
      <c r="B1281" s="187"/>
      <c r="C1281" s="185"/>
      <c r="D1281" s="120"/>
      <c r="E1281" s="120"/>
      <c r="F1281" s="120"/>
      <c r="G1281" s="120"/>
      <c r="H1281" s="120">
        <v>208259.15</v>
      </c>
      <c r="I1281" s="120"/>
      <c r="J1281" s="120"/>
      <c r="K1281" s="198"/>
      <c r="L1281" s="110" t="s">
        <v>21</v>
      </c>
      <c r="M1281" s="111"/>
      <c r="N1281" s="75" t="s">
        <v>38</v>
      </c>
    </row>
    <row r="1282" spans="1:14" s="88" customFormat="1" hidden="1" x14ac:dyDescent="0.2">
      <c r="A1282" s="193"/>
      <c r="B1282" s="187"/>
      <c r="C1282" s="185"/>
      <c r="D1282" s="120"/>
      <c r="E1282" s="120"/>
      <c r="F1282" s="120"/>
      <c r="G1282" s="120"/>
      <c r="H1282" s="120">
        <v>100000</v>
      </c>
      <c r="I1282" s="120"/>
      <c r="J1282" s="120"/>
      <c r="K1282" s="198"/>
      <c r="L1282" s="110" t="s">
        <v>21</v>
      </c>
      <c r="M1282" s="111"/>
      <c r="N1282" s="75" t="s">
        <v>357</v>
      </c>
    </row>
    <row r="1283" spans="1:14" s="88" customFormat="1" hidden="1" x14ac:dyDescent="0.2">
      <c r="A1283" s="193"/>
      <c r="B1283" s="187"/>
      <c r="C1283" s="185"/>
      <c r="D1283" s="120"/>
      <c r="E1283" s="120"/>
      <c r="F1283" s="120"/>
      <c r="G1283" s="120"/>
      <c r="H1283" s="120">
        <v>227558</v>
      </c>
      <c r="I1283" s="120"/>
      <c r="J1283" s="120"/>
      <c r="K1283" s="198"/>
      <c r="L1283" s="110" t="s">
        <v>21</v>
      </c>
      <c r="M1283" s="111"/>
      <c r="N1283" s="75" t="s">
        <v>358</v>
      </c>
    </row>
    <row r="1284" spans="1:14" s="88" customFormat="1" hidden="1" x14ac:dyDescent="0.2">
      <c r="A1284" s="193"/>
      <c r="B1284" s="187"/>
      <c r="C1284" s="185"/>
      <c r="D1284" s="120"/>
      <c r="E1284" s="120"/>
      <c r="F1284" s="120"/>
      <c r="G1284" s="120"/>
      <c r="H1284" s="120">
        <v>150000</v>
      </c>
      <c r="I1284" s="120"/>
      <c r="J1284" s="120"/>
      <c r="K1284" s="198"/>
      <c r="L1284" s="110" t="s">
        <v>21</v>
      </c>
      <c r="M1284" s="111"/>
      <c r="N1284" s="75" t="s">
        <v>360</v>
      </c>
    </row>
    <row r="1285" spans="1:14" s="88" customFormat="1" hidden="1" x14ac:dyDescent="0.2">
      <c r="A1285" s="193"/>
      <c r="B1285" s="187"/>
      <c r="C1285" s="185"/>
      <c r="D1285" s="120"/>
      <c r="E1285" s="120"/>
      <c r="F1285" s="120"/>
      <c r="G1285" s="120"/>
      <c r="H1285" s="120">
        <v>200000</v>
      </c>
      <c r="I1285" s="120"/>
      <c r="J1285" s="120"/>
      <c r="K1285" s="198"/>
      <c r="L1285" s="110" t="s">
        <v>21</v>
      </c>
      <c r="M1285" s="111"/>
      <c r="N1285" s="75" t="s">
        <v>290</v>
      </c>
    </row>
    <row r="1286" spans="1:14" s="88" customFormat="1" hidden="1" x14ac:dyDescent="0.2">
      <c r="A1286" s="193"/>
      <c r="B1286" s="187"/>
      <c r="C1286" s="185"/>
      <c r="D1286" s="120"/>
      <c r="E1286" s="120"/>
      <c r="F1286" s="120"/>
      <c r="G1286" s="120"/>
      <c r="H1286" s="120">
        <v>110000</v>
      </c>
      <c r="I1286" s="120"/>
      <c r="J1286" s="120"/>
      <c r="K1286" s="198"/>
      <c r="L1286" s="110" t="s">
        <v>21</v>
      </c>
      <c r="M1286" s="111"/>
      <c r="N1286" s="75" t="s">
        <v>361</v>
      </c>
    </row>
    <row r="1287" spans="1:14" s="88" customFormat="1" hidden="1" x14ac:dyDescent="0.2">
      <c r="A1287" s="193"/>
      <c r="B1287" s="187"/>
      <c r="C1287" s="185"/>
      <c r="D1287" s="120"/>
      <c r="E1287" s="120"/>
      <c r="F1287" s="120"/>
      <c r="G1287" s="120"/>
      <c r="H1287" s="120">
        <v>250000</v>
      </c>
      <c r="I1287" s="120"/>
      <c r="J1287" s="120"/>
      <c r="K1287" s="198"/>
      <c r="L1287" s="110" t="s">
        <v>21</v>
      </c>
      <c r="M1287" s="111"/>
      <c r="N1287" s="75" t="s">
        <v>362</v>
      </c>
    </row>
    <row r="1288" spans="1:14" s="88" customFormat="1" hidden="1" x14ac:dyDescent="0.2">
      <c r="A1288" s="193"/>
      <c r="B1288" s="187"/>
      <c r="C1288" s="185"/>
      <c r="D1288" s="120"/>
      <c r="E1288" s="120"/>
      <c r="F1288" s="120"/>
      <c r="G1288" s="120"/>
      <c r="H1288" s="120">
        <v>40000</v>
      </c>
      <c r="I1288" s="120"/>
      <c r="J1288" s="120"/>
      <c r="K1288" s="198"/>
      <c r="L1288" s="110" t="s">
        <v>21</v>
      </c>
      <c r="M1288" s="111"/>
      <c r="N1288" s="75" t="s">
        <v>363</v>
      </c>
    </row>
    <row r="1289" spans="1:14" s="88" customFormat="1" hidden="1" x14ac:dyDescent="0.2">
      <c r="A1289" s="193"/>
      <c r="B1289" s="187"/>
      <c r="C1289" s="185"/>
      <c r="D1289" s="120"/>
      <c r="E1289" s="120"/>
      <c r="F1289" s="120"/>
      <c r="G1289" s="120"/>
      <c r="H1289" s="120">
        <v>400000</v>
      </c>
      <c r="I1289" s="120"/>
      <c r="J1289" s="120"/>
      <c r="K1289" s="198"/>
      <c r="L1289" s="110" t="s">
        <v>21</v>
      </c>
      <c r="M1289" s="111"/>
      <c r="N1289" s="75" t="s">
        <v>364</v>
      </c>
    </row>
    <row r="1290" spans="1:14" s="88" customFormat="1" hidden="1" x14ac:dyDescent="0.2">
      <c r="A1290" s="193"/>
      <c r="B1290" s="187"/>
      <c r="C1290" s="185"/>
      <c r="D1290" s="120"/>
      <c r="E1290" s="120"/>
      <c r="F1290" s="120"/>
      <c r="G1290" s="120"/>
      <c r="H1290" s="120">
        <v>1318000</v>
      </c>
      <c r="I1290" s="120"/>
      <c r="J1290" s="120"/>
      <c r="K1290" s="198"/>
      <c r="L1290" s="110" t="s">
        <v>21</v>
      </c>
      <c r="M1290" s="111"/>
      <c r="N1290" s="75" t="s">
        <v>291</v>
      </c>
    </row>
    <row r="1291" spans="1:14" s="88" customFormat="1" hidden="1" x14ac:dyDescent="0.2">
      <c r="A1291" s="193"/>
      <c r="B1291" s="187"/>
      <c r="C1291" s="185"/>
      <c r="D1291" s="120"/>
      <c r="E1291" s="120"/>
      <c r="F1291" s="120"/>
      <c r="G1291" s="120"/>
      <c r="H1291" s="120">
        <v>47730</v>
      </c>
      <c r="I1291" s="120"/>
      <c r="J1291" s="120"/>
      <c r="K1291" s="198"/>
      <c r="L1291" s="110" t="s">
        <v>21</v>
      </c>
      <c r="M1291" s="111"/>
      <c r="N1291" s="75" t="s">
        <v>292</v>
      </c>
    </row>
    <row r="1292" spans="1:14" s="88" customFormat="1" hidden="1" x14ac:dyDescent="0.2">
      <c r="A1292" s="193"/>
      <c r="B1292" s="187"/>
      <c r="C1292" s="185"/>
      <c r="D1292" s="120"/>
      <c r="E1292" s="120"/>
      <c r="F1292" s="120"/>
      <c r="G1292" s="120"/>
      <c r="H1292" s="120">
        <v>450000</v>
      </c>
      <c r="I1292" s="120"/>
      <c r="J1292" s="120"/>
      <c r="K1292" s="198"/>
      <c r="L1292" s="110" t="s">
        <v>21</v>
      </c>
      <c r="M1292" s="111"/>
      <c r="N1292" s="75" t="s">
        <v>367</v>
      </c>
    </row>
    <row r="1293" spans="1:14" s="88" customFormat="1" hidden="1" x14ac:dyDescent="0.2">
      <c r="A1293" s="193"/>
      <c r="B1293" s="187"/>
      <c r="C1293" s="185"/>
      <c r="D1293" s="120"/>
      <c r="E1293" s="120"/>
      <c r="F1293" s="120"/>
      <c r="G1293" s="120"/>
      <c r="H1293" s="120">
        <v>400000</v>
      </c>
      <c r="I1293" s="120"/>
      <c r="J1293" s="120"/>
      <c r="K1293" s="198"/>
      <c r="L1293" s="110" t="s">
        <v>21</v>
      </c>
      <c r="M1293" s="111"/>
      <c r="N1293" s="75" t="s">
        <v>93</v>
      </c>
    </row>
    <row r="1294" spans="1:14" s="88" customFormat="1" hidden="1" x14ac:dyDescent="0.2">
      <c r="A1294" s="193"/>
      <c r="B1294" s="187"/>
      <c r="C1294" s="185"/>
      <c r="D1294" s="120"/>
      <c r="E1294" s="120"/>
      <c r="F1294" s="120"/>
      <c r="G1294" s="120"/>
      <c r="H1294" s="120">
        <v>202476</v>
      </c>
      <c r="I1294" s="120"/>
      <c r="J1294" s="120"/>
      <c r="K1294" s="198"/>
      <c r="L1294" s="110" t="s">
        <v>21</v>
      </c>
      <c r="M1294" s="111"/>
      <c r="N1294" s="75" t="s">
        <v>61</v>
      </c>
    </row>
    <row r="1295" spans="1:14" s="88" customFormat="1" hidden="1" x14ac:dyDescent="0.2">
      <c r="A1295" s="193"/>
      <c r="B1295" s="187"/>
      <c r="C1295" s="185"/>
      <c r="D1295" s="120"/>
      <c r="E1295" s="120"/>
      <c r="F1295" s="120"/>
      <c r="G1295" s="120"/>
      <c r="H1295" s="120">
        <v>100000</v>
      </c>
      <c r="I1295" s="120"/>
      <c r="J1295" s="120"/>
      <c r="K1295" s="198"/>
      <c r="L1295" s="110" t="s">
        <v>21</v>
      </c>
      <c r="M1295" s="111"/>
      <c r="N1295" s="75" t="s">
        <v>452</v>
      </c>
    </row>
    <row r="1296" spans="1:14" s="88" customFormat="1" hidden="1" x14ac:dyDescent="0.2">
      <c r="A1296" s="193"/>
      <c r="B1296" s="187"/>
      <c r="C1296" s="185"/>
      <c r="D1296" s="120"/>
      <c r="E1296" s="120"/>
      <c r="F1296" s="120"/>
      <c r="G1296" s="120"/>
      <c r="H1296" s="120">
        <v>40000</v>
      </c>
      <c r="I1296" s="120"/>
      <c r="J1296" s="120"/>
      <c r="K1296" s="198"/>
      <c r="L1296" s="110" t="s">
        <v>21</v>
      </c>
      <c r="M1296" s="111"/>
      <c r="N1296" s="75" t="s">
        <v>477</v>
      </c>
    </row>
    <row r="1297" spans="1:14" s="88" customFormat="1" hidden="1" x14ac:dyDescent="0.2">
      <c r="A1297" s="193"/>
      <c r="B1297" s="187"/>
      <c r="C1297" s="185"/>
      <c r="D1297" s="120"/>
      <c r="E1297" s="120"/>
      <c r="F1297" s="120"/>
      <c r="G1297" s="120"/>
      <c r="H1297" s="120">
        <v>25000</v>
      </c>
      <c r="I1297" s="120"/>
      <c r="J1297" s="120"/>
      <c r="K1297" s="198"/>
      <c r="L1297" s="110" t="s">
        <v>21</v>
      </c>
      <c r="M1297" s="111"/>
      <c r="N1297" s="75" t="s">
        <v>375</v>
      </c>
    </row>
    <row r="1298" spans="1:14" s="88" customFormat="1" hidden="1" x14ac:dyDescent="0.2">
      <c r="A1298" s="193"/>
      <c r="B1298" s="187"/>
      <c r="C1298" s="185"/>
      <c r="D1298" s="120"/>
      <c r="E1298" s="120"/>
      <c r="F1298" s="120"/>
      <c r="G1298" s="120"/>
      <c r="H1298" s="120">
        <v>20000</v>
      </c>
      <c r="I1298" s="120"/>
      <c r="J1298" s="120"/>
      <c r="K1298" s="198"/>
      <c r="L1298" s="110" t="s">
        <v>21</v>
      </c>
      <c r="M1298" s="111"/>
      <c r="N1298" s="75" t="s">
        <v>376</v>
      </c>
    </row>
    <row r="1299" spans="1:14" s="88" customFormat="1" hidden="1" x14ac:dyDescent="0.2">
      <c r="A1299" s="193"/>
      <c r="B1299" s="187"/>
      <c r="C1299" s="185"/>
      <c r="D1299" s="120"/>
      <c r="E1299" s="120"/>
      <c r="F1299" s="120"/>
      <c r="G1299" s="120"/>
      <c r="H1299" s="120">
        <v>100000</v>
      </c>
      <c r="I1299" s="120"/>
      <c r="J1299" s="120"/>
      <c r="K1299" s="198"/>
      <c r="L1299" s="110" t="s">
        <v>21</v>
      </c>
      <c r="M1299" s="111"/>
      <c r="N1299" s="75" t="s">
        <v>457</v>
      </c>
    </row>
    <row r="1300" spans="1:14" s="88" customFormat="1" hidden="1" x14ac:dyDescent="0.2">
      <c r="A1300" s="193"/>
      <c r="B1300" s="187"/>
      <c r="C1300" s="185"/>
      <c r="D1300" s="120"/>
      <c r="E1300" s="120"/>
      <c r="F1300" s="120"/>
      <c r="G1300" s="120"/>
      <c r="H1300" s="120">
        <v>450000</v>
      </c>
      <c r="I1300" s="120"/>
      <c r="J1300" s="120"/>
      <c r="K1300" s="198"/>
      <c r="L1300" s="110" t="s">
        <v>21</v>
      </c>
      <c r="M1300" s="111"/>
      <c r="N1300" s="75" t="s">
        <v>453</v>
      </c>
    </row>
    <row r="1301" spans="1:14" s="88" customFormat="1" hidden="1" x14ac:dyDescent="0.2">
      <c r="A1301" s="193"/>
      <c r="B1301" s="187"/>
      <c r="C1301" s="185"/>
      <c r="D1301" s="120"/>
      <c r="E1301" s="120"/>
      <c r="F1301" s="120"/>
      <c r="G1301" s="120"/>
      <c r="H1301" s="120">
        <v>50000</v>
      </c>
      <c r="I1301" s="120"/>
      <c r="J1301" s="120"/>
      <c r="K1301" s="198"/>
      <c r="L1301" s="110" t="s">
        <v>21</v>
      </c>
      <c r="M1301" s="111"/>
      <c r="N1301" s="75" t="s">
        <v>379</v>
      </c>
    </row>
    <row r="1302" spans="1:14" s="88" customFormat="1" hidden="1" x14ac:dyDescent="0.2">
      <c r="A1302" s="193"/>
      <c r="B1302" s="187"/>
      <c r="C1302" s="185"/>
      <c r="D1302" s="120"/>
      <c r="E1302" s="120"/>
      <c r="F1302" s="120"/>
      <c r="G1302" s="120"/>
      <c r="H1302" s="120">
        <v>84704</v>
      </c>
      <c r="I1302" s="120"/>
      <c r="J1302" s="120"/>
      <c r="K1302" s="198"/>
      <c r="L1302" s="110" t="s">
        <v>21</v>
      </c>
      <c r="M1302" s="111"/>
      <c r="N1302" s="75" t="s">
        <v>380</v>
      </c>
    </row>
    <row r="1303" spans="1:14" s="88" customFormat="1" hidden="1" x14ac:dyDescent="0.2">
      <c r="A1303" s="193"/>
      <c r="B1303" s="187"/>
      <c r="C1303" s="185"/>
      <c r="D1303" s="120"/>
      <c r="E1303" s="120"/>
      <c r="F1303" s="120"/>
      <c r="G1303" s="120"/>
      <c r="H1303" s="120">
        <v>78000</v>
      </c>
      <c r="I1303" s="120"/>
      <c r="J1303" s="120"/>
      <c r="K1303" s="198"/>
      <c r="L1303" s="110" t="s">
        <v>21</v>
      </c>
      <c r="M1303" s="111"/>
      <c r="N1303" s="75" t="s">
        <v>476</v>
      </c>
    </row>
    <row r="1304" spans="1:14" s="88" customFormat="1" hidden="1" x14ac:dyDescent="0.2">
      <c r="A1304" s="193"/>
      <c r="B1304" s="187"/>
      <c r="C1304" s="185"/>
      <c r="D1304" s="120"/>
      <c r="E1304" s="120"/>
      <c r="F1304" s="120"/>
      <c r="G1304" s="120"/>
      <c r="H1304" s="120">
        <v>375000</v>
      </c>
      <c r="I1304" s="120"/>
      <c r="J1304" s="120"/>
      <c r="K1304" s="198"/>
      <c r="L1304" s="110" t="s">
        <v>21</v>
      </c>
      <c r="M1304" s="111"/>
      <c r="N1304" s="75" t="s">
        <v>385</v>
      </c>
    </row>
    <row r="1305" spans="1:14" s="88" customFormat="1" hidden="1" x14ac:dyDescent="0.2">
      <c r="A1305" s="193"/>
      <c r="B1305" s="187"/>
      <c r="C1305" s="185"/>
      <c r="D1305" s="120"/>
      <c r="E1305" s="120"/>
      <c r="F1305" s="120"/>
      <c r="G1305" s="120"/>
      <c r="H1305" s="120">
        <v>650000</v>
      </c>
      <c r="I1305" s="120"/>
      <c r="J1305" s="120"/>
      <c r="K1305" s="198"/>
      <c r="L1305" s="110" t="s">
        <v>21</v>
      </c>
      <c r="M1305" s="111"/>
      <c r="N1305" s="75" t="s">
        <v>386</v>
      </c>
    </row>
    <row r="1306" spans="1:14" s="88" customFormat="1" hidden="1" x14ac:dyDescent="0.2">
      <c r="A1306" s="193"/>
      <c r="B1306" s="187"/>
      <c r="C1306" s="185"/>
      <c r="D1306" s="120"/>
      <c r="E1306" s="120"/>
      <c r="F1306" s="120"/>
      <c r="G1306" s="120"/>
      <c r="H1306" s="120">
        <v>1316500</v>
      </c>
      <c r="I1306" s="120"/>
      <c r="J1306" s="120"/>
      <c r="K1306" s="198"/>
      <c r="L1306" s="110" t="s">
        <v>21</v>
      </c>
      <c r="M1306" s="111"/>
      <c r="N1306" s="75" t="s">
        <v>39</v>
      </c>
    </row>
    <row r="1307" spans="1:14" s="88" customFormat="1" hidden="1" x14ac:dyDescent="0.2">
      <c r="A1307" s="193"/>
      <c r="B1307" s="187"/>
      <c r="C1307" s="185"/>
      <c r="D1307" s="120"/>
      <c r="E1307" s="120"/>
      <c r="F1307" s="120"/>
      <c r="G1307" s="120"/>
      <c r="H1307" s="120">
        <v>16800000</v>
      </c>
      <c r="I1307" s="120"/>
      <c r="J1307" s="120"/>
      <c r="K1307" s="198"/>
      <c r="L1307" s="110" t="s">
        <v>21</v>
      </c>
      <c r="M1307" s="111"/>
      <c r="N1307" s="75" t="s">
        <v>294</v>
      </c>
    </row>
    <row r="1308" spans="1:14" s="88" customFormat="1" hidden="1" x14ac:dyDescent="0.2">
      <c r="A1308" s="193"/>
      <c r="B1308" s="187"/>
      <c r="C1308" s="185"/>
      <c r="D1308" s="120"/>
      <c r="E1308" s="120"/>
      <c r="F1308" s="120"/>
      <c r="G1308" s="120"/>
      <c r="H1308" s="120">
        <v>43250000</v>
      </c>
      <c r="I1308" s="120"/>
      <c r="J1308" s="120"/>
      <c r="K1308" s="198"/>
      <c r="L1308" s="110" t="s">
        <v>21</v>
      </c>
      <c r="M1308" s="111"/>
      <c r="N1308" s="75" t="s">
        <v>95</v>
      </c>
    </row>
    <row r="1309" spans="1:14" s="88" customFormat="1" hidden="1" x14ac:dyDescent="0.2">
      <c r="A1309" s="193"/>
      <c r="B1309" s="187"/>
      <c r="C1309" s="185">
        <v>10467187</v>
      </c>
      <c r="D1309" s="120"/>
      <c r="E1309" s="120"/>
      <c r="F1309" s="120"/>
      <c r="G1309" s="120"/>
      <c r="H1309" s="120"/>
      <c r="I1309" s="120"/>
      <c r="J1309" s="120"/>
      <c r="K1309" s="198"/>
      <c r="L1309" s="110" t="s">
        <v>21</v>
      </c>
      <c r="M1309" s="111"/>
      <c r="N1309" s="75" t="s">
        <v>387</v>
      </c>
    </row>
    <row r="1310" spans="1:14" s="88" customFormat="1" hidden="1" x14ac:dyDescent="0.2">
      <c r="A1310" s="193"/>
      <c r="B1310" s="187"/>
      <c r="C1310" s="185">
        <v>1140000</v>
      </c>
      <c r="D1310" s="120"/>
      <c r="E1310" s="120"/>
      <c r="F1310" s="120"/>
      <c r="G1310" s="120"/>
      <c r="H1310" s="120"/>
      <c r="I1310" s="120"/>
      <c r="J1310" s="120"/>
      <c r="K1310" s="198"/>
      <c r="L1310" s="110" t="s">
        <v>21</v>
      </c>
      <c r="M1310" s="111"/>
      <c r="N1310" s="75" t="s">
        <v>62</v>
      </c>
    </row>
    <row r="1311" spans="1:14" s="88" customFormat="1" hidden="1" x14ac:dyDescent="0.2">
      <c r="A1311" s="193"/>
      <c r="B1311" s="187"/>
      <c r="C1311" s="185">
        <v>253000</v>
      </c>
      <c r="D1311" s="120"/>
      <c r="E1311" s="120"/>
      <c r="F1311" s="120"/>
      <c r="G1311" s="120"/>
      <c r="H1311" s="120"/>
      <c r="I1311" s="120"/>
      <c r="J1311" s="120"/>
      <c r="K1311" s="198"/>
      <c r="L1311" s="110" t="s">
        <v>21</v>
      </c>
      <c r="M1311" s="111"/>
      <c r="N1311" s="75" t="s">
        <v>388</v>
      </c>
    </row>
    <row r="1312" spans="1:14" s="88" customFormat="1" hidden="1" x14ac:dyDescent="0.2">
      <c r="A1312" s="193"/>
      <c r="B1312" s="187"/>
      <c r="C1312" s="185">
        <v>2289682</v>
      </c>
      <c r="D1312" s="120"/>
      <c r="E1312" s="120"/>
      <c r="F1312" s="120"/>
      <c r="G1312" s="120"/>
      <c r="H1312" s="120"/>
      <c r="I1312" s="120"/>
      <c r="J1312" s="120"/>
      <c r="K1312" s="198"/>
      <c r="L1312" s="110" t="s">
        <v>21</v>
      </c>
      <c r="M1312" s="111"/>
      <c r="N1312" s="75" t="s">
        <v>84</v>
      </c>
    </row>
    <row r="1313" spans="1:14" s="88" customFormat="1" hidden="1" x14ac:dyDescent="0.2">
      <c r="A1313" s="193"/>
      <c r="B1313" s="187"/>
      <c r="C1313" s="185">
        <v>2000000</v>
      </c>
      <c r="D1313" s="120"/>
      <c r="E1313" s="120"/>
      <c r="F1313" s="120"/>
      <c r="G1313" s="120"/>
      <c r="H1313" s="120"/>
      <c r="I1313" s="120"/>
      <c r="J1313" s="120"/>
      <c r="K1313" s="198"/>
      <c r="L1313" s="110" t="s">
        <v>21</v>
      </c>
      <c r="M1313" s="111"/>
      <c r="N1313" s="75" t="s">
        <v>389</v>
      </c>
    </row>
    <row r="1314" spans="1:14" s="88" customFormat="1" hidden="1" x14ac:dyDescent="0.2">
      <c r="A1314" s="193"/>
      <c r="B1314" s="187"/>
      <c r="C1314" s="185">
        <v>8700000</v>
      </c>
      <c r="D1314" s="120"/>
      <c r="E1314" s="120"/>
      <c r="F1314" s="120"/>
      <c r="G1314" s="120"/>
      <c r="H1314" s="120"/>
      <c r="I1314" s="120"/>
      <c r="J1314" s="120"/>
      <c r="K1314" s="198"/>
      <c r="L1314" s="110" t="s">
        <v>21</v>
      </c>
      <c r="M1314" s="111"/>
      <c r="N1314" s="75" t="s">
        <v>63</v>
      </c>
    </row>
    <row r="1315" spans="1:14" s="88" customFormat="1" hidden="1" x14ac:dyDescent="0.2">
      <c r="A1315" s="193"/>
      <c r="B1315" s="187"/>
      <c r="C1315" s="185">
        <v>150000</v>
      </c>
      <c r="D1315" s="120"/>
      <c r="E1315" s="120"/>
      <c r="F1315" s="120"/>
      <c r="G1315" s="120"/>
      <c r="H1315" s="120"/>
      <c r="I1315" s="120"/>
      <c r="J1315" s="120"/>
      <c r="K1315" s="198"/>
      <c r="L1315" s="110" t="s">
        <v>21</v>
      </c>
      <c r="M1315" s="111"/>
      <c r="N1315" s="75" t="s">
        <v>51</v>
      </c>
    </row>
    <row r="1316" spans="1:14" s="88" customFormat="1" hidden="1" x14ac:dyDescent="0.2">
      <c r="A1316" s="193"/>
      <c r="B1316" s="187"/>
      <c r="C1316" s="185">
        <v>5200000</v>
      </c>
      <c r="D1316" s="120"/>
      <c r="E1316" s="120"/>
      <c r="F1316" s="120"/>
      <c r="G1316" s="120"/>
      <c r="H1316" s="120"/>
      <c r="I1316" s="120"/>
      <c r="J1316" s="120"/>
      <c r="K1316" s="198"/>
      <c r="L1316" s="110" t="s">
        <v>21</v>
      </c>
      <c r="M1316" s="111"/>
      <c r="N1316" s="75" t="s">
        <v>390</v>
      </c>
    </row>
    <row r="1317" spans="1:14" s="88" customFormat="1" hidden="1" x14ac:dyDescent="0.2">
      <c r="A1317" s="193"/>
      <c r="B1317" s="187"/>
      <c r="C1317" s="185">
        <v>8345000</v>
      </c>
      <c r="D1317" s="120"/>
      <c r="E1317" s="120"/>
      <c r="F1317" s="120"/>
      <c r="G1317" s="120"/>
      <c r="H1317" s="120"/>
      <c r="I1317" s="120"/>
      <c r="J1317" s="120"/>
      <c r="K1317" s="198"/>
      <c r="L1317" s="110" t="s">
        <v>21</v>
      </c>
      <c r="M1317" s="111"/>
      <c r="N1317" s="75" t="s">
        <v>41</v>
      </c>
    </row>
    <row r="1318" spans="1:14" s="88" customFormat="1" hidden="1" x14ac:dyDescent="0.2">
      <c r="A1318" s="193"/>
      <c r="B1318" s="187"/>
      <c r="C1318" s="185">
        <v>3000000</v>
      </c>
      <c r="D1318" s="120"/>
      <c r="E1318" s="120"/>
      <c r="F1318" s="120"/>
      <c r="G1318" s="120"/>
      <c r="H1318" s="120"/>
      <c r="I1318" s="120"/>
      <c r="J1318" s="120"/>
      <c r="K1318" s="198"/>
      <c r="L1318" s="110" t="s">
        <v>21</v>
      </c>
      <c r="M1318" s="111"/>
      <c r="N1318" s="75" t="s">
        <v>64</v>
      </c>
    </row>
    <row r="1319" spans="1:14" s="88" customFormat="1" hidden="1" x14ac:dyDescent="0.2">
      <c r="A1319" s="193"/>
      <c r="B1319" s="187"/>
      <c r="C1319" s="185">
        <v>4194500</v>
      </c>
      <c r="D1319" s="120"/>
      <c r="E1319" s="120"/>
      <c r="F1319" s="120"/>
      <c r="G1319" s="120"/>
      <c r="H1319" s="120"/>
      <c r="I1319" s="120"/>
      <c r="J1319" s="120"/>
      <c r="K1319" s="198"/>
      <c r="L1319" s="110" t="s">
        <v>21</v>
      </c>
      <c r="M1319" s="111"/>
      <c r="N1319" s="75" t="s">
        <v>26</v>
      </c>
    </row>
    <row r="1320" spans="1:14" s="88" customFormat="1" hidden="1" x14ac:dyDescent="0.2">
      <c r="A1320" s="193"/>
      <c r="B1320" s="187"/>
      <c r="C1320" s="185">
        <v>97782194</v>
      </c>
      <c r="D1320" s="120"/>
      <c r="E1320" s="120"/>
      <c r="F1320" s="120"/>
      <c r="G1320" s="120"/>
      <c r="H1320" s="120"/>
      <c r="I1320" s="120"/>
      <c r="J1320" s="120"/>
      <c r="K1320" s="198"/>
      <c r="L1320" s="110" t="s">
        <v>21</v>
      </c>
      <c r="M1320" s="111"/>
      <c r="N1320" s="75" t="s">
        <v>27</v>
      </c>
    </row>
    <row r="1321" spans="1:14" s="88" customFormat="1" hidden="1" x14ac:dyDescent="0.2">
      <c r="A1321" s="193"/>
      <c r="B1321" s="187"/>
      <c r="C1321" s="185">
        <v>6100000</v>
      </c>
      <c r="D1321" s="120"/>
      <c r="E1321" s="120"/>
      <c r="F1321" s="120"/>
      <c r="G1321" s="120"/>
      <c r="H1321" s="120"/>
      <c r="I1321" s="120"/>
      <c r="J1321" s="120"/>
      <c r="K1321" s="198"/>
      <c r="L1321" s="110" t="s">
        <v>21</v>
      </c>
      <c r="M1321" s="111"/>
      <c r="N1321" s="75" t="s">
        <v>97</v>
      </c>
    </row>
    <row r="1322" spans="1:14" s="88" customFormat="1" hidden="1" x14ac:dyDescent="0.2">
      <c r="A1322" s="193"/>
      <c r="B1322" s="187"/>
      <c r="C1322" s="185">
        <v>16000000</v>
      </c>
      <c r="D1322" s="120"/>
      <c r="E1322" s="120"/>
      <c r="F1322" s="120"/>
      <c r="G1322" s="120"/>
      <c r="H1322" s="120"/>
      <c r="I1322" s="120"/>
      <c r="J1322" s="120"/>
      <c r="K1322" s="198"/>
      <c r="L1322" s="110" t="s">
        <v>21</v>
      </c>
      <c r="M1322" s="111"/>
      <c r="N1322" s="75" t="s">
        <v>103</v>
      </c>
    </row>
    <row r="1323" spans="1:14" s="88" customFormat="1" hidden="1" x14ac:dyDescent="0.2">
      <c r="A1323" s="193"/>
      <c r="B1323" s="187"/>
      <c r="C1323" s="185"/>
      <c r="D1323" s="120"/>
      <c r="E1323" s="120"/>
      <c r="F1323" s="120"/>
      <c r="G1323" s="120"/>
      <c r="H1323" s="120"/>
      <c r="I1323" s="120"/>
      <c r="J1323" s="120">
        <v>163839815</v>
      </c>
      <c r="K1323" s="198"/>
      <c r="L1323" s="110" t="s">
        <v>21</v>
      </c>
      <c r="M1323" s="111"/>
      <c r="N1323" s="75" t="s">
        <v>65</v>
      </c>
    </row>
    <row r="1324" spans="1:14" s="88" customFormat="1" hidden="1" x14ac:dyDescent="0.2">
      <c r="A1324" s="193"/>
      <c r="B1324" s="187"/>
      <c r="C1324" s="185"/>
      <c r="D1324" s="120"/>
      <c r="E1324" s="120"/>
      <c r="F1324" s="120"/>
      <c r="G1324" s="120"/>
      <c r="H1324" s="120"/>
      <c r="I1324" s="120"/>
      <c r="J1324" s="120">
        <v>16455</v>
      </c>
      <c r="K1324" s="198"/>
      <c r="L1324" s="110" t="s">
        <v>21</v>
      </c>
      <c r="M1324" s="111"/>
      <c r="N1324" s="75" t="s">
        <v>459</v>
      </c>
    </row>
    <row r="1325" spans="1:14" s="88" customFormat="1" hidden="1" x14ac:dyDescent="0.2">
      <c r="A1325" s="193"/>
      <c r="B1325" s="187"/>
      <c r="C1325" s="185"/>
      <c r="D1325" s="120"/>
      <c r="E1325" s="120"/>
      <c r="F1325" s="120"/>
      <c r="G1325" s="120"/>
      <c r="H1325" s="120"/>
      <c r="I1325" s="120"/>
      <c r="J1325" s="120">
        <v>6261314.4000000004</v>
      </c>
      <c r="K1325" s="198"/>
      <c r="L1325" s="110" t="s">
        <v>21</v>
      </c>
      <c r="M1325" s="111"/>
      <c r="N1325" s="75" t="s">
        <v>478</v>
      </c>
    </row>
    <row r="1326" spans="1:14" s="88" customFormat="1" hidden="1" x14ac:dyDescent="0.2">
      <c r="A1326" s="193"/>
      <c r="B1326" s="187"/>
      <c r="C1326" s="185"/>
      <c r="D1326" s="120"/>
      <c r="E1326" s="120"/>
      <c r="F1326" s="120"/>
      <c r="G1326" s="120"/>
      <c r="H1326" s="120"/>
      <c r="I1326" s="120"/>
      <c r="J1326" s="120">
        <v>3000000</v>
      </c>
      <c r="K1326" s="198"/>
      <c r="L1326" s="110" t="s">
        <v>21</v>
      </c>
      <c r="M1326" s="111"/>
      <c r="N1326" s="75" t="s">
        <v>393</v>
      </c>
    </row>
    <row r="1327" spans="1:14" s="88" customFormat="1" hidden="1" x14ac:dyDescent="0.2">
      <c r="A1327" s="193"/>
      <c r="B1327" s="187"/>
      <c r="C1327" s="185"/>
      <c r="D1327" s="120"/>
      <c r="E1327" s="120"/>
      <c r="F1327" s="120"/>
      <c r="G1327" s="120"/>
      <c r="H1327" s="120"/>
      <c r="I1327" s="120"/>
      <c r="J1327" s="120">
        <v>11058041</v>
      </c>
      <c r="K1327" s="198"/>
      <c r="L1327" s="110" t="s">
        <v>21</v>
      </c>
      <c r="M1327" s="111"/>
      <c r="N1327" s="75" t="s">
        <v>394</v>
      </c>
    </row>
    <row r="1328" spans="1:14" s="88" customFormat="1" hidden="1" x14ac:dyDescent="0.2">
      <c r="A1328" s="193"/>
      <c r="B1328" s="187"/>
      <c r="C1328" s="185"/>
      <c r="D1328" s="120"/>
      <c r="E1328" s="120"/>
      <c r="F1328" s="120"/>
      <c r="G1328" s="120"/>
      <c r="H1328" s="120"/>
      <c r="I1328" s="120"/>
      <c r="J1328" s="120">
        <v>229443</v>
      </c>
      <c r="K1328" s="198"/>
      <c r="L1328" s="110" t="s">
        <v>21</v>
      </c>
      <c r="M1328" s="111"/>
      <c r="N1328" s="75" t="s">
        <v>85</v>
      </c>
    </row>
    <row r="1329" spans="1:14" s="88" customFormat="1" hidden="1" x14ac:dyDescent="0.2">
      <c r="A1329" s="193"/>
      <c r="B1329" s="187"/>
      <c r="C1329" s="185"/>
      <c r="D1329" s="120"/>
      <c r="E1329" s="120"/>
      <c r="F1329" s="120"/>
      <c r="G1329" s="120"/>
      <c r="H1329" s="120"/>
      <c r="I1329" s="120"/>
      <c r="J1329" s="120">
        <v>10700000</v>
      </c>
      <c r="K1329" s="198"/>
      <c r="L1329" s="110" t="s">
        <v>21</v>
      </c>
      <c r="M1329" s="111"/>
      <c r="N1329" s="75" t="s">
        <v>395</v>
      </c>
    </row>
    <row r="1330" spans="1:14" s="88" customFormat="1" hidden="1" x14ac:dyDescent="0.2">
      <c r="A1330" s="193"/>
      <c r="B1330" s="187"/>
      <c r="C1330" s="185"/>
      <c r="D1330" s="120"/>
      <c r="E1330" s="120"/>
      <c r="F1330" s="120"/>
      <c r="G1330" s="120"/>
      <c r="H1330" s="120"/>
      <c r="I1330" s="120"/>
      <c r="J1330" s="120">
        <v>500000</v>
      </c>
      <c r="K1330" s="198"/>
      <c r="L1330" s="110" t="s">
        <v>21</v>
      </c>
      <c r="M1330" s="111"/>
      <c r="N1330" s="75" t="s">
        <v>66</v>
      </c>
    </row>
    <row r="1331" spans="1:14" s="88" customFormat="1" hidden="1" x14ac:dyDescent="0.2">
      <c r="A1331" s="193"/>
      <c r="B1331" s="187"/>
      <c r="C1331" s="185"/>
      <c r="D1331" s="120"/>
      <c r="E1331" s="120"/>
      <c r="F1331" s="120"/>
      <c r="G1331" s="120"/>
      <c r="H1331" s="120"/>
      <c r="I1331" s="120"/>
      <c r="J1331" s="120">
        <v>7925600</v>
      </c>
      <c r="K1331" s="198"/>
      <c r="L1331" s="110" t="s">
        <v>21</v>
      </c>
      <c r="M1331" s="111"/>
      <c r="N1331" s="75" t="s">
        <v>396</v>
      </c>
    </row>
    <row r="1332" spans="1:14" s="88" customFormat="1" hidden="1" x14ac:dyDescent="0.2">
      <c r="A1332" s="193"/>
      <c r="B1332" s="187"/>
      <c r="C1332" s="185"/>
      <c r="D1332" s="120"/>
      <c r="E1332" s="120"/>
      <c r="F1332" s="120"/>
      <c r="G1332" s="120"/>
      <c r="H1332" s="120"/>
      <c r="I1332" s="120"/>
      <c r="J1332" s="120">
        <v>500000</v>
      </c>
      <c r="K1332" s="198"/>
      <c r="L1332" s="110" t="s">
        <v>21</v>
      </c>
      <c r="M1332" s="111"/>
      <c r="N1332" s="75" t="s">
        <v>397</v>
      </c>
    </row>
    <row r="1333" spans="1:14" s="88" customFormat="1" hidden="1" x14ac:dyDescent="0.2">
      <c r="A1333" s="193"/>
      <c r="B1333" s="187"/>
      <c r="C1333" s="185"/>
      <c r="D1333" s="120"/>
      <c r="E1333" s="120"/>
      <c r="F1333" s="120"/>
      <c r="G1333" s="120"/>
      <c r="H1333" s="120"/>
      <c r="I1333" s="120"/>
      <c r="J1333" s="120">
        <v>10667030</v>
      </c>
      <c r="K1333" s="198"/>
      <c r="L1333" s="110" t="s">
        <v>21</v>
      </c>
      <c r="M1333" s="111"/>
      <c r="N1333" s="75" t="s">
        <v>479</v>
      </c>
    </row>
    <row r="1334" spans="1:14" s="88" customFormat="1" hidden="1" x14ac:dyDescent="0.2">
      <c r="A1334" s="193"/>
      <c r="B1334" s="187"/>
      <c r="C1334" s="185"/>
      <c r="D1334" s="120">
        <v>500000</v>
      </c>
      <c r="E1334" s="120"/>
      <c r="F1334" s="120"/>
      <c r="G1334" s="120"/>
      <c r="H1334" s="120"/>
      <c r="I1334" s="120"/>
      <c r="J1334" s="120"/>
      <c r="K1334" s="198"/>
      <c r="L1334" s="110" t="s">
        <v>21</v>
      </c>
      <c r="M1334" s="111"/>
      <c r="N1334" s="75" t="s">
        <v>42</v>
      </c>
    </row>
    <row r="1335" spans="1:14" s="88" customFormat="1" hidden="1" x14ac:dyDescent="0.2">
      <c r="A1335" s="193"/>
      <c r="B1335" s="187"/>
      <c r="C1335" s="185"/>
      <c r="D1335" s="120">
        <v>10396167</v>
      </c>
      <c r="E1335" s="120"/>
      <c r="F1335" s="120"/>
      <c r="G1335" s="120"/>
      <c r="H1335" s="120"/>
      <c r="I1335" s="120"/>
      <c r="J1335" s="120"/>
      <c r="K1335" s="198"/>
      <c r="L1335" s="110" t="s">
        <v>21</v>
      </c>
      <c r="M1335" s="111"/>
      <c r="N1335" s="75" t="s">
        <v>398</v>
      </c>
    </row>
    <row r="1336" spans="1:14" s="88" customFormat="1" hidden="1" x14ac:dyDescent="0.2">
      <c r="A1336" s="193"/>
      <c r="B1336" s="187"/>
      <c r="C1336" s="185"/>
      <c r="D1336" s="120">
        <v>77093000</v>
      </c>
      <c r="E1336" s="120"/>
      <c r="F1336" s="120"/>
      <c r="G1336" s="120"/>
      <c r="H1336" s="120"/>
      <c r="I1336" s="120"/>
      <c r="J1336" s="120"/>
      <c r="K1336" s="198"/>
      <c r="L1336" s="110" t="s">
        <v>21</v>
      </c>
      <c r="M1336" s="111"/>
      <c r="N1336" s="75" t="s">
        <v>454</v>
      </c>
    </row>
    <row r="1337" spans="1:14" s="88" customFormat="1" hidden="1" x14ac:dyDescent="0.2">
      <c r="A1337" s="193"/>
      <c r="B1337" s="187"/>
      <c r="C1337" s="185"/>
      <c r="D1337" s="120">
        <v>359292</v>
      </c>
      <c r="E1337" s="120"/>
      <c r="F1337" s="120"/>
      <c r="G1337" s="120"/>
      <c r="H1337" s="120"/>
      <c r="I1337" s="120"/>
      <c r="J1337" s="120"/>
      <c r="K1337" s="198"/>
      <c r="L1337" s="110" t="s">
        <v>21</v>
      </c>
      <c r="M1337" s="111"/>
      <c r="N1337" s="75" t="s">
        <v>43</v>
      </c>
    </row>
    <row r="1338" spans="1:14" s="88" customFormat="1" hidden="1" x14ac:dyDescent="0.2">
      <c r="A1338" s="193"/>
      <c r="B1338" s="187"/>
      <c r="C1338" s="185"/>
      <c r="D1338" s="120">
        <v>9000000</v>
      </c>
      <c r="E1338" s="120"/>
      <c r="F1338" s="120"/>
      <c r="G1338" s="120"/>
      <c r="H1338" s="120"/>
      <c r="I1338" s="120"/>
      <c r="J1338" s="120"/>
      <c r="K1338" s="198"/>
      <c r="L1338" s="110" t="s">
        <v>21</v>
      </c>
      <c r="M1338" s="111"/>
      <c r="N1338" s="75" t="s">
        <v>399</v>
      </c>
    </row>
    <row r="1339" spans="1:14" s="88" customFormat="1" hidden="1" x14ac:dyDescent="0.2">
      <c r="A1339" s="193"/>
      <c r="B1339" s="187"/>
      <c r="C1339" s="185"/>
      <c r="D1339" s="120">
        <v>4000000</v>
      </c>
      <c r="E1339" s="120"/>
      <c r="F1339" s="120"/>
      <c r="G1339" s="120"/>
      <c r="H1339" s="120"/>
      <c r="I1339" s="120"/>
      <c r="J1339" s="120"/>
      <c r="K1339" s="198"/>
      <c r="L1339" s="110" t="s">
        <v>21</v>
      </c>
      <c r="M1339" s="111"/>
      <c r="N1339" s="75" t="s">
        <v>400</v>
      </c>
    </row>
    <row r="1340" spans="1:14" s="88" customFormat="1" hidden="1" x14ac:dyDescent="0.2">
      <c r="A1340" s="193"/>
      <c r="B1340" s="187"/>
      <c r="C1340" s="185"/>
      <c r="D1340" s="120">
        <v>33457</v>
      </c>
      <c r="E1340" s="120"/>
      <c r="F1340" s="120"/>
      <c r="G1340" s="120"/>
      <c r="H1340" s="120"/>
      <c r="I1340" s="120"/>
      <c r="J1340" s="120"/>
      <c r="K1340" s="198"/>
      <c r="L1340" s="110" t="s">
        <v>21</v>
      </c>
      <c r="M1340" s="111"/>
      <c r="N1340" s="75" t="s">
        <v>401</v>
      </c>
    </row>
    <row r="1341" spans="1:14" s="88" customFormat="1" hidden="1" x14ac:dyDescent="0.2">
      <c r="A1341" s="193"/>
      <c r="B1341" s="187"/>
      <c r="C1341" s="185"/>
      <c r="D1341" s="120">
        <v>95000000</v>
      </c>
      <c r="E1341" s="120"/>
      <c r="F1341" s="120"/>
      <c r="G1341" s="120"/>
      <c r="H1341" s="120"/>
      <c r="I1341" s="120"/>
      <c r="J1341" s="120"/>
      <c r="K1341" s="198"/>
      <c r="L1341" s="110" t="s">
        <v>21</v>
      </c>
      <c r="M1341" s="111"/>
      <c r="N1341" s="75" t="s">
        <v>402</v>
      </c>
    </row>
    <row r="1342" spans="1:14" s="88" customFormat="1" hidden="1" x14ac:dyDescent="0.2">
      <c r="A1342" s="193"/>
      <c r="B1342" s="187"/>
      <c r="C1342" s="185"/>
      <c r="D1342" s="120">
        <v>350479</v>
      </c>
      <c r="E1342" s="120"/>
      <c r="F1342" s="120"/>
      <c r="G1342" s="120"/>
      <c r="H1342" s="120"/>
      <c r="I1342" s="120"/>
      <c r="J1342" s="120"/>
      <c r="K1342" s="198"/>
      <c r="L1342" s="110" t="s">
        <v>21</v>
      </c>
      <c r="M1342" s="111"/>
      <c r="N1342" s="75" t="s">
        <v>403</v>
      </c>
    </row>
    <row r="1343" spans="1:14" s="88" customFormat="1" hidden="1" x14ac:dyDescent="0.2">
      <c r="A1343" s="193"/>
      <c r="B1343" s="187"/>
      <c r="C1343" s="185"/>
      <c r="D1343" s="120">
        <v>5000000</v>
      </c>
      <c r="E1343" s="120"/>
      <c r="F1343" s="120"/>
      <c r="G1343" s="120"/>
      <c r="H1343" s="120"/>
      <c r="I1343" s="120"/>
      <c r="J1343" s="120"/>
      <c r="K1343" s="198"/>
      <c r="L1343" s="110" t="s">
        <v>21</v>
      </c>
      <c r="M1343" s="111"/>
      <c r="N1343" s="75" t="s">
        <v>44</v>
      </c>
    </row>
    <row r="1344" spans="1:14" s="88" customFormat="1" hidden="1" x14ac:dyDescent="0.2">
      <c r="A1344" s="193"/>
      <c r="B1344" s="187"/>
      <c r="C1344" s="185"/>
      <c r="D1344" s="120">
        <v>10000000</v>
      </c>
      <c r="E1344" s="120"/>
      <c r="F1344" s="120"/>
      <c r="G1344" s="120"/>
      <c r="H1344" s="120"/>
      <c r="I1344" s="120"/>
      <c r="J1344" s="120"/>
      <c r="K1344" s="198"/>
      <c r="L1344" s="110" t="s">
        <v>21</v>
      </c>
      <c r="M1344" s="111"/>
      <c r="N1344" s="75" t="s">
        <v>404</v>
      </c>
    </row>
    <row r="1345" spans="1:14" s="88" customFormat="1" hidden="1" x14ac:dyDescent="0.2">
      <c r="A1345" s="193"/>
      <c r="B1345" s="187"/>
      <c r="C1345" s="185"/>
      <c r="D1345" s="120">
        <v>5000000</v>
      </c>
      <c r="E1345" s="120"/>
      <c r="F1345" s="120"/>
      <c r="G1345" s="120"/>
      <c r="H1345" s="120"/>
      <c r="I1345" s="120"/>
      <c r="J1345" s="120"/>
      <c r="K1345" s="198"/>
      <c r="L1345" s="110" t="s">
        <v>21</v>
      </c>
      <c r="M1345" s="111"/>
      <c r="N1345" s="75" t="s">
        <v>28</v>
      </c>
    </row>
    <row r="1346" spans="1:14" s="88" customFormat="1" hidden="1" x14ac:dyDescent="0.2">
      <c r="A1346" s="193"/>
      <c r="B1346" s="187"/>
      <c r="C1346" s="185"/>
      <c r="D1346" s="120">
        <v>12375000</v>
      </c>
      <c r="E1346" s="120"/>
      <c r="F1346" s="120"/>
      <c r="G1346" s="120"/>
      <c r="H1346" s="120"/>
      <c r="I1346" s="120"/>
      <c r="J1346" s="120"/>
      <c r="K1346" s="198"/>
      <c r="L1346" s="110" t="s">
        <v>21</v>
      </c>
      <c r="M1346" s="111"/>
      <c r="N1346" s="75" t="s">
        <v>68</v>
      </c>
    </row>
    <row r="1347" spans="1:14" s="88" customFormat="1" hidden="1" x14ac:dyDescent="0.2">
      <c r="A1347" s="193"/>
      <c r="B1347" s="187"/>
      <c r="C1347" s="185"/>
      <c r="D1347" s="120">
        <v>11297800</v>
      </c>
      <c r="E1347" s="120"/>
      <c r="F1347" s="120"/>
      <c r="G1347" s="120"/>
      <c r="H1347" s="120"/>
      <c r="I1347" s="120"/>
      <c r="J1347" s="120"/>
      <c r="K1347" s="198"/>
      <c r="L1347" s="110" t="s">
        <v>21</v>
      </c>
      <c r="M1347" s="111"/>
      <c r="N1347" s="75" t="s">
        <v>123</v>
      </c>
    </row>
    <row r="1348" spans="1:14" s="88" customFormat="1" hidden="1" x14ac:dyDescent="0.2">
      <c r="A1348" s="193"/>
      <c r="B1348" s="187"/>
      <c r="C1348" s="185"/>
      <c r="D1348" s="120">
        <v>2000000</v>
      </c>
      <c r="E1348" s="120"/>
      <c r="F1348" s="120"/>
      <c r="G1348" s="120"/>
      <c r="H1348" s="120"/>
      <c r="I1348" s="120"/>
      <c r="J1348" s="120"/>
      <c r="K1348" s="198"/>
      <c r="L1348" s="110" t="s">
        <v>21</v>
      </c>
      <c r="M1348" s="111"/>
      <c r="N1348" s="75" t="s">
        <v>69</v>
      </c>
    </row>
    <row r="1349" spans="1:14" s="88" customFormat="1" hidden="1" x14ac:dyDescent="0.2">
      <c r="A1349" s="193"/>
      <c r="B1349" s="187"/>
      <c r="C1349" s="185"/>
      <c r="D1349" s="120"/>
      <c r="E1349" s="120">
        <v>1220903</v>
      </c>
      <c r="F1349" s="120"/>
      <c r="G1349" s="120"/>
      <c r="H1349" s="120"/>
      <c r="I1349" s="120"/>
      <c r="J1349" s="120"/>
      <c r="K1349" s="198"/>
      <c r="L1349" s="110" t="s">
        <v>21</v>
      </c>
      <c r="M1349" s="111"/>
      <c r="N1349" s="75" t="s">
        <v>70</v>
      </c>
    </row>
    <row r="1350" spans="1:14" s="88" customFormat="1" hidden="1" x14ac:dyDescent="0.2">
      <c r="A1350" s="193"/>
      <c r="B1350" s="187"/>
      <c r="C1350" s="185"/>
      <c r="D1350" s="120"/>
      <c r="E1350" s="120">
        <v>878116</v>
      </c>
      <c r="F1350" s="120"/>
      <c r="G1350" s="120"/>
      <c r="H1350" s="120"/>
      <c r="I1350" s="120"/>
      <c r="J1350" s="120"/>
      <c r="K1350" s="198"/>
      <c r="L1350" s="110" t="s">
        <v>21</v>
      </c>
      <c r="M1350" s="111"/>
      <c r="N1350" s="75" t="s">
        <v>71</v>
      </c>
    </row>
    <row r="1351" spans="1:14" s="88" customFormat="1" hidden="1" x14ac:dyDescent="0.2">
      <c r="A1351" s="193"/>
      <c r="B1351" s="187"/>
      <c r="C1351" s="185"/>
      <c r="D1351" s="120"/>
      <c r="E1351" s="120">
        <v>256900</v>
      </c>
      <c r="F1351" s="120"/>
      <c r="G1351" s="120"/>
      <c r="H1351" s="120"/>
      <c r="I1351" s="120"/>
      <c r="J1351" s="120"/>
      <c r="K1351" s="198"/>
      <c r="L1351" s="110" t="s">
        <v>21</v>
      </c>
      <c r="M1351" s="111"/>
      <c r="N1351" s="75" t="s">
        <v>405</v>
      </c>
    </row>
    <row r="1352" spans="1:14" s="88" customFormat="1" hidden="1" x14ac:dyDescent="0.2">
      <c r="A1352" s="193"/>
      <c r="B1352" s="187"/>
      <c r="C1352" s="185"/>
      <c r="D1352" s="120"/>
      <c r="E1352" s="120">
        <v>111975</v>
      </c>
      <c r="F1352" s="120"/>
      <c r="G1352" s="120"/>
      <c r="H1352" s="120"/>
      <c r="I1352" s="120"/>
      <c r="J1352" s="120"/>
      <c r="K1352" s="198"/>
      <c r="L1352" s="110" t="s">
        <v>21</v>
      </c>
      <c r="M1352" s="111"/>
      <c r="N1352" s="75" t="s">
        <v>406</v>
      </c>
    </row>
    <row r="1353" spans="1:14" s="88" customFormat="1" hidden="1" x14ac:dyDescent="0.2">
      <c r="A1353" s="193"/>
      <c r="B1353" s="187"/>
      <c r="C1353" s="185"/>
      <c r="D1353" s="120"/>
      <c r="E1353" s="120">
        <v>300000</v>
      </c>
      <c r="F1353" s="120"/>
      <c r="G1353" s="120"/>
      <c r="H1353" s="120"/>
      <c r="I1353" s="120"/>
      <c r="J1353" s="120"/>
      <c r="K1353" s="198"/>
      <c r="L1353" s="110" t="s">
        <v>21</v>
      </c>
      <c r="M1353" s="111"/>
      <c r="N1353" s="75" t="s">
        <v>407</v>
      </c>
    </row>
    <row r="1354" spans="1:14" s="88" customFormat="1" hidden="1" x14ac:dyDescent="0.2">
      <c r="A1354" s="193"/>
      <c r="B1354" s="187"/>
      <c r="C1354" s="185"/>
      <c r="D1354" s="120"/>
      <c r="E1354" s="120">
        <v>200000</v>
      </c>
      <c r="F1354" s="120"/>
      <c r="G1354" s="120"/>
      <c r="H1354" s="120"/>
      <c r="I1354" s="120"/>
      <c r="J1354" s="120"/>
      <c r="K1354" s="198"/>
      <c r="L1354" s="110" t="s">
        <v>21</v>
      </c>
      <c r="M1354" s="111"/>
      <c r="N1354" s="75" t="s">
        <v>98</v>
      </c>
    </row>
    <row r="1355" spans="1:14" s="88" customFormat="1" hidden="1" x14ac:dyDescent="0.2">
      <c r="A1355" s="193"/>
      <c r="B1355" s="187"/>
      <c r="C1355" s="185"/>
      <c r="D1355" s="120"/>
      <c r="E1355" s="120">
        <v>1450000</v>
      </c>
      <c r="F1355" s="120"/>
      <c r="G1355" s="120"/>
      <c r="H1355" s="120"/>
      <c r="I1355" s="120"/>
      <c r="J1355" s="120"/>
      <c r="K1355" s="198"/>
      <c r="L1355" s="110" t="s">
        <v>21</v>
      </c>
      <c r="M1355" s="111"/>
      <c r="N1355" s="75" t="s">
        <v>295</v>
      </c>
    </row>
    <row r="1356" spans="1:14" s="88" customFormat="1" hidden="1" x14ac:dyDescent="0.2">
      <c r="A1356" s="193"/>
      <c r="B1356" s="187"/>
      <c r="C1356" s="185"/>
      <c r="D1356" s="120"/>
      <c r="E1356" s="120">
        <v>500000</v>
      </c>
      <c r="F1356" s="120"/>
      <c r="G1356" s="120"/>
      <c r="H1356" s="120"/>
      <c r="I1356" s="120"/>
      <c r="J1356" s="120"/>
      <c r="K1356" s="198"/>
      <c r="L1356" s="110" t="s">
        <v>21</v>
      </c>
      <c r="M1356" s="111"/>
      <c r="N1356" s="75" t="s">
        <v>408</v>
      </c>
    </row>
    <row r="1357" spans="1:14" s="88" customFormat="1" hidden="1" x14ac:dyDescent="0.2">
      <c r="A1357" s="193"/>
      <c r="B1357" s="187"/>
      <c r="C1357" s="185"/>
      <c r="D1357" s="120"/>
      <c r="E1357" s="120">
        <v>50000</v>
      </c>
      <c r="F1357" s="120"/>
      <c r="G1357" s="120"/>
      <c r="H1357" s="120"/>
      <c r="I1357" s="120"/>
      <c r="J1357" s="120"/>
      <c r="K1357" s="198"/>
      <c r="L1357" s="110" t="s">
        <v>21</v>
      </c>
      <c r="M1357" s="111"/>
      <c r="N1357" s="75" t="s">
        <v>409</v>
      </c>
    </row>
    <row r="1358" spans="1:14" s="88" customFormat="1" hidden="1" x14ac:dyDescent="0.2">
      <c r="A1358" s="193"/>
      <c r="B1358" s="187"/>
      <c r="C1358" s="185"/>
      <c r="D1358" s="120"/>
      <c r="E1358" s="120">
        <v>100000</v>
      </c>
      <c r="F1358" s="120"/>
      <c r="G1358" s="120"/>
      <c r="H1358" s="120"/>
      <c r="I1358" s="120"/>
      <c r="J1358" s="120"/>
      <c r="K1358" s="198"/>
      <c r="L1358" s="110" t="s">
        <v>21</v>
      </c>
      <c r="M1358" s="111"/>
      <c r="N1358" s="75" t="s">
        <v>410</v>
      </c>
    </row>
    <row r="1359" spans="1:14" s="88" customFormat="1" hidden="1" x14ac:dyDescent="0.2">
      <c r="A1359" s="193"/>
      <c r="B1359" s="187"/>
      <c r="C1359" s="185"/>
      <c r="D1359" s="120"/>
      <c r="E1359" s="120">
        <v>400000</v>
      </c>
      <c r="F1359" s="120"/>
      <c r="G1359" s="120"/>
      <c r="H1359" s="120"/>
      <c r="I1359" s="120"/>
      <c r="J1359" s="120"/>
      <c r="K1359" s="198"/>
      <c r="L1359" s="110" t="s">
        <v>21</v>
      </c>
      <c r="M1359" s="111"/>
      <c r="N1359" s="75" t="s">
        <v>411</v>
      </c>
    </row>
    <row r="1360" spans="1:14" s="88" customFormat="1" hidden="1" x14ac:dyDescent="0.2">
      <c r="A1360" s="193"/>
      <c r="B1360" s="187"/>
      <c r="C1360" s="185"/>
      <c r="D1360" s="120"/>
      <c r="E1360" s="120">
        <v>300000</v>
      </c>
      <c r="F1360" s="120"/>
      <c r="G1360" s="120"/>
      <c r="H1360" s="120"/>
      <c r="I1360" s="120"/>
      <c r="J1360" s="120"/>
      <c r="K1360" s="198"/>
      <c r="L1360" s="110" t="s">
        <v>21</v>
      </c>
      <c r="M1360" s="111"/>
      <c r="N1360" s="75" t="s">
        <v>412</v>
      </c>
    </row>
    <row r="1361" spans="1:14" s="88" customFormat="1" hidden="1" x14ac:dyDescent="0.2">
      <c r="A1361" s="193"/>
      <c r="B1361" s="187"/>
      <c r="C1361" s="185"/>
      <c r="D1361" s="120"/>
      <c r="E1361" s="120">
        <v>36000</v>
      </c>
      <c r="F1361" s="120"/>
      <c r="G1361" s="120"/>
      <c r="H1361" s="120"/>
      <c r="I1361" s="120"/>
      <c r="J1361" s="120"/>
      <c r="K1361" s="198"/>
      <c r="L1361" s="110" t="s">
        <v>21</v>
      </c>
      <c r="M1361" s="111"/>
      <c r="N1361" s="75" t="s">
        <v>413</v>
      </c>
    </row>
    <row r="1362" spans="1:14" s="88" customFormat="1" hidden="1" x14ac:dyDescent="0.2">
      <c r="A1362" s="193"/>
      <c r="B1362" s="187"/>
      <c r="C1362" s="185"/>
      <c r="D1362" s="120"/>
      <c r="E1362" s="120">
        <v>1500000</v>
      </c>
      <c r="F1362" s="120"/>
      <c r="G1362" s="120"/>
      <c r="H1362" s="120"/>
      <c r="I1362" s="120"/>
      <c r="J1362" s="120"/>
      <c r="K1362" s="198"/>
      <c r="L1362" s="110" t="s">
        <v>21</v>
      </c>
      <c r="M1362" s="111"/>
      <c r="N1362" s="75" t="s">
        <v>414</v>
      </c>
    </row>
    <row r="1363" spans="1:14" s="88" customFormat="1" hidden="1" x14ac:dyDescent="0.2">
      <c r="A1363" s="193"/>
      <c r="B1363" s="187"/>
      <c r="C1363" s="185"/>
      <c r="D1363" s="120"/>
      <c r="E1363" s="120">
        <v>363223</v>
      </c>
      <c r="F1363" s="120"/>
      <c r="G1363" s="120"/>
      <c r="H1363" s="120"/>
      <c r="I1363" s="120"/>
      <c r="J1363" s="120"/>
      <c r="K1363" s="198"/>
      <c r="L1363" s="110" t="s">
        <v>21</v>
      </c>
      <c r="M1363" s="111"/>
      <c r="N1363" s="75" t="s">
        <v>415</v>
      </c>
    </row>
    <row r="1364" spans="1:14" s="88" customFormat="1" hidden="1" x14ac:dyDescent="0.2">
      <c r="A1364" s="193"/>
      <c r="B1364" s="187"/>
      <c r="C1364" s="185"/>
      <c r="D1364" s="120"/>
      <c r="E1364" s="120">
        <v>400000</v>
      </c>
      <c r="F1364" s="120"/>
      <c r="G1364" s="120"/>
      <c r="H1364" s="120"/>
      <c r="I1364" s="120"/>
      <c r="J1364" s="120"/>
      <c r="K1364" s="198"/>
      <c r="L1364" s="110" t="s">
        <v>21</v>
      </c>
      <c r="M1364" s="111"/>
      <c r="N1364" s="75" t="s">
        <v>416</v>
      </c>
    </row>
    <row r="1365" spans="1:14" s="88" customFormat="1" hidden="1" x14ac:dyDescent="0.2">
      <c r="A1365" s="193"/>
      <c r="B1365" s="187"/>
      <c r="C1365" s="185"/>
      <c r="D1365" s="120"/>
      <c r="E1365" s="120">
        <v>339540</v>
      </c>
      <c r="F1365" s="120"/>
      <c r="G1365" s="120"/>
      <c r="H1365" s="120"/>
      <c r="I1365" s="120"/>
      <c r="J1365" s="120"/>
      <c r="K1365" s="198"/>
      <c r="L1365" s="110" t="s">
        <v>21</v>
      </c>
      <c r="M1365" s="111"/>
      <c r="N1365" s="75" t="s">
        <v>417</v>
      </c>
    </row>
    <row r="1366" spans="1:14" s="88" customFormat="1" hidden="1" x14ac:dyDescent="0.2">
      <c r="A1366" s="193"/>
      <c r="B1366" s="187"/>
      <c r="C1366" s="185"/>
      <c r="D1366" s="120"/>
      <c r="E1366" s="120">
        <v>650884</v>
      </c>
      <c r="F1366" s="120"/>
      <c r="G1366" s="120"/>
      <c r="H1366" s="120"/>
      <c r="I1366" s="120"/>
      <c r="J1366" s="120"/>
      <c r="K1366" s="198"/>
      <c r="L1366" s="110" t="s">
        <v>21</v>
      </c>
      <c r="M1366" s="111"/>
      <c r="N1366" s="75" t="s">
        <v>418</v>
      </c>
    </row>
    <row r="1367" spans="1:14" s="88" customFormat="1" hidden="1" x14ac:dyDescent="0.2">
      <c r="A1367" s="193"/>
      <c r="B1367" s="187"/>
      <c r="C1367" s="185"/>
      <c r="D1367" s="120"/>
      <c r="E1367" s="120">
        <v>355099</v>
      </c>
      <c r="F1367" s="120"/>
      <c r="G1367" s="120"/>
      <c r="H1367" s="120"/>
      <c r="I1367" s="120"/>
      <c r="J1367" s="120"/>
      <c r="K1367" s="198"/>
      <c r="L1367" s="110" t="s">
        <v>21</v>
      </c>
      <c r="M1367" s="111"/>
      <c r="N1367" s="75" t="s">
        <v>419</v>
      </c>
    </row>
    <row r="1368" spans="1:14" s="88" customFormat="1" hidden="1" x14ac:dyDescent="0.2">
      <c r="A1368" s="193"/>
      <c r="B1368" s="187"/>
      <c r="C1368" s="185"/>
      <c r="D1368" s="120"/>
      <c r="E1368" s="120">
        <v>4000000</v>
      </c>
      <c r="F1368" s="120"/>
      <c r="G1368" s="120"/>
      <c r="H1368" s="120"/>
      <c r="I1368" s="120"/>
      <c r="J1368" s="120"/>
      <c r="K1368" s="198"/>
      <c r="L1368" s="110" t="s">
        <v>21</v>
      </c>
      <c r="M1368" s="111"/>
      <c r="N1368" s="75" t="s">
        <v>420</v>
      </c>
    </row>
    <row r="1369" spans="1:14" s="88" customFormat="1" hidden="1" x14ac:dyDescent="0.2">
      <c r="A1369" s="193"/>
      <c r="B1369" s="187"/>
      <c r="C1369" s="185"/>
      <c r="D1369" s="120"/>
      <c r="E1369" s="120">
        <v>1000</v>
      </c>
      <c r="F1369" s="120"/>
      <c r="G1369" s="120"/>
      <c r="H1369" s="120"/>
      <c r="I1369" s="120"/>
      <c r="J1369" s="120"/>
      <c r="K1369" s="198"/>
      <c r="L1369" s="110" t="s">
        <v>21</v>
      </c>
      <c r="M1369" s="111"/>
      <c r="N1369" s="75" t="s">
        <v>421</v>
      </c>
    </row>
    <row r="1370" spans="1:14" s="88" customFormat="1" hidden="1" x14ac:dyDescent="0.2">
      <c r="A1370" s="193"/>
      <c r="B1370" s="187"/>
      <c r="C1370" s="185"/>
      <c r="D1370" s="120"/>
      <c r="E1370" s="120">
        <v>3035000</v>
      </c>
      <c r="F1370" s="120"/>
      <c r="G1370" s="120"/>
      <c r="H1370" s="120"/>
      <c r="I1370" s="120"/>
      <c r="J1370" s="120"/>
      <c r="K1370" s="198"/>
      <c r="L1370" s="110" t="s">
        <v>21</v>
      </c>
      <c r="M1370" s="111"/>
      <c r="N1370" s="75" t="s">
        <v>422</v>
      </c>
    </row>
    <row r="1371" spans="1:14" s="88" customFormat="1" hidden="1" x14ac:dyDescent="0.2">
      <c r="A1371" s="193"/>
      <c r="B1371" s="187"/>
      <c r="C1371" s="185"/>
      <c r="D1371" s="120"/>
      <c r="E1371" s="120">
        <v>137700</v>
      </c>
      <c r="F1371" s="120"/>
      <c r="G1371" s="120"/>
      <c r="H1371" s="120"/>
      <c r="I1371" s="120"/>
      <c r="J1371" s="120"/>
      <c r="K1371" s="198"/>
      <c r="L1371" s="110" t="s">
        <v>21</v>
      </c>
      <c r="M1371" s="111"/>
      <c r="N1371" s="75" t="s">
        <v>423</v>
      </c>
    </row>
    <row r="1372" spans="1:14" s="88" customFormat="1" hidden="1" x14ac:dyDescent="0.2">
      <c r="A1372" s="193"/>
      <c r="B1372" s="187"/>
      <c r="C1372" s="185"/>
      <c r="D1372" s="120"/>
      <c r="E1372" s="120">
        <v>130000000</v>
      </c>
      <c r="F1372" s="120"/>
      <c r="G1372" s="120"/>
      <c r="H1372" s="120"/>
      <c r="I1372" s="120"/>
      <c r="J1372" s="120"/>
      <c r="K1372" s="198"/>
      <c r="L1372" s="110" t="s">
        <v>21</v>
      </c>
      <c r="M1372" s="111"/>
      <c r="N1372" s="75" t="s">
        <v>424</v>
      </c>
    </row>
    <row r="1373" spans="1:14" s="88" customFormat="1" hidden="1" x14ac:dyDescent="0.2">
      <c r="A1373" s="193"/>
      <c r="B1373" s="187"/>
      <c r="C1373" s="185"/>
      <c r="D1373" s="120"/>
      <c r="E1373" s="120">
        <v>500000</v>
      </c>
      <c r="F1373" s="120"/>
      <c r="G1373" s="120"/>
      <c r="H1373" s="120"/>
      <c r="I1373" s="120"/>
      <c r="J1373" s="120"/>
      <c r="K1373" s="198"/>
      <c r="L1373" s="110" t="s">
        <v>21</v>
      </c>
      <c r="M1373" s="111"/>
      <c r="N1373" s="75" t="s">
        <v>73</v>
      </c>
    </row>
    <row r="1374" spans="1:14" s="88" customFormat="1" hidden="1" x14ac:dyDescent="0.2">
      <c r="A1374" s="193"/>
      <c r="B1374" s="187"/>
      <c r="C1374" s="185"/>
      <c r="D1374" s="120"/>
      <c r="E1374" s="120">
        <v>934400</v>
      </c>
      <c r="F1374" s="120"/>
      <c r="G1374" s="120"/>
      <c r="H1374" s="120"/>
      <c r="I1374" s="120"/>
      <c r="J1374" s="120"/>
      <c r="K1374" s="198"/>
      <c r="L1374" s="110" t="s">
        <v>21</v>
      </c>
      <c r="M1374" s="111"/>
      <c r="N1374" s="75" t="s">
        <v>124</v>
      </c>
    </row>
    <row r="1375" spans="1:14" s="88" customFormat="1" hidden="1" x14ac:dyDescent="0.2">
      <c r="A1375" s="193"/>
      <c r="B1375" s="187"/>
      <c r="C1375" s="185"/>
      <c r="D1375" s="120"/>
      <c r="E1375" s="120">
        <v>2600000</v>
      </c>
      <c r="F1375" s="120"/>
      <c r="G1375" s="120"/>
      <c r="H1375" s="120"/>
      <c r="I1375" s="120"/>
      <c r="J1375" s="120"/>
      <c r="K1375" s="198"/>
      <c r="L1375" s="110" t="s">
        <v>21</v>
      </c>
      <c r="M1375" s="111"/>
      <c r="N1375" s="75" t="s">
        <v>449</v>
      </c>
    </row>
    <row r="1376" spans="1:14" s="88" customFormat="1" hidden="1" x14ac:dyDescent="0.2">
      <c r="A1376" s="193"/>
      <c r="B1376" s="187"/>
      <c r="C1376" s="185"/>
      <c r="D1376" s="120"/>
      <c r="E1376" s="120"/>
      <c r="F1376" s="120"/>
      <c r="G1376" s="120"/>
      <c r="H1376" s="120"/>
      <c r="I1376" s="120">
        <v>1220350</v>
      </c>
      <c r="J1376" s="120"/>
      <c r="K1376" s="198"/>
      <c r="L1376" s="110" t="s">
        <v>21</v>
      </c>
      <c r="M1376" s="111"/>
      <c r="N1376" s="75" t="s">
        <v>425</v>
      </c>
    </row>
    <row r="1377" spans="1:14" s="88" customFormat="1" hidden="1" x14ac:dyDescent="0.2">
      <c r="A1377" s="193"/>
      <c r="B1377" s="187"/>
      <c r="C1377" s="185"/>
      <c r="D1377" s="120"/>
      <c r="E1377" s="120"/>
      <c r="F1377" s="120"/>
      <c r="G1377" s="120"/>
      <c r="H1377" s="120"/>
      <c r="I1377" s="120">
        <v>1720656.6</v>
      </c>
      <c r="J1377" s="120"/>
      <c r="K1377" s="198"/>
      <c r="L1377" s="110" t="s">
        <v>21</v>
      </c>
      <c r="M1377" s="111"/>
      <c r="N1377" s="75" t="s">
        <v>52</v>
      </c>
    </row>
    <row r="1378" spans="1:14" s="88" customFormat="1" hidden="1" x14ac:dyDescent="0.2">
      <c r="A1378" s="193"/>
      <c r="B1378" s="187"/>
      <c r="C1378" s="185"/>
      <c r="D1378" s="120"/>
      <c r="E1378" s="120"/>
      <c r="F1378" s="120"/>
      <c r="G1378" s="120"/>
      <c r="H1378" s="120"/>
      <c r="I1378" s="120">
        <v>1296635</v>
      </c>
      <c r="J1378" s="120"/>
      <c r="K1378" s="198"/>
      <c r="L1378" s="110" t="s">
        <v>21</v>
      </c>
      <c r="M1378" s="111"/>
      <c r="N1378" s="75" t="s">
        <v>74</v>
      </c>
    </row>
    <row r="1379" spans="1:14" s="88" customFormat="1" hidden="1" x14ac:dyDescent="0.2">
      <c r="A1379" s="193"/>
      <c r="B1379" s="187"/>
      <c r="C1379" s="185"/>
      <c r="D1379" s="120"/>
      <c r="E1379" s="120"/>
      <c r="F1379" s="120"/>
      <c r="G1379" s="120"/>
      <c r="H1379" s="120"/>
      <c r="I1379" s="120">
        <v>1536470</v>
      </c>
      <c r="J1379" s="120"/>
      <c r="K1379" s="198"/>
      <c r="L1379" s="110" t="s">
        <v>21</v>
      </c>
      <c r="M1379" s="111"/>
      <c r="N1379" s="75" t="s">
        <v>45</v>
      </c>
    </row>
    <row r="1380" spans="1:14" s="88" customFormat="1" hidden="1" x14ac:dyDescent="0.2">
      <c r="A1380" s="193"/>
      <c r="B1380" s="187"/>
      <c r="C1380" s="185"/>
      <c r="D1380" s="120"/>
      <c r="E1380" s="120"/>
      <c r="F1380" s="120"/>
      <c r="G1380" s="120"/>
      <c r="H1380" s="120"/>
      <c r="I1380" s="120">
        <v>2096951</v>
      </c>
      <c r="J1380" s="120"/>
      <c r="K1380" s="198"/>
      <c r="L1380" s="110" t="s">
        <v>21</v>
      </c>
      <c r="M1380" s="111"/>
      <c r="N1380" s="75" t="s">
        <v>75</v>
      </c>
    </row>
    <row r="1381" spans="1:14" s="88" customFormat="1" hidden="1" x14ac:dyDescent="0.2">
      <c r="A1381" s="193"/>
      <c r="B1381" s="187"/>
      <c r="C1381" s="185"/>
      <c r="D1381" s="120"/>
      <c r="E1381" s="120"/>
      <c r="F1381" s="120"/>
      <c r="G1381" s="120"/>
      <c r="H1381" s="120"/>
      <c r="I1381" s="120">
        <v>538158</v>
      </c>
      <c r="J1381" s="120"/>
      <c r="K1381" s="198"/>
      <c r="L1381" s="110" t="s">
        <v>21</v>
      </c>
      <c r="M1381" s="111"/>
      <c r="N1381" s="75" t="s">
        <v>76</v>
      </c>
    </row>
    <row r="1382" spans="1:14" s="88" customFormat="1" hidden="1" x14ac:dyDescent="0.2">
      <c r="A1382" s="193"/>
      <c r="B1382" s="187"/>
      <c r="C1382" s="185"/>
      <c r="D1382" s="120"/>
      <c r="E1382" s="120"/>
      <c r="F1382" s="120"/>
      <c r="G1382" s="120"/>
      <c r="H1382" s="120"/>
      <c r="I1382" s="120">
        <v>71635</v>
      </c>
      <c r="J1382" s="120"/>
      <c r="K1382" s="198"/>
      <c r="L1382" s="110" t="s">
        <v>21</v>
      </c>
      <c r="M1382" s="111"/>
      <c r="N1382" s="75" t="s">
        <v>426</v>
      </c>
    </row>
    <row r="1383" spans="1:14" s="88" customFormat="1" hidden="1" x14ac:dyDescent="0.2">
      <c r="A1383" s="193"/>
      <c r="B1383" s="187"/>
      <c r="C1383" s="185"/>
      <c r="D1383" s="120"/>
      <c r="E1383" s="120"/>
      <c r="F1383" s="120"/>
      <c r="G1383" s="120"/>
      <c r="H1383" s="120"/>
      <c r="I1383" s="120">
        <v>3200000</v>
      </c>
      <c r="J1383" s="120"/>
      <c r="K1383" s="198"/>
      <c r="L1383" s="110" t="s">
        <v>21</v>
      </c>
      <c r="M1383" s="111"/>
      <c r="N1383" s="75" t="s">
        <v>296</v>
      </c>
    </row>
    <row r="1384" spans="1:14" s="88" customFormat="1" hidden="1" x14ac:dyDescent="0.2">
      <c r="A1384" s="193"/>
      <c r="B1384" s="187"/>
      <c r="C1384" s="185"/>
      <c r="D1384" s="120"/>
      <c r="E1384" s="120"/>
      <c r="F1384" s="120"/>
      <c r="G1384" s="120"/>
      <c r="H1384" s="120"/>
      <c r="I1384" s="120">
        <v>1755151</v>
      </c>
      <c r="J1384" s="120"/>
      <c r="K1384" s="198"/>
      <c r="L1384" s="110" t="s">
        <v>21</v>
      </c>
      <c r="M1384" s="111"/>
      <c r="N1384" s="75" t="s">
        <v>46</v>
      </c>
    </row>
    <row r="1385" spans="1:14" s="88" customFormat="1" hidden="1" x14ac:dyDescent="0.2">
      <c r="A1385" s="193"/>
      <c r="B1385" s="187"/>
      <c r="C1385" s="185"/>
      <c r="D1385" s="120"/>
      <c r="E1385" s="120"/>
      <c r="F1385" s="120"/>
      <c r="G1385" s="120"/>
      <c r="H1385" s="120"/>
      <c r="I1385" s="120">
        <v>1500000</v>
      </c>
      <c r="J1385" s="120"/>
      <c r="K1385" s="198"/>
      <c r="L1385" s="110" t="s">
        <v>21</v>
      </c>
      <c r="M1385" s="111"/>
      <c r="N1385" s="75" t="s">
        <v>429</v>
      </c>
    </row>
    <row r="1386" spans="1:14" s="88" customFormat="1" hidden="1" x14ac:dyDescent="0.2">
      <c r="A1386" s="193"/>
      <c r="B1386" s="187"/>
      <c r="C1386" s="185"/>
      <c r="D1386" s="120"/>
      <c r="E1386" s="120"/>
      <c r="F1386" s="120"/>
      <c r="G1386" s="120"/>
      <c r="H1386" s="120"/>
      <c r="I1386" s="120">
        <v>350000</v>
      </c>
      <c r="J1386" s="120"/>
      <c r="K1386" s="198"/>
      <c r="L1386" s="110" t="s">
        <v>21</v>
      </c>
      <c r="M1386" s="111"/>
      <c r="N1386" s="75" t="s">
        <v>47</v>
      </c>
    </row>
    <row r="1387" spans="1:14" s="88" customFormat="1" hidden="1" x14ac:dyDescent="0.2">
      <c r="A1387" s="193"/>
      <c r="B1387" s="187"/>
      <c r="C1387" s="185"/>
      <c r="D1387" s="120"/>
      <c r="E1387" s="120"/>
      <c r="F1387" s="120"/>
      <c r="G1387" s="120"/>
      <c r="H1387" s="120"/>
      <c r="I1387" s="120">
        <v>1200000</v>
      </c>
      <c r="J1387" s="120"/>
      <c r="K1387" s="198"/>
      <c r="L1387" s="110" t="s">
        <v>21</v>
      </c>
      <c r="M1387" s="111"/>
      <c r="N1387" s="75" t="s">
        <v>430</v>
      </c>
    </row>
    <row r="1388" spans="1:14" s="88" customFormat="1" hidden="1" x14ac:dyDescent="0.2">
      <c r="A1388" s="193"/>
      <c r="B1388" s="187"/>
      <c r="C1388" s="185"/>
      <c r="D1388" s="120"/>
      <c r="E1388" s="120"/>
      <c r="F1388" s="120"/>
      <c r="G1388" s="120"/>
      <c r="H1388" s="120"/>
      <c r="I1388" s="120">
        <v>800000</v>
      </c>
      <c r="J1388" s="120"/>
      <c r="K1388" s="198"/>
      <c r="L1388" s="110" t="s">
        <v>21</v>
      </c>
      <c r="M1388" s="111"/>
      <c r="N1388" s="75" t="s">
        <v>77</v>
      </c>
    </row>
    <row r="1389" spans="1:14" s="88" customFormat="1" hidden="1" x14ac:dyDescent="0.2">
      <c r="A1389" s="193"/>
      <c r="B1389" s="187"/>
      <c r="C1389" s="185"/>
      <c r="D1389" s="120"/>
      <c r="E1389" s="120"/>
      <c r="F1389" s="120"/>
      <c r="G1389" s="120"/>
      <c r="H1389" s="120"/>
      <c r="I1389" s="120">
        <v>750000</v>
      </c>
      <c r="J1389" s="120"/>
      <c r="K1389" s="198"/>
      <c r="L1389" s="110" t="s">
        <v>21</v>
      </c>
      <c r="M1389" s="111"/>
      <c r="N1389" s="75" t="s">
        <v>431</v>
      </c>
    </row>
    <row r="1390" spans="1:14" s="88" customFormat="1" hidden="1" x14ac:dyDescent="0.2">
      <c r="A1390" s="193"/>
      <c r="B1390" s="187"/>
      <c r="C1390" s="185"/>
      <c r="D1390" s="120"/>
      <c r="E1390" s="120"/>
      <c r="F1390" s="120"/>
      <c r="G1390" s="120"/>
      <c r="H1390" s="120"/>
      <c r="I1390" s="120">
        <v>2000000</v>
      </c>
      <c r="J1390" s="120"/>
      <c r="K1390" s="198"/>
      <c r="L1390" s="110" t="s">
        <v>21</v>
      </c>
      <c r="M1390" s="111"/>
      <c r="N1390" s="75" t="s">
        <v>432</v>
      </c>
    </row>
    <row r="1391" spans="1:14" s="88" customFormat="1" hidden="1" x14ac:dyDescent="0.2">
      <c r="A1391" s="193"/>
      <c r="B1391" s="187"/>
      <c r="C1391" s="185"/>
      <c r="D1391" s="120"/>
      <c r="E1391" s="120"/>
      <c r="F1391" s="120"/>
      <c r="G1391" s="120"/>
      <c r="H1391" s="120"/>
      <c r="I1391" s="120">
        <v>2087255</v>
      </c>
      <c r="J1391" s="120"/>
      <c r="K1391" s="198"/>
      <c r="L1391" s="110" t="s">
        <v>21</v>
      </c>
      <c r="M1391" s="111"/>
      <c r="N1391" s="75" t="s">
        <v>433</v>
      </c>
    </row>
    <row r="1392" spans="1:14" s="88" customFormat="1" hidden="1" x14ac:dyDescent="0.2">
      <c r="A1392" s="193"/>
      <c r="B1392" s="187"/>
      <c r="C1392" s="185"/>
      <c r="D1392" s="120"/>
      <c r="E1392" s="120"/>
      <c r="F1392" s="120"/>
      <c r="G1392" s="120"/>
      <c r="H1392" s="120"/>
      <c r="I1392" s="120">
        <v>2500000</v>
      </c>
      <c r="J1392" s="120"/>
      <c r="K1392" s="198"/>
      <c r="L1392" s="110" t="s">
        <v>21</v>
      </c>
      <c r="M1392" s="111"/>
      <c r="N1392" s="75" t="s">
        <v>87</v>
      </c>
    </row>
    <row r="1393" spans="1:1018" s="88" customFormat="1" hidden="1" x14ac:dyDescent="0.2">
      <c r="A1393" s="193"/>
      <c r="B1393" s="187"/>
      <c r="C1393" s="185"/>
      <c r="D1393" s="120"/>
      <c r="E1393" s="120"/>
      <c r="F1393" s="120"/>
      <c r="G1393" s="120"/>
      <c r="H1393" s="120"/>
      <c r="I1393" s="120">
        <v>2659602</v>
      </c>
      <c r="J1393" s="120"/>
      <c r="K1393" s="198"/>
      <c r="L1393" s="110" t="s">
        <v>21</v>
      </c>
      <c r="M1393" s="111"/>
      <c r="N1393" s="75" t="s">
        <v>434</v>
      </c>
    </row>
    <row r="1394" spans="1:1018" s="88" customFormat="1" hidden="1" x14ac:dyDescent="0.2">
      <c r="A1394" s="193"/>
      <c r="B1394" s="187"/>
      <c r="C1394" s="185"/>
      <c r="D1394" s="120"/>
      <c r="E1394" s="120"/>
      <c r="F1394" s="120"/>
      <c r="G1394" s="120"/>
      <c r="H1394" s="120"/>
      <c r="I1394" s="120">
        <v>2125860</v>
      </c>
      <c r="J1394" s="120"/>
      <c r="K1394" s="198"/>
      <c r="L1394" s="110" t="s">
        <v>21</v>
      </c>
      <c r="M1394" s="111"/>
      <c r="N1394" s="75" t="s">
        <v>436</v>
      </c>
    </row>
    <row r="1395" spans="1:1018" s="88" customFormat="1" hidden="1" x14ac:dyDescent="0.2">
      <c r="A1395" s="193"/>
      <c r="B1395" s="187"/>
      <c r="C1395" s="185"/>
      <c r="D1395" s="120"/>
      <c r="E1395" s="120"/>
      <c r="F1395" s="120"/>
      <c r="G1395" s="120"/>
      <c r="H1395" s="120"/>
      <c r="I1395" s="120">
        <v>500000</v>
      </c>
      <c r="J1395" s="120"/>
      <c r="K1395" s="198"/>
      <c r="L1395" s="110" t="s">
        <v>21</v>
      </c>
      <c r="M1395" s="111"/>
      <c r="N1395" s="75" t="s">
        <v>88</v>
      </c>
    </row>
    <row r="1396" spans="1:1018" s="88" customFormat="1" hidden="1" x14ac:dyDescent="0.2">
      <c r="A1396" s="193"/>
      <c r="B1396" s="187"/>
      <c r="C1396" s="185"/>
      <c r="D1396" s="120"/>
      <c r="E1396" s="120"/>
      <c r="F1396" s="120"/>
      <c r="G1396" s="120"/>
      <c r="H1396" s="120"/>
      <c r="I1396" s="120">
        <v>387750</v>
      </c>
      <c r="J1396" s="120"/>
      <c r="K1396" s="198"/>
      <c r="L1396" s="110" t="s">
        <v>21</v>
      </c>
      <c r="M1396" s="111"/>
      <c r="N1396" s="75" t="s">
        <v>438</v>
      </c>
    </row>
    <row r="1397" spans="1:1018" s="88" customFormat="1" hidden="1" x14ac:dyDescent="0.2">
      <c r="A1397" s="193"/>
      <c r="B1397" s="187"/>
      <c r="C1397" s="185"/>
      <c r="D1397" s="120"/>
      <c r="E1397" s="120"/>
      <c r="F1397" s="120"/>
      <c r="G1397" s="120"/>
      <c r="H1397" s="120"/>
      <c r="I1397" s="120">
        <v>17685203</v>
      </c>
      <c r="J1397" s="120"/>
      <c r="K1397" s="198"/>
      <c r="L1397" s="110" t="s">
        <v>21</v>
      </c>
      <c r="M1397" s="111"/>
      <c r="N1397" s="75" t="s">
        <v>439</v>
      </c>
    </row>
    <row r="1398" spans="1:1018" s="88" customFormat="1" hidden="1" x14ac:dyDescent="0.2">
      <c r="A1398" s="193"/>
      <c r="B1398" s="187"/>
      <c r="C1398" s="185"/>
      <c r="D1398" s="120"/>
      <c r="E1398" s="120"/>
      <c r="F1398" s="120"/>
      <c r="G1398" s="120"/>
      <c r="H1398" s="120"/>
      <c r="I1398" s="120">
        <v>50000</v>
      </c>
      <c r="J1398" s="120"/>
      <c r="K1398" s="198"/>
      <c r="L1398" s="110" t="s">
        <v>21</v>
      </c>
      <c r="M1398" s="111"/>
      <c r="N1398" s="75" t="s">
        <v>78</v>
      </c>
    </row>
    <row r="1399" spans="1:1018" s="88" customFormat="1" hidden="1" x14ac:dyDescent="0.2">
      <c r="A1399" s="193"/>
      <c r="B1399" s="187"/>
      <c r="C1399" s="185"/>
      <c r="D1399" s="120"/>
      <c r="E1399" s="120"/>
      <c r="F1399" s="120"/>
      <c r="G1399" s="120"/>
      <c r="H1399" s="120"/>
      <c r="I1399" s="120">
        <v>208407</v>
      </c>
      <c r="J1399" s="120"/>
      <c r="K1399" s="198"/>
      <c r="L1399" s="110" t="s">
        <v>21</v>
      </c>
      <c r="M1399" s="111"/>
      <c r="N1399" s="75" t="s">
        <v>48</v>
      </c>
    </row>
    <row r="1400" spans="1:1018" s="88" customFormat="1" hidden="1" x14ac:dyDescent="0.2">
      <c r="A1400" s="193"/>
      <c r="B1400" s="187"/>
      <c r="C1400" s="185"/>
      <c r="D1400" s="120"/>
      <c r="E1400" s="120"/>
      <c r="F1400" s="120"/>
      <c r="G1400" s="120"/>
      <c r="H1400" s="120"/>
      <c r="I1400" s="120">
        <v>2551871</v>
      </c>
      <c r="J1400" s="120"/>
      <c r="K1400" s="198"/>
      <c r="L1400" s="110" t="s">
        <v>21</v>
      </c>
      <c r="M1400" s="111"/>
      <c r="N1400" s="75" t="s">
        <v>442</v>
      </c>
    </row>
    <row r="1401" spans="1:1018" s="88" customFormat="1" hidden="1" x14ac:dyDescent="0.2">
      <c r="A1401" s="193"/>
      <c r="B1401" s="187"/>
      <c r="C1401" s="185"/>
      <c r="D1401" s="120"/>
      <c r="E1401" s="120"/>
      <c r="F1401" s="120"/>
      <c r="G1401" s="120"/>
      <c r="H1401" s="120"/>
      <c r="I1401" s="120">
        <v>2000000</v>
      </c>
      <c r="J1401" s="120"/>
      <c r="K1401" s="198"/>
      <c r="L1401" s="110" t="s">
        <v>21</v>
      </c>
      <c r="M1401" s="111"/>
      <c r="N1401" s="75" t="s">
        <v>31</v>
      </c>
    </row>
    <row r="1402" spans="1:1018" s="88" customFormat="1" hidden="1" x14ac:dyDescent="0.2">
      <c r="A1402" s="193"/>
      <c r="B1402" s="187"/>
      <c r="C1402" s="185"/>
      <c r="D1402" s="120"/>
      <c r="E1402" s="120"/>
      <c r="F1402" s="120"/>
      <c r="G1402" s="120"/>
      <c r="H1402" s="120"/>
      <c r="I1402" s="120">
        <v>4254800</v>
      </c>
      <c r="J1402" s="120"/>
      <c r="K1402" s="198"/>
      <c r="L1402" s="110" t="s">
        <v>21</v>
      </c>
      <c r="M1402" s="111"/>
      <c r="N1402" s="75" t="s">
        <v>125</v>
      </c>
    </row>
    <row r="1403" spans="1:1018" s="88" customFormat="1" hidden="1" x14ac:dyDescent="0.2">
      <c r="A1403" s="193"/>
      <c r="B1403" s="187"/>
      <c r="C1403" s="185"/>
      <c r="D1403" s="120"/>
      <c r="E1403" s="120"/>
      <c r="F1403" s="120"/>
      <c r="G1403" s="120"/>
      <c r="H1403" s="120"/>
      <c r="I1403" s="120">
        <v>3000000</v>
      </c>
      <c r="J1403" s="120"/>
      <c r="K1403" s="198"/>
      <c r="L1403" s="110" t="s">
        <v>21</v>
      </c>
      <c r="M1403" s="111"/>
      <c r="N1403" s="75" t="s">
        <v>32</v>
      </c>
    </row>
    <row r="1404" spans="1:1018" s="88" customFormat="1" hidden="1" x14ac:dyDescent="0.2">
      <c r="A1404" s="193"/>
      <c r="B1404" s="187"/>
      <c r="C1404" s="185"/>
      <c r="D1404" s="120"/>
      <c r="E1404" s="120"/>
      <c r="F1404" s="120"/>
      <c r="G1404" s="120"/>
      <c r="H1404" s="120"/>
      <c r="I1404" s="120">
        <v>1602080</v>
      </c>
      <c r="J1404" s="120"/>
      <c r="K1404" s="198"/>
      <c r="L1404" s="110" t="s">
        <v>21</v>
      </c>
      <c r="M1404" s="111"/>
      <c r="N1404" s="75" t="s">
        <v>466</v>
      </c>
    </row>
    <row r="1405" spans="1:1018" s="88" customFormat="1" hidden="1" x14ac:dyDescent="0.2">
      <c r="A1405" s="193"/>
      <c r="B1405" s="187"/>
      <c r="C1405" s="185"/>
      <c r="D1405" s="120"/>
      <c r="E1405" s="120"/>
      <c r="F1405" s="120"/>
      <c r="G1405" s="120"/>
      <c r="H1405" s="120"/>
      <c r="I1405" s="120">
        <v>1000000</v>
      </c>
      <c r="J1405" s="120"/>
      <c r="K1405" s="199"/>
      <c r="L1405" s="110" t="s">
        <v>21</v>
      </c>
      <c r="M1405" s="111"/>
      <c r="N1405" s="75" t="s">
        <v>33</v>
      </c>
    </row>
    <row r="1406" spans="1:1018" s="88" customFormat="1" ht="15" x14ac:dyDescent="0.25">
      <c r="A1406" s="125" t="s">
        <v>152</v>
      </c>
      <c r="B1406" s="84" t="s">
        <v>154</v>
      </c>
      <c r="C1406" s="121">
        <f>+'PLAN DE COMPRA  2022'!C1501</f>
        <v>92459510</v>
      </c>
      <c r="D1406" s="121">
        <f>+'PLAN DE COMPRA  2022'!D1501</f>
        <v>328875468</v>
      </c>
      <c r="E1406" s="121">
        <f>+'PLAN DE COMPRA  2022'!E1501</f>
        <v>159969122</v>
      </c>
      <c r="F1406" s="121">
        <f>+'PLAN DE COMPRA  2022'!F1501</f>
        <v>39623522</v>
      </c>
      <c r="G1406" s="121">
        <f>+'PLAN DE COMPRA  2022'!G1501</f>
        <v>0</v>
      </c>
      <c r="H1406" s="121">
        <f>+'PLAN DE COMPRA  2022'!H1501</f>
        <v>62542222.390000001</v>
      </c>
      <c r="I1406" s="121">
        <f>+'PLAN DE COMPRA  2022'!I1501</f>
        <v>64103603.810000002</v>
      </c>
      <c r="J1406" s="121">
        <f>+'PLAN DE COMPRA  2022'!J1501</f>
        <v>239039118</v>
      </c>
      <c r="K1406" s="121">
        <f>+'PLAN DE COMPRA  2022'!K1501</f>
        <v>986612566.20000005</v>
      </c>
      <c r="L1406" s="108" t="s">
        <v>22</v>
      </c>
      <c r="M1406" s="121" t="s">
        <v>22</v>
      </c>
      <c r="N1406" s="133"/>
      <c r="O1406" s="123"/>
      <c r="P1406" s="123"/>
      <c r="Q1406" s="123"/>
      <c r="R1406" s="123"/>
      <c r="S1406" s="123"/>
      <c r="T1406" s="123"/>
      <c r="U1406" s="123"/>
      <c r="V1406" s="123"/>
      <c r="W1406" s="123"/>
      <c r="X1406" s="123"/>
      <c r="Y1406" s="123"/>
      <c r="Z1406" s="123"/>
      <c r="AA1406" s="123"/>
      <c r="AB1406" s="123"/>
      <c r="AC1406" s="123"/>
      <c r="AD1406" s="123"/>
      <c r="AE1406" s="123"/>
      <c r="AF1406" s="123"/>
      <c r="AG1406" s="123"/>
      <c r="AH1406" s="123"/>
      <c r="AI1406" s="123"/>
      <c r="AJ1406" s="123"/>
      <c r="AK1406" s="123"/>
      <c r="AL1406" s="123"/>
      <c r="AM1406" s="123"/>
      <c r="AN1406" s="123"/>
      <c r="AO1406" s="123"/>
      <c r="AP1406" s="123"/>
      <c r="AQ1406" s="123"/>
      <c r="AR1406" s="123"/>
      <c r="AS1406" s="123"/>
      <c r="AT1406" s="123"/>
      <c r="AU1406" s="123"/>
      <c r="AV1406" s="123"/>
      <c r="AW1406" s="123"/>
      <c r="AX1406" s="123"/>
      <c r="AY1406" s="123"/>
      <c r="AZ1406" s="123"/>
      <c r="BA1406" s="123"/>
      <c r="BB1406" s="123"/>
      <c r="BC1406" s="123"/>
      <c r="BD1406" s="123"/>
      <c r="BE1406" s="123"/>
      <c r="BF1406" s="123"/>
      <c r="BG1406" s="123"/>
      <c r="BH1406" s="123"/>
      <c r="BI1406" s="123"/>
      <c r="BJ1406" s="123"/>
      <c r="BK1406" s="123"/>
      <c r="BL1406" s="123"/>
      <c r="BM1406" s="123"/>
      <c r="BN1406" s="123"/>
      <c r="BO1406" s="123"/>
      <c r="BP1406" s="123"/>
      <c r="BQ1406" s="123"/>
      <c r="BR1406" s="123"/>
      <c r="BS1406" s="123"/>
      <c r="BT1406" s="123"/>
      <c r="BU1406" s="123"/>
      <c r="BV1406" s="123"/>
      <c r="BW1406" s="123"/>
      <c r="BX1406" s="123"/>
      <c r="BY1406" s="123"/>
      <c r="BZ1406" s="123"/>
      <c r="CA1406" s="123"/>
      <c r="CB1406" s="123"/>
      <c r="CC1406" s="123"/>
      <c r="CD1406" s="123"/>
      <c r="CE1406" s="123"/>
      <c r="CF1406" s="123"/>
      <c r="CG1406" s="123"/>
      <c r="CH1406" s="123"/>
      <c r="CI1406" s="123"/>
      <c r="CJ1406" s="123"/>
      <c r="CK1406" s="123"/>
      <c r="CL1406" s="123"/>
      <c r="CM1406" s="123"/>
      <c r="CN1406" s="123"/>
      <c r="CO1406" s="123"/>
      <c r="CP1406" s="123"/>
      <c r="CQ1406" s="123"/>
      <c r="CR1406" s="123"/>
      <c r="CS1406" s="123"/>
      <c r="CT1406" s="123"/>
      <c r="CU1406" s="123"/>
      <c r="CV1406" s="123"/>
      <c r="CW1406" s="123"/>
      <c r="CX1406" s="123"/>
      <c r="CY1406" s="123"/>
      <c r="CZ1406" s="123"/>
      <c r="DA1406" s="123"/>
      <c r="DB1406" s="123"/>
      <c r="DC1406" s="123"/>
      <c r="DD1406" s="123"/>
      <c r="DE1406" s="123"/>
      <c r="DF1406" s="123"/>
      <c r="DG1406" s="123"/>
      <c r="DH1406" s="123"/>
      <c r="DI1406" s="123"/>
      <c r="DJ1406" s="123"/>
      <c r="DK1406" s="123"/>
      <c r="DL1406" s="123"/>
      <c r="DM1406" s="123"/>
      <c r="DN1406" s="123"/>
      <c r="DO1406" s="123"/>
      <c r="DP1406" s="123"/>
      <c r="DQ1406" s="123"/>
      <c r="DR1406" s="123"/>
      <c r="DS1406" s="123"/>
      <c r="DT1406" s="123"/>
      <c r="DU1406" s="123"/>
      <c r="DV1406" s="123"/>
      <c r="DW1406" s="123"/>
      <c r="DX1406" s="123"/>
      <c r="DY1406" s="123"/>
      <c r="DZ1406" s="123"/>
      <c r="EA1406" s="123"/>
      <c r="EB1406" s="123"/>
      <c r="EC1406" s="123"/>
      <c r="ED1406" s="123"/>
      <c r="EE1406" s="123"/>
      <c r="EF1406" s="123"/>
      <c r="EG1406" s="123"/>
      <c r="EH1406" s="123"/>
      <c r="EI1406" s="123"/>
      <c r="EJ1406" s="123"/>
      <c r="EK1406" s="123"/>
      <c r="EL1406" s="123"/>
      <c r="EM1406" s="123"/>
      <c r="EN1406" s="123"/>
      <c r="EO1406" s="123"/>
      <c r="EP1406" s="123"/>
      <c r="EQ1406" s="123"/>
      <c r="ER1406" s="123"/>
      <c r="ES1406" s="123"/>
      <c r="ET1406" s="123"/>
      <c r="EU1406" s="123"/>
      <c r="EV1406" s="123"/>
      <c r="EW1406" s="123"/>
      <c r="EX1406" s="123"/>
      <c r="EY1406" s="123"/>
      <c r="EZ1406" s="123"/>
      <c r="FA1406" s="123"/>
      <c r="FB1406" s="123"/>
      <c r="FC1406" s="123"/>
      <c r="FD1406" s="123"/>
      <c r="FE1406" s="123"/>
      <c r="FF1406" s="123"/>
      <c r="FG1406" s="123"/>
      <c r="FH1406" s="123"/>
      <c r="FI1406" s="123"/>
      <c r="FJ1406" s="123"/>
      <c r="FK1406" s="123"/>
      <c r="FL1406" s="123"/>
      <c r="FM1406" s="123"/>
      <c r="FN1406" s="123"/>
      <c r="FO1406" s="123"/>
      <c r="FP1406" s="123"/>
      <c r="FQ1406" s="123"/>
      <c r="FR1406" s="123"/>
      <c r="FS1406" s="123"/>
      <c r="FT1406" s="123"/>
      <c r="FU1406" s="123"/>
      <c r="FV1406" s="123"/>
      <c r="FW1406" s="123"/>
      <c r="FX1406" s="123"/>
      <c r="FY1406" s="123"/>
      <c r="FZ1406" s="123"/>
      <c r="GA1406" s="123"/>
      <c r="GB1406" s="123"/>
      <c r="GC1406" s="123"/>
      <c r="GD1406" s="123"/>
      <c r="GE1406" s="123"/>
      <c r="GF1406" s="123"/>
      <c r="GG1406" s="123"/>
      <c r="GH1406" s="123"/>
      <c r="GI1406" s="123"/>
      <c r="GJ1406" s="123"/>
      <c r="GK1406" s="123"/>
      <c r="GL1406" s="123"/>
      <c r="GM1406" s="123"/>
      <c r="GN1406" s="123"/>
      <c r="GO1406" s="123"/>
      <c r="GP1406" s="123"/>
      <c r="GQ1406" s="123"/>
      <c r="GR1406" s="123"/>
      <c r="GS1406" s="123"/>
      <c r="GT1406" s="123"/>
      <c r="GU1406" s="123"/>
      <c r="GV1406" s="123"/>
      <c r="GW1406" s="123"/>
      <c r="GX1406" s="123"/>
      <c r="GY1406" s="123"/>
      <c r="GZ1406" s="123"/>
      <c r="HA1406" s="123"/>
      <c r="HB1406" s="123"/>
      <c r="HC1406" s="123"/>
      <c r="HD1406" s="123"/>
      <c r="HE1406" s="123"/>
      <c r="HF1406" s="123"/>
      <c r="HG1406" s="123"/>
      <c r="HH1406" s="123"/>
      <c r="HI1406" s="123"/>
      <c r="HJ1406" s="123"/>
      <c r="HK1406" s="123"/>
      <c r="HL1406" s="123"/>
      <c r="HM1406" s="123"/>
      <c r="HN1406" s="123"/>
      <c r="HO1406" s="123"/>
      <c r="HP1406" s="123"/>
      <c r="HQ1406" s="123"/>
      <c r="HR1406" s="123"/>
      <c r="HS1406" s="123"/>
      <c r="HT1406" s="123"/>
      <c r="HU1406" s="123"/>
      <c r="HV1406" s="123"/>
      <c r="HW1406" s="123"/>
      <c r="HX1406" s="123"/>
      <c r="HY1406" s="123"/>
      <c r="HZ1406" s="123"/>
      <c r="IA1406" s="123"/>
      <c r="IB1406" s="123"/>
      <c r="IC1406" s="123"/>
      <c r="ID1406" s="123"/>
      <c r="IE1406" s="123"/>
      <c r="IF1406" s="123"/>
      <c r="IG1406" s="123"/>
      <c r="IH1406" s="123"/>
      <c r="II1406" s="123"/>
      <c r="IJ1406" s="123"/>
      <c r="IK1406" s="123"/>
      <c r="IL1406" s="123"/>
      <c r="IM1406" s="123"/>
      <c r="IN1406" s="123"/>
      <c r="IO1406" s="123"/>
      <c r="IP1406" s="123"/>
      <c r="IQ1406" s="123"/>
      <c r="IR1406" s="123"/>
      <c r="IS1406" s="123"/>
      <c r="IT1406" s="123"/>
      <c r="IU1406" s="123"/>
      <c r="IV1406" s="123"/>
      <c r="IW1406" s="123"/>
      <c r="IX1406" s="123"/>
      <c r="IY1406" s="123"/>
      <c r="IZ1406" s="123"/>
      <c r="JA1406" s="123"/>
      <c r="JB1406" s="123"/>
      <c r="JC1406" s="123"/>
      <c r="JD1406" s="123"/>
      <c r="JE1406" s="123"/>
      <c r="JF1406" s="123"/>
      <c r="JG1406" s="123"/>
      <c r="JH1406" s="123"/>
      <c r="JI1406" s="123"/>
      <c r="JJ1406" s="123"/>
      <c r="JK1406" s="123"/>
      <c r="JL1406" s="123"/>
      <c r="JM1406" s="123"/>
      <c r="JN1406" s="123"/>
      <c r="JO1406" s="123"/>
      <c r="JP1406" s="123"/>
      <c r="JQ1406" s="123"/>
      <c r="JR1406" s="123"/>
      <c r="JS1406" s="123"/>
      <c r="JT1406" s="123"/>
      <c r="JU1406" s="123"/>
      <c r="JV1406" s="123"/>
      <c r="JW1406" s="123"/>
      <c r="JX1406" s="123"/>
      <c r="JY1406" s="123"/>
      <c r="JZ1406" s="123"/>
      <c r="KA1406" s="123"/>
      <c r="KB1406" s="123"/>
      <c r="KC1406" s="123"/>
      <c r="KD1406" s="123"/>
      <c r="KE1406" s="123"/>
      <c r="KF1406" s="123"/>
      <c r="KG1406" s="123"/>
      <c r="KH1406" s="123"/>
      <c r="KI1406" s="123"/>
      <c r="KJ1406" s="123"/>
      <c r="KK1406" s="123"/>
      <c r="KL1406" s="123"/>
      <c r="KM1406" s="123"/>
      <c r="KN1406" s="123"/>
      <c r="KO1406" s="123"/>
      <c r="KP1406" s="123"/>
      <c r="KQ1406" s="123"/>
      <c r="KR1406" s="123"/>
      <c r="KS1406" s="123"/>
      <c r="KT1406" s="123"/>
      <c r="KU1406" s="123"/>
      <c r="KV1406" s="123"/>
      <c r="KW1406" s="123"/>
      <c r="KX1406" s="123"/>
      <c r="KY1406" s="123"/>
      <c r="KZ1406" s="123"/>
      <c r="LA1406" s="123"/>
      <c r="LB1406" s="123"/>
      <c r="LC1406" s="123"/>
      <c r="LD1406" s="123"/>
      <c r="LE1406" s="123"/>
      <c r="LF1406" s="123"/>
      <c r="LG1406" s="123"/>
      <c r="LH1406" s="123"/>
      <c r="LI1406" s="123"/>
      <c r="LJ1406" s="123"/>
      <c r="LK1406" s="123"/>
      <c r="LL1406" s="123"/>
      <c r="LM1406" s="123"/>
      <c r="LN1406" s="123"/>
      <c r="LO1406" s="123"/>
      <c r="LP1406" s="123"/>
      <c r="LQ1406" s="123"/>
      <c r="LR1406" s="123"/>
      <c r="LS1406" s="123"/>
      <c r="LT1406" s="123"/>
      <c r="LU1406" s="123"/>
      <c r="LV1406" s="123"/>
      <c r="LW1406" s="123"/>
      <c r="LX1406" s="123"/>
      <c r="LY1406" s="123"/>
      <c r="LZ1406" s="123"/>
      <c r="MA1406" s="123"/>
      <c r="MB1406" s="123"/>
      <c r="MC1406" s="123"/>
      <c r="MD1406" s="123"/>
      <c r="ME1406" s="123"/>
      <c r="MF1406" s="123"/>
      <c r="MG1406" s="123"/>
      <c r="MH1406" s="123"/>
      <c r="MI1406" s="123"/>
      <c r="MJ1406" s="123"/>
      <c r="MK1406" s="123"/>
      <c r="ML1406" s="123"/>
      <c r="MM1406" s="123"/>
      <c r="MN1406" s="123"/>
      <c r="MO1406" s="123"/>
      <c r="MP1406" s="123"/>
      <c r="MQ1406" s="123"/>
      <c r="MR1406" s="123"/>
      <c r="MS1406" s="123"/>
      <c r="MT1406" s="123"/>
      <c r="MU1406" s="123"/>
      <c r="MV1406" s="123"/>
      <c r="MW1406" s="123"/>
      <c r="MX1406" s="123"/>
      <c r="MY1406" s="123"/>
      <c r="MZ1406" s="123"/>
      <c r="NA1406" s="123"/>
      <c r="NB1406" s="123"/>
      <c r="NC1406" s="123"/>
      <c r="ND1406" s="123"/>
      <c r="NE1406" s="123"/>
      <c r="NF1406" s="123"/>
      <c r="NG1406" s="123"/>
      <c r="NH1406" s="123"/>
      <c r="NI1406" s="123"/>
      <c r="NJ1406" s="123"/>
      <c r="NK1406" s="123"/>
      <c r="NL1406" s="123"/>
      <c r="NM1406" s="123"/>
      <c r="NN1406" s="123"/>
      <c r="NO1406" s="123"/>
      <c r="NP1406" s="123"/>
      <c r="NQ1406" s="123"/>
      <c r="NR1406" s="123"/>
      <c r="NS1406" s="123"/>
      <c r="NT1406" s="123"/>
      <c r="NU1406" s="123"/>
      <c r="NV1406" s="123"/>
      <c r="NW1406" s="123"/>
      <c r="NX1406" s="123"/>
      <c r="NY1406" s="123"/>
      <c r="NZ1406" s="123"/>
      <c r="OA1406" s="123"/>
      <c r="OB1406" s="123"/>
      <c r="OC1406" s="123"/>
      <c r="OD1406" s="123"/>
      <c r="OE1406" s="123"/>
      <c r="OF1406" s="123"/>
      <c r="OG1406" s="123"/>
      <c r="OH1406" s="123"/>
      <c r="OI1406" s="123"/>
      <c r="OJ1406" s="123"/>
      <c r="OK1406" s="123"/>
      <c r="OL1406" s="123"/>
      <c r="OM1406" s="123"/>
      <c r="ON1406" s="123"/>
      <c r="OO1406" s="123"/>
      <c r="OP1406" s="123"/>
      <c r="OQ1406" s="123"/>
      <c r="OR1406" s="123"/>
      <c r="OS1406" s="123"/>
      <c r="OT1406" s="123"/>
      <c r="OU1406" s="123"/>
      <c r="OV1406" s="123"/>
      <c r="OW1406" s="123"/>
      <c r="OX1406" s="123"/>
      <c r="OY1406" s="123"/>
      <c r="OZ1406" s="123"/>
      <c r="PA1406" s="123"/>
      <c r="PB1406" s="123"/>
      <c r="PC1406" s="123"/>
      <c r="PD1406" s="123"/>
      <c r="PE1406" s="123"/>
      <c r="PF1406" s="123"/>
      <c r="PG1406" s="123"/>
      <c r="PH1406" s="123"/>
      <c r="PI1406" s="123"/>
      <c r="PJ1406" s="123"/>
      <c r="PK1406" s="123"/>
      <c r="PL1406" s="123"/>
      <c r="PM1406" s="123"/>
      <c r="PN1406" s="123"/>
      <c r="PO1406" s="123"/>
      <c r="PP1406" s="123"/>
      <c r="PQ1406" s="123"/>
      <c r="PR1406" s="123"/>
      <c r="PS1406" s="123"/>
      <c r="PT1406" s="123"/>
      <c r="PU1406" s="123"/>
      <c r="PV1406" s="123"/>
      <c r="PW1406" s="123"/>
      <c r="PX1406" s="123"/>
      <c r="PY1406" s="123"/>
      <c r="PZ1406" s="123"/>
      <c r="QA1406" s="123"/>
      <c r="QB1406" s="123"/>
      <c r="QC1406" s="123"/>
      <c r="QD1406" s="123"/>
      <c r="QE1406" s="123"/>
      <c r="QF1406" s="123"/>
      <c r="QG1406" s="123"/>
      <c r="QH1406" s="123"/>
      <c r="QI1406" s="123"/>
      <c r="QJ1406" s="123"/>
      <c r="QK1406" s="123"/>
      <c r="QL1406" s="123"/>
      <c r="QM1406" s="123"/>
      <c r="QN1406" s="123"/>
      <c r="QO1406" s="123"/>
      <c r="QP1406" s="123"/>
      <c r="QQ1406" s="123"/>
      <c r="QR1406" s="123"/>
      <c r="QS1406" s="123"/>
      <c r="QT1406" s="123"/>
      <c r="QU1406" s="123"/>
      <c r="QV1406" s="123"/>
      <c r="QW1406" s="123"/>
      <c r="QX1406" s="123"/>
      <c r="QY1406" s="123"/>
      <c r="QZ1406" s="123"/>
      <c r="RA1406" s="123"/>
      <c r="RB1406" s="123"/>
      <c r="RC1406" s="123"/>
      <c r="RD1406" s="123"/>
      <c r="RE1406" s="123"/>
      <c r="RF1406" s="123"/>
      <c r="RG1406" s="123"/>
      <c r="RH1406" s="123"/>
      <c r="RI1406" s="123"/>
      <c r="RJ1406" s="123"/>
      <c r="RK1406" s="123"/>
      <c r="RL1406" s="123"/>
      <c r="RM1406" s="123"/>
      <c r="RN1406" s="123"/>
      <c r="RO1406" s="123"/>
      <c r="RP1406" s="123"/>
      <c r="RQ1406" s="123"/>
      <c r="RR1406" s="123"/>
      <c r="RS1406" s="123"/>
      <c r="RT1406" s="123"/>
      <c r="RU1406" s="123"/>
      <c r="RV1406" s="123"/>
      <c r="RW1406" s="123"/>
      <c r="RX1406" s="123"/>
      <c r="RY1406" s="123"/>
      <c r="RZ1406" s="123"/>
      <c r="SA1406" s="123"/>
      <c r="SB1406" s="123"/>
      <c r="SC1406" s="123"/>
      <c r="SD1406" s="123"/>
      <c r="SE1406" s="123"/>
      <c r="SF1406" s="123"/>
      <c r="SG1406" s="123"/>
      <c r="SH1406" s="123"/>
      <c r="SI1406" s="123"/>
      <c r="SJ1406" s="123"/>
      <c r="SK1406" s="123"/>
      <c r="SL1406" s="123"/>
      <c r="SM1406" s="123"/>
      <c r="SN1406" s="123"/>
      <c r="SO1406" s="123"/>
      <c r="SP1406" s="123"/>
      <c r="SQ1406" s="123"/>
      <c r="SR1406" s="123"/>
      <c r="SS1406" s="123"/>
      <c r="ST1406" s="123"/>
      <c r="SU1406" s="123"/>
      <c r="SV1406" s="123"/>
      <c r="SW1406" s="123"/>
      <c r="SX1406" s="123"/>
      <c r="SY1406" s="123"/>
      <c r="SZ1406" s="123"/>
      <c r="TA1406" s="123"/>
      <c r="TB1406" s="123"/>
      <c r="TC1406" s="123"/>
      <c r="TD1406" s="123"/>
      <c r="TE1406" s="123"/>
      <c r="TF1406" s="123"/>
      <c r="TG1406" s="123"/>
      <c r="TH1406" s="123"/>
      <c r="TI1406" s="123"/>
      <c r="TJ1406" s="123"/>
      <c r="TK1406" s="123"/>
      <c r="TL1406" s="123"/>
      <c r="TM1406" s="123"/>
      <c r="TN1406" s="123"/>
      <c r="TO1406" s="123"/>
      <c r="TP1406" s="123"/>
      <c r="TQ1406" s="123"/>
      <c r="TR1406" s="123"/>
      <c r="TS1406" s="123"/>
      <c r="TT1406" s="123"/>
      <c r="TU1406" s="123"/>
      <c r="TV1406" s="123"/>
      <c r="TW1406" s="123"/>
      <c r="TX1406" s="123"/>
      <c r="TY1406" s="123"/>
      <c r="TZ1406" s="123"/>
      <c r="UA1406" s="123"/>
      <c r="UB1406" s="123"/>
      <c r="UC1406" s="123"/>
      <c r="UD1406" s="123"/>
      <c r="UE1406" s="123"/>
      <c r="UF1406" s="123"/>
      <c r="UG1406" s="123"/>
      <c r="UH1406" s="123"/>
      <c r="UI1406" s="123"/>
      <c r="UJ1406" s="123"/>
      <c r="UK1406" s="123"/>
      <c r="UL1406" s="123"/>
      <c r="UM1406" s="123"/>
      <c r="UN1406" s="123"/>
      <c r="UO1406" s="123"/>
      <c r="UP1406" s="123"/>
      <c r="UQ1406" s="123"/>
      <c r="UR1406" s="123"/>
      <c r="US1406" s="123"/>
      <c r="UT1406" s="123"/>
      <c r="UU1406" s="123"/>
      <c r="UV1406" s="123"/>
      <c r="UW1406" s="123"/>
      <c r="UX1406" s="123"/>
      <c r="UY1406" s="123"/>
      <c r="UZ1406" s="123"/>
      <c r="VA1406" s="123"/>
      <c r="VB1406" s="123"/>
      <c r="VC1406" s="123"/>
      <c r="VD1406" s="123"/>
      <c r="VE1406" s="123"/>
      <c r="VF1406" s="123"/>
      <c r="VG1406" s="123"/>
      <c r="VH1406" s="123"/>
      <c r="VI1406" s="123"/>
      <c r="VJ1406" s="123"/>
      <c r="VK1406" s="123"/>
      <c r="VL1406" s="123"/>
      <c r="VM1406" s="123"/>
      <c r="VN1406" s="123"/>
      <c r="VO1406" s="123"/>
      <c r="VP1406" s="123"/>
      <c r="VQ1406" s="123"/>
      <c r="VR1406" s="123"/>
      <c r="VS1406" s="123"/>
      <c r="VT1406" s="123"/>
      <c r="VU1406" s="123"/>
      <c r="VV1406" s="123"/>
      <c r="VW1406" s="123"/>
      <c r="VX1406" s="123"/>
      <c r="VY1406" s="123"/>
      <c r="VZ1406" s="123"/>
      <c r="WA1406" s="123"/>
      <c r="WB1406" s="123"/>
      <c r="WC1406" s="123"/>
      <c r="WD1406" s="123"/>
      <c r="WE1406" s="123"/>
      <c r="WF1406" s="123"/>
      <c r="WG1406" s="123"/>
      <c r="WH1406" s="123"/>
      <c r="WI1406" s="123"/>
      <c r="WJ1406" s="123"/>
      <c r="WK1406" s="123"/>
      <c r="WL1406" s="123"/>
      <c r="WM1406" s="123"/>
      <c r="WN1406" s="123"/>
      <c r="WO1406" s="123"/>
      <c r="WP1406" s="123"/>
      <c r="WQ1406" s="123"/>
      <c r="WR1406" s="123"/>
      <c r="WS1406" s="123"/>
      <c r="WT1406" s="123"/>
      <c r="WU1406" s="123"/>
      <c r="WV1406" s="123"/>
      <c r="WW1406" s="123"/>
      <c r="WX1406" s="123"/>
      <c r="WY1406" s="123"/>
      <c r="WZ1406" s="123"/>
      <c r="XA1406" s="123"/>
      <c r="XB1406" s="123"/>
      <c r="XC1406" s="123"/>
      <c r="XD1406" s="123"/>
      <c r="XE1406" s="123"/>
      <c r="XF1406" s="123"/>
      <c r="XG1406" s="123"/>
      <c r="XH1406" s="123"/>
      <c r="XI1406" s="123"/>
      <c r="XJ1406" s="123"/>
      <c r="XK1406" s="123"/>
      <c r="XL1406" s="123"/>
      <c r="XM1406" s="123"/>
      <c r="XN1406" s="123"/>
      <c r="XO1406" s="123"/>
      <c r="XP1406" s="123"/>
      <c r="XQ1406" s="123"/>
      <c r="XR1406" s="123"/>
      <c r="XS1406" s="123"/>
      <c r="XT1406" s="123"/>
      <c r="XU1406" s="123"/>
      <c r="XV1406" s="123"/>
      <c r="XW1406" s="123"/>
      <c r="XX1406" s="123"/>
      <c r="XY1406" s="123"/>
      <c r="XZ1406" s="123"/>
      <c r="YA1406" s="123"/>
      <c r="YB1406" s="123"/>
      <c r="YC1406" s="123"/>
      <c r="YD1406" s="123"/>
      <c r="YE1406" s="123"/>
      <c r="YF1406" s="123"/>
      <c r="YG1406" s="123"/>
      <c r="YH1406" s="123"/>
      <c r="YI1406" s="123"/>
      <c r="YJ1406" s="123"/>
      <c r="YK1406" s="123"/>
      <c r="YL1406" s="123"/>
      <c r="YM1406" s="123"/>
      <c r="YN1406" s="123"/>
      <c r="YO1406" s="123"/>
      <c r="YP1406" s="123"/>
      <c r="YQ1406" s="123"/>
      <c r="YR1406" s="123"/>
      <c r="YS1406" s="123"/>
      <c r="YT1406" s="123"/>
      <c r="YU1406" s="123"/>
      <c r="YV1406" s="123"/>
      <c r="YW1406" s="123"/>
      <c r="YX1406" s="123"/>
      <c r="YY1406" s="123"/>
      <c r="YZ1406" s="123"/>
      <c r="ZA1406" s="123"/>
      <c r="ZB1406" s="123"/>
      <c r="ZC1406" s="123"/>
      <c r="ZD1406" s="123"/>
      <c r="ZE1406" s="123"/>
      <c r="ZF1406" s="123"/>
      <c r="ZG1406" s="123"/>
      <c r="ZH1406" s="123"/>
      <c r="ZI1406" s="123"/>
      <c r="ZJ1406" s="123"/>
      <c r="ZK1406" s="123"/>
      <c r="ZL1406" s="123"/>
      <c r="ZM1406" s="123"/>
      <c r="ZN1406" s="123"/>
      <c r="ZO1406" s="123"/>
      <c r="ZP1406" s="123"/>
      <c r="ZQ1406" s="123"/>
      <c r="ZR1406" s="123"/>
      <c r="ZS1406" s="123"/>
      <c r="ZT1406" s="123"/>
      <c r="ZU1406" s="123"/>
      <c r="ZV1406" s="123"/>
      <c r="ZW1406" s="123"/>
      <c r="ZX1406" s="123"/>
      <c r="ZY1406" s="123"/>
      <c r="ZZ1406" s="123"/>
      <c r="AAA1406" s="123"/>
      <c r="AAB1406" s="123"/>
      <c r="AAC1406" s="123"/>
      <c r="AAD1406" s="123"/>
      <c r="AAE1406" s="123"/>
      <c r="AAF1406" s="123"/>
      <c r="AAG1406" s="123"/>
      <c r="AAH1406" s="123"/>
      <c r="AAI1406" s="123"/>
      <c r="AAJ1406" s="123"/>
      <c r="AAK1406" s="123"/>
      <c r="AAL1406" s="123"/>
      <c r="AAM1406" s="123"/>
      <c r="AAN1406" s="123"/>
      <c r="AAO1406" s="123"/>
      <c r="AAP1406" s="123"/>
      <c r="AAQ1406" s="123"/>
      <c r="AAR1406" s="123"/>
      <c r="AAS1406" s="123"/>
      <c r="AAT1406" s="123"/>
      <c r="AAU1406" s="123"/>
      <c r="AAV1406" s="123"/>
      <c r="AAW1406" s="123"/>
      <c r="AAX1406" s="123"/>
      <c r="AAY1406" s="123"/>
      <c r="AAZ1406" s="123"/>
      <c r="ABA1406" s="123"/>
      <c r="ABB1406" s="123"/>
      <c r="ABC1406" s="123"/>
      <c r="ABD1406" s="123"/>
      <c r="ABE1406" s="123"/>
      <c r="ABF1406" s="123"/>
      <c r="ABG1406" s="123"/>
      <c r="ABH1406" s="123"/>
      <c r="ABI1406" s="123"/>
      <c r="ABJ1406" s="123"/>
      <c r="ABK1406" s="123"/>
      <c r="ABL1406" s="123"/>
      <c r="ABM1406" s="123"/>
      <c r="ABN1406" s="123"/>
      <c r="ABO1406" s="123"/>
      <c r="ABP1406" s="123"/>
      <c r="ABQ1406" s="123"/>
      <c r="ABR1406" s="123"/>
      <c r="ABS1406" s="123"/>
      <c r="ABT1406" s="123"/>
      <c r="ABU1406" s="123"/>
      <c r="ABV1406" s="123"/>
      <c r="ABW1406" s="123"/>
      <c r="ABX1406" s="123"/>
      <c r="ABY1406" s="123"/>
      <c r="ABZ1406" s="123"/>
      <c r="ACA1406" s="123"/>
      <c r="ACB1406" s="123"/>
      <c r="ACC1406" s="123"/>
      <c r="ACD1406" s="123"/>
      <c r="ACE1406" s="123"/>
      <c r="ACF1406" s="123"/>
      <c r="ACG1406" s="123"/>
      <c r="ACH1406" s="123"/>
      <c r="ACI1406" s="123"/>
      <c r="ACJ1406" s="123"/>
      <c r="ACK1406" s="123"/>
      <c r="ACL1406" s="123"/>
      <c r="ACM1406" s="123"/>
      <c r="ACN1406" s="123"/>
      <c r="ACO1406" s="123"/>
      <c r="ACP1406" s="123"/>
      <c r="ACQ1406" s="123"/>
      <c r="ACR1406" s="123"/>
      <c r="ACS1406" s="123"/>
      <c r="ACT1406" s="123"/>
      <c r="ACU1406" s="123"/>
      <c r="ACV1406" s="123"/>
      <c r="ACW1406" s="123"/>
      <c r="ACX1406" s="123"/>
      <c r="ACY1406" s="123"/>
      <c r="ACZ1406" s="123"/>
      <c r="ADA1406" s="123"/>
      <c r="ADB1406" s="123"/>
      <c r="ADC1406" s="123"/>
      <c r="ADD1406" s="123"/>
      <c r="ADE1406" s="123"/>
      <c r="ADF1406" s="123"/>
      <c r="ADG1406" s="123"/>
      <c r="ADH1406" s="123"/>
      <c r="ADI1406" s="123"/>
      <c r="ADJ1406" s="123"/>
      <c r="ADK1406" s="123"/>
      <c r="ADL1406" s="123"/>
      <c r="ADM1406" s="123"/>
      <c r="ADN1406" s="123"/>
      <c r="ADO1406" s="123"/>
      <c r="ADP1406" s="123"/>
      <c r="ADQ1406" s="123"/>
      <c r="ADR1406" s="123"/>
      <c r="ADS1406" s="123"/>
      <c r="ADT1406" s="123"/>
      <c r="ADU1406" s="123"/>
      <c r="ADV1406" s="123"/>
      <c r="ADW1406" s="123"/>
      <c r="ADX1406" s="123"/>
      <c r="ADY1406" s="123"/>
      <c r="ADZ1406" s="123"/>
      <c r="AEA1406" s="123"/>
      <c r="AEB1406" s="123"/>
      <c r="AEC1406" s="123"/>
      <c r="AED1406" s="123"/>
      <c r="AEE1406" s="123"/>
      <c r="AEF1406" s="123"/>
      <c r="AEG1406" s="123"/>
      <c r="AEH1406" s="123"/>
      <c r="AEI1406" s="123"/>
      <c r="AEJ1406" s="123"/>
      <c r="AEK1406" s="123"/>
      <c r="AEL1406" s="123"/>
      <c r="AEM1406" s="123"/>
      <c r="AEN1406" s="123"/>
      <c r="AEO1406" s="123"/>
      <c r="AEP1406" s="123"/>
      <c r="AEQ1406" s="123"/>
      <c r="AER1406" s="123"/>
      <c r="AES1406" s="123"/>
      <c r="AET1406" s="123"/>
      <c r="AEU1406" s="123"/>
      <c r="AEV1406" s="123"/>
      <c r="AEW1406" s="123"/>
      <c r="AEX1406" s="123"/>
      <c r="AEY1406" s="123"/>
      <c r="AEZ1406" s="123"/>
      <c r="AFA1406" s="123"/>
      <c r="AFB1406" s="123"/>
      <c r="AFC1406" s="123"/>
      <c r="AFD1406" s="123"/>
      <c r="AFE1406" s="123"/>
      <c r="AFF1406" s="123"/>
      <c r="AFG1406" s="123"/>
      <c r="AFH1406" s="123"/>
      <c r="AFI1406" s="123"/>
      <c r="AFJ1406" s="123"/>
      <c r="AFK1406" s="123"/>
      <c r="AFL1406" s="123"/>
      <c r="AFM1406" s="123"/>
      <c r="AFN1406" s="123"/>
      <c r="AFO1406" s="123"/>
      <c r="AFP1406" s="123"/>
      <c r="AFQ1406" s="123"/>
      <c r="AFR1406" s="123"/>
      <c r="AFS1406" s="123"/>
      <c r="AFT1406" s="123"/>
      <c r="AFU1406" s="123"/>
      <c r="AFV1406" s="123"/>
      <c r="AFW1406" s="123"/>
      <c r="AFX1406" s="123"/>
      <c r="AFY1406" s="123"/>
      <c r="AFZ1406" s="123"/>
      <c r="AGA1406" s="123"/>
      <c r="AGB1406" s="123"/>
      <c r="AGC1406" s="123"/>
      <c r="AGD1406" s="123"/>
      <c r="AGE1406" s="123"/>
      <c r="AGF1406" s="123"/>
      <c r="AGG1406" s="123"/>
      <c r="AGH1406" s="123"/>
      <c r="AGI1406" s="123"/>
      <c r="AGJ1406" s="123"/>
      <c r="AGK1406" s="123"/>
      <c r="AGL1406" s="123"/>
      <c r="AGM1406" s="123"/>
      <c r="AGN1406" s="123"/>
      <c r="AGO1406" s="123"/>
      <c r="AGP1406" s="123"/>
      <c r="AGQ1406" s="123"/>
      <c r="AGR1406" s="123"/>
      <c r="AGS1406" s="123"/>
      <c r="AGT1406" s="123"/>
      <c r="AGU1406" s="123"/>
      <c r="AGV1406" s="123"/>
      <c r="AGW1406" s="123"/>
      <c r="AGX1406" s="123"/>
      <c r="AGY1406" s="123"/>
      <c r="AGZ1406" s="123"/>
      <c r="AHA1406" s="123"/>
      <c r="AHB1406" s="123"/>
      <c r="AHC1406" s="123"/>
      <c r="AHD1406" s="123"/>
      <c r="AHE1406" s="123"/>
      <c r="AHF1406" s="123"/>
      <c r="AHG1406" s="123"/>
      <c r="AHH1406" s="123"/>
      <c r="AHI1406" s="123"/>
      <c r="AHJ1406" s="123"/>
      <c r="AHK1406" s="123"/>
      <c r="AHL1406" s="123"/>
      <c r="AHM1406" s="123"/>
      <c r="AHN1406" s="123"/>
      <c r="AHO1406" s="123"/>
      <c r="AHP1406" s="123"/>
      <c r="AHQ1406" s="123"/>
      <c r="AHR1406" s="123"/>
      <c r="AHS1406" s="123"/>
      <c r="AHT1406" s="123"/>
      <c r="AHU1406" s="123"/>
      <c r="AHV1406" s="123"/>
      <c r="AHW1406" s="123"/>
      <c r="AHX1406" s="123"/>
      <c r="AHY1406" s="123"/>
      <c r="AHZ1406" s="123"/>
      <c r="AIA1406" s="123"/>
      <c r="AIB1406" s="123"/>
      <c r="AIC1406" s="123"/>
      <c r="AID1406" s="123"/>
      <c r="AIE1406" s="123"/>
      <c r="AIF1406" s="123"/>
      <c r="AIG1406" s="123"/>
      <c r="AIH1406" s="123"/>
      <c r="AII1406" s="123"/>
      <c r="AIJ1406" s="123"/>
      <c r="AIK1406" s="123"/>
      <c r="AIL1406" s="123"/>
      <c r="AIM1406" s="123"/>
      <c r="AIN1406" s="123"/>
      <c r="AIO1406" s="123"/>
      <c r="AIP1406" s="123"/>
      <c r="AIQ1406" s="123"/>
      <c r="AIR1406" s="123"/>
      <c r="AIS1406" s="123"/>
      <c r="AIT1406" s="123"/>
      <c r="AIU1406" s="123"/>
      <c r="AIV1406" s="123"/>
      <c r="AIW1406" s="123"/>
      <c r="AIX1406" s="123"/>
      <c r="AIY1406" s="123"/>
      <c r="AIZ1406" s="123"/>
      <c r="AJA1406" s="123"/>
      <c r="AJB1406" s="123"/>
      <c r="AJC1406" s="123"/>
      <c r="AJD1406" s="123"/>
      <c r="AJE1406" s="123"/>
      <c r="AJF1406" s="123"/>
      <c r="AJG1406" s="123"/>
      <c r="AJH1406" s="123"/>
      <c r="AJI1406" s="123"/>
      <c r="AJJ1406" s="123"/>
      <c r="AJK1406" s="123"/>
      <c r="AJL1406" s="123"/>
      <c r="AJM1406" s="123"/>
      <c r="AJN1406" s="123"/>
      <c r="AJO1406" s="123"/>
      <c r="AJP1406" s="123"/>
      <c r="AJQ1406" s="123"/>
      <c r="AJR1406" s="123"/>
      <c r="AJS1406" s="123"/>
      <c r="AJT1406" s="123"/>
      <c r="AJU1406" s="123"/>
      <c r="AJV1406" s="123"/>
      <c r="AJW1406" s="123"/>
      <c r="AJX1406" s="123"/>
      <c r="AJY1406" s="123"/>
      <c r="AJZ1406" s="123"/>
      <c r="AKA1406" s="123"/>
      <c r="AKB1406" s="123"/>
      <c r="AKC1406" s="123"/>
      <c r="AKD1406" s="123"/>
      <c r="AKE1406" s="123"/>
      <c r="AKF1406" s="123"/>
      <c r="AKG1406" s="123"/>
      <c r="AKH1406" s="123"/>
      <c r="AKI1406" s="123"/>
      <c r="AKJ1406" s="123"/>
      <c r="AKK1406" s="123"/>
      <c r="AKL1406" s="123"/>
      <c r="AKM1406" s="123"/>
      <c r="AKN1406" s="123"/>
      <c r="AKO1406" s="123"/>
      <c r="AKP1406" s="123"/>
      <c r="AKQ1406" s="123"/>
      <c r="AKR1406" s="123"/>
      <c r="AKS1406" s="123"/>
      <c r="AKT1406" s="123"/>
      <c r="AKU1406" s="123"/>
      <c r="AKV1406" s="123"/>
      <c r="AKW1406" s="123"/>
      <c r="AKX1406" s="123"/>
      <c r="AKY1406" s="123"/>
      <c r="AKZ1406" s="123"/>
      <c r="ALA1406" s="123"/>
      <c r="ALB1406" s="123"/>
      <c r="ALC1406" s="123"/>
      <c r="ALD1406" s="123"/>
      <c r="ALE1406" s="123"/>
      <c r="ALF1406" s="123"/>
      <c r="ALG1406" s="123"/>
      <c r="ALH1406" s="123"/>
      <c r="ALI1406" s="123"/>
      <c r="ALJ1406" s="123"/>
      <c r="ALK1406" s="123"/>
      <c r="ALL1406" s="123"/>
      <c r="ALM1406" s="123"/>
      <c r="ALN1406" s="123"/>
      <c r="ALO1406" s="123"/>
      <c r="ALP1406" s="123"/>
      <c r="ALQ1406" s="123"/>
      <c r="ALR1406" s="123"/>
      <c r="ALS1406" s="123"/>
      <c r="ALT1406" s="123"/>
      <c r="ALU1406" s="123"/>
      <c r="ALV1406" s="123"/>
      <c r="ALW1406" s="123"/>
      <c r="ALX1406" s="123"/>
      <c r="ALY1406" s="123"/>
      <c r="ALZ1406" s="123"/>
      <c r="AMA1406" s="123"/>
      <c r="AMB1406" s="123"/>
      <c r="AMC1406" s="123"/>
      <c r="AMD1406" s="123"/>
    </row>
    <row r="1407" spans="1:1018" s="88" customFormat="1" ht="26.25" x14ac:dyDescent="0.2">
      <c r="A1407" s="276" t="s">
        <v>155</v>
      </c>
      <c r="B1407" s="277"/>
      <c r="C1407" s="277"/>
      <c r="D1407" s="277"/>
      <c r="E1407" s="277"/>
      <c r="F1407" s="277"/>
      <c r="G1407" s="277"/>
      <c r="H1407" s="277"/>
      <c r="I1407" s="277"/>
      <c r="J1407" s="277"/>
      <c r="K1407" s="277"/>
      <c r="L1407" s="101"/>
      <c r="M1407" s="101"/>
      <c r="N1407" s="102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99"/>
      <c r="AG1407" s="99"/>
      <c r="AH1407" s="99"/>
      <c r="AI1407" s="99"/>
      <c r="AJ1407" s="99"/>
      <c r="AK1407" s="99"/>
      <c r="AL1407" s="99"/>
      <c r="AM1407" s="99"/>
      <c r="AN1407" s="99"/>
      <c r="AO1407" s="99"/>
      <c r="AP1407" s="99"/>
      <c r="AQ1407" s="99"/>
      <c r="AR1407" s="99"/>
      <c r="AS1407" s="99"/>
      <c r="AT1407" s="99"/>
      <c r="AU1407" s="99"/>
      <c r="AV1407" s="99"/>
      <c r="AW1407" s="99"/>
      <c r="AX1407" s="99"/>
      <c r="AY1407" s="99"/>
      <c r="AZ1407" s="99"/>
      <c r="BA1407" s="99"/>
      <c r="BB1407" s="99"/>
      <c r="BC1407" s="99"/>
      <c r="BD1407" s="99"/>
      <c r="BE1407" s="99"/>
      <c r="BF1407" s="99"/>
      <c r="BG1407" s="99"/>
      <c r="BH1407" s="99"/>
      <c r="BI1407" s="99"/>
      <c r="BJ1407" s="99"/>
      <c r="BK1407" s="99"/>
      <c r="BL1407" s="99"/>
      <c r="BM1407" s="99"/>
      <c r="BN1407" s="99"/>
      <c r="BO1407" s="99"/>
      <c r="BP1407" s="99"/>
      <c r="BQ1407" s="99"/>
      <c r="BR1407" s="99"/>
      <c r="BS1407" s="99"/>
      <c r="BT1407" s="99"/>
      <c r="BU1407" s="99"/>
      <c r="BV1407" s="99"/>
      <c r="BW1407" s="99"/>
      <c r="BX1407" s="99"/>
      <c r="BY1407" s="99"/>
      <c r="BZ1407" s="99"/>
      <c r="CA1407" s="99"/>
      <c r="CB1407" s="99"/>
      <c r="CC1407" s="99"/>
      <c r="CD1407" s="99"/>
      <c r="CE1407" s="99"/>
      <c r="CF1407" s="99"/>
      <c r="CG1407" s="99"/>
      <c r="CH1407" s="99"/>
      <c r="CI1407" s="99"/>
      <c r="CJ1407" s="99"/>
      <c r="CK1407" s="99"/>
      <c r="CL1407" s="99"/>
      <c r="CM1407" s="99"/>
      <c r="CN1407" s="99"/>
      <c r="CO1407" s="99"/>
      <c r="CP1407" s="99"/>
      <c r="CQ1407" s="99"/>
      <c r="CR1407" s="99"/>
      <c r="CS1407" s="99"/>
      <c r="CT1407" s="99"/>
      <c r="CU1407" s="99"/>
      <c r="CV1407" s="99"/>
      <c r="CW1407" s="99"/>
      <c r="CX1407" s="99"/>
      <c r="CY1407" s="99"/>
      <c r="CZ1407" s="99"/>
      <c r="DA1407" s="99"/>
      <c r="DB1407" s="99"/>
      <c r="DC1407" s="99"/>
      <c r="DD1407" s="99"/>
      <c r="DE1407" s="99"/>
      <c r="DF1407" s="99"/>
      <c r="DG1407" s="99"/>
      <c r="DH1407" s="99"/>
      <c r="DI1407" s="99"/>
      <c r="DJ1407" s="99"/>
      <c r="DK1407" s="99"/>
      <c r="DL1407" s="99"/>
      <c r="DM1407" s="99"/>
      <c r="DN1407" s="99"/>
      <c r="DO1407" s="99"/>
      <c r="DP1407" s="99"/>
      <c r="DQ1407" s="99"/>
      <c r="DR1407" s="99"/>
      <c r="DS1407" s="99"/>
      <c r="DT1407" s="99"/>
      <c r="DU1407" s="99"/>
      <c r="DV1407" s="99"/>
      <c r="DW1407" s="99"/>
      <c r="DX1407" s="99"/>
      <c r="DY1407" s="99"/>
      <c r="DZ1407" s="99"/>
      <c r="EA1407" s="99"/>
      <c r="EB1407" s="99"/>
      <c r="EC1407" s="99"/>
      <c r="ED1407" s="99"/>
      <c r="EE1407" s="99"/>
      <c r="EF1407" s="99"/>
      <c r="EG1407" s="99"/>
      <c r="EH1407" s="99"/>
      <c r="EI1407" s="99"/>
      <c r="EJ1407" s="99"/>
      <c r="EK1407" s="99"/>
      <c r="EL1407" s="99"/>
      <c r="EM1407" s="99"/>
      <c r="EN1407" s="99"/>
      <c r="EO1407" s="99"/>
      <c r="EP1407" s="99"/>
      <c r="EQ1407" s="99"/>
      <c r="ER1407" s="99"/>
      <c r="ES1407" s="99"/>
      <c r="ET1407" s="99"/>
      <c r="EU1407" s="99"/>
      <c r="EV1407" s="99"/>
      <c r="EW1407" s="99"/>
      <c r="EX1407" s="99"/>
      <c r="EY1407" s="99"/>
      <c r="EZ1407" s="99"/>
      <c r="FA1407" s="99"/>
      <c r="FB1407" s="99"/>
      <c r="FC1407" s="99"/>
      <c r="FD1407" s="99"/>
      <c r="FE1407" s="99"/>
      <c r="FF1407" s="99"/>
      <c r="FG1407" s="99"/>
      <c r="FH1407" s="99"/>
      <c r="FI1407" s="99"/>
      <c r="FJ1407" s="99"/>
      <c r="FK1407" s="99"/>
      <c r="FL1407" s="99"/>
      <c r="FM1407" s="99"/>
      <c r="FN1407" s="99"/>
      <c r="FO1407" s="99"/>
      <c r="FP1407" s="99"/>
      <c r="FQ1407" s="99"/>
      <c r="FR1407" s="99"/>
      <c r="FS1407" s="99"/>
      <c r="FT1407" s="99"/>
      <c r="FU1407" s="99"/>
      <c r="FV1407" s="99"/>
      <c r="FW1407" s="99"/>
      <c r="FX1407" s="99"/>
      <c r="FY1407" s="99"/>
      <c r="FZ1407" s="99"/>
      <c r="GA1407" s="99"/>
      <c r="GB1407" s="99"/>
      <c r="GC1407" s="99"/>
      <c r="GD1407" s="99"/>
      <c r="GE1407" s="99"/>
      <c r="GF1407" s="99"/>
      <c r="GG1407" s="99"/>
      <c r="GH1407" s="99"/>
      <c r="GI1407" s="99"/>
      <c r="GJ1407" s="99"/>
      <c r="GK1407" s="99"/>
      <c r="GL1407" s="99"/>
      <c r="GM1407" s="99"/>
      <c r="GN1407" s="99"/>
      <c r="GO1407" s="99"/>
      <c r="GP1407" s="99"/>
      <c r="GQ1407" s="99"/>
      <c r="GR1407" s="99"/>
      <c r="GS1407" s="99"/>
      <c r="GT1407" s="99"/>
      <c r="GU1407" s="99"/>
      <c r="GV1407" s="99"/>
      <c r="GW1407" s="99"/>
      <c r="GX1407" s="99"/>
      <c r="GY1407" s="99"/>
      <c r="GZ1407" s="99"/>
      <c r="HA1407" s="99"/>
      <c r="HB1407" s="99"/>
      <c r="HC1407" s="99"/>
      <c r="HD1407" s="99"/>
      <c r="HE1407" s="99"/>
      <c r="HF1407" s="99"/>
      <c r="HG1407" s="99"/>
      <c r="HH1407" s="99"/>
      <c r="HI1407" s="99"/>
      <c r="HJ1407" s="99"/>
      <c r="HK1407" s="99"/>
      <c r="HL1407" s="99"/>
      <c r="HM1407" s="99"/>
      <c r="HN1407" s="99"/>
      <c r="HO1407" s="99"/>
      <c r="HP1407" s="99"/>
      <c r="HQ1407" s="99"/>
      <c r="HR1407" s="99"/>
      <c r="HS1407" s="99"/>
      <c r="HT1407" s="99"/>
      <c r="HU1407" s="99"/>
      <c r="HV1407" s="99"/>
      <c r="HW1407" s="99"/>
      <c r="HX1407" s="99"/>
      <c r="HY1407" s="99"/>
      <c r="HZ1407" s="99"/>
      <c r="IA1407" s="99"/>
      <c r="IB1407" s="99"/>
      <c r="IC1407" s="99"/>
      <c r="ID1407" s="99"/>
      <c r="IE1407" s="99"/>
      <c r="IF1407" s="99"/>
      <c r="IG1407" s="99"/>
      <c r="IH1407" s="99"/>
      <c r="II1407" s="99"/>
      <c r="IJ1407" s="99"/>
      <c r="IK1407" s="99"/>
      <c r="IL1407" s="99"/>
      <c r="IM1407" s="99"/>
      <c r="IN1407" s="99"/>
      <c r="IO1407" s="99"/>
      <c r="IP1407" s="99"/>
      <c r="IQ1407" s="99"/>
      <c r="IR1407" s="99"/>
      <c r="IS1407" s="99"/>
      <c r="IT1407" s="99"/>
      <c r="IU1407" s="99"/>
      <c r="IV1407" s="99"/>
      <c r="IW1407" s="99"/>
      <c r="IX1407" s="99"/>
      <c r="IY1407" s="99"/>
      <c r="IZ1407" s="99"/>
      <c r="JA1407" s="99"/>
      <c r="JB1407" s="99"/>
      <c r="JC1407" s="99"/>
      <c r="JD1407" s="99"/>
      <c r="JE1407" s="99"/>
      <c r="JF1407" s="99"/>
      <c r="JG1407" s="99"/>
      <c r="JH1407" s="99"/>
      <c r="JI1407" s="99"/>
      <c r="JJ1407" s="99"/>
      <c r="JK1407" s="99"/>
      <c r="JL1407" s="99"/>
      <c r="JM1407" s="99"/>
      <c r="JN1407" s="99"/>
      <c r="JO1407" s="99"/>
      <c r="JP1407" s="99"/>
      <c r="JQ1407" s="99"/>
      <c r="JR1407" s="99"/>
      <c r="JS1407" s="99"/>
      <c r="JT1407" s="99"/>
      <c r="JU1407" s="99"/>
      <c r="JV1407" s="99"/>
      <c r="JW1407" s="99"/>
      <c r="JX1407" s="99"/>
      <c r="JY1407" s="99"/>
      <c r="JZ1407" s="99"/>
      <c r="KA1407" s="99"/>
      <c r="KB1407" s="99"/>
      <c r="KC1407" s="99"/>
      <c r="KD1407" s="99"/>
      <c r="KE1407" s="99"/>
      <c r="KF1407" s="99"/>
      <c r="KG1407" s="99"/>
      <c r="KH1407" s="99"/>
      <c r="KI1407" s="99"/>
      <c r="KJ1407" s="99"/>
      <c r="KK1407" s="99"/>
      <c r="KL1407" s="99"/>
      <c r="KM1407" s="99"/>
      <c r="KN1407" s="99"/>
      <c r="KO1407" s="99"/>
      <c r="KP1407" s="99"/>
      <c r="KQ1407" s="99"/>
      <c r="KR1407" s="99"/>
      <c r="KS1407" s="99"/>
      <c r="KT1407" s="99"/>
      <c r="KU1407" s="99"/>
      <c r="KV1407" s="99"/>
      <c r="KW1407" s="99"/>
      <c r="KX1407" s="99"/>
      <c r="KY1407" s="99"/>
      <c r="KZ1407" s="99"/>
      <c r="LA1407" s="99"/>
      <c r="LB1407" s="99"/>
      <c r="LC1407" s="99"/>
      <c r="LD1407" s="99"/>
      <c r="LE1407" s="99"/>
      <c r="LF1407" s="99"/>
      <c r="LG1407" s="99"/>
      <c r="LH1407" s="99"/>
      <c r="LI1407" s="99"/>
      <c r="LJ1407" s="99"/>
      <c r="LK1407" s="99"/>
      <c r="LL1407" s="99"/>
      <c r="LM1407" s="99"/>
      <c r="LN1407" s="99"/>
      <c r="LO1407" s="99"/>
      <c r="LP1407" s="99"/>
      <c r="LQ1407" s="99"/>
      <c r="LR1407" s="99"/>
      <c r="LS1407" s="99"/>
      <c r="LT1407" s="99"/>
      <c r="LU1407" s="99"/>
      <c r="LV1407" s="99"/>
      <c r="LW1407" s="99"/>
      <c r="LX1407" s="99"/>
      <c r="LY1407" s="99"/>
      <c r="LZ1407" s="99"/>
      <c r="MA1407" s="99"/>
      <c r="MB1407" s="99"/>
      <c r="MC1407" s="99"/>
      <c r="MD1407" s="99"/>
      <c r="ME1407" s="99"/>
      <c r="MF1407" s="99"/>
      <c r="MG1407" s="99"/>
      <c r="MH1407" s="99"/>
      <c r="MI1407" s="99"/>
      <c r="MJ1407" s="99"/>
      <c r="MK1407" s="99"/>
      <c r="ML1407" s="99"/>
      <c r="MM1407" s="99"/>
      <c r="MN1407" s="99"/>
      <c r="MO1407" s="99"/>
      <c r="MP1407" s="99"/>
      <c r="MQ1407" s="99"/>
      <c r="MR1407" s="99"/>
      <c r="MS1407" s="99"/>
      <c r="MT1407" s="99"/>
      <c r="MU1407" s="99"/>
      <c r="MV1407" s="99"/>
      <c r="MW1407" s="99"/>
      <c r="MX1407" s="99"/>
      <c r="MY1407" s="99"/>
      <c r="MZ1407" s="99"/>
      <c r="NA1407" s="99"/>
      <c r="NB1407" s="99"/>
      <c r="NC1407" s="99"/>
      <c r="ND1407" s="99"/>
      <c r="NE1407" s="99"/>
      <c r="NF1407" s="99"/>
      <c r="NG1407" s="99"/>
      <c r="NH1407" s="99"/>
      <c r="NI1407" s="99"/>
      <c r="NJ1407" s="99"/>
      <c r="NK1407" s="99"/>
      <c r="NL1407" s="99"/>
      <c r="NM1407" s="99"/>
      <c r="NN1407" s="99"/>
      <c r="NO1407" s="99"/>
      <c r="NP1407" s="99"/>
      <c r="NQ1407" s="99"/>
      <c r="NR1407" s="99"/>
      <c r="NS1407" s="99"/>
      <c r="NT1407" s="99"/>
      <c r="NU1407" s="99"/>
      <c r="NV1407" s="99"/>
      <c r="NW1407" s="99"/>
      <c r="NX1407" s="99"/>
      <c r="NY1407" s="99"/>
      <c r="NZ1407" s="99"/>
      <c r="OA1407" s="99"/>
      <c r="OB1407" s="99"/>
      <c r="OC1407" s="99"/>
      <c r="OD1407" s="99"/>
      <c r="OE1407" s="99"/>
      <c r="OF1407" s="99"/>
      <c r="OG1407" s="99"/>
      <c r="OH1407" s="99"/>
      <c r="OI1407" s="99"/>
      <c r="OJ1407" s="99"/>
      <c r="OK1407" s="99"/>
      <c r="OL1407" s="99"/>
      <c r="OM1407" s="99"/>
      <c r="ON1407" s="99"/>
      <c r="OO1407" s="99"/>
      <c r="OP1407" s="99"/>
      <c r="OQ1407" s="99"/>
      <c r="OR1407" s="99"/>
      <c r="OS1407" s="99"/>
      <c r="OT1407" s="99"/>
      <c r="OU1407" s="99"/>
      <c r="OV1407" s="99"/>
      <c r="OW1407" s="99"/>
      <c r="OX1407" s="99"/>
      <c r="OY1407" s="99"/>
      <c r="OZ1407" s="99"/>
      <c r="PA1407" s="99"/>
      <c r="PB1407" s="99"/>
      <c r="PC1407" s="99"/>
      <c r="PD1407" s="99"/>
      <c r="PE1407" s="99"/>
      <c r="PF1407" s="99"/>
      <c r="PG1407" s="99"/>
      <c r="PH1407" s="99"/>
      <c r="PI1407" s="99"/>
      <c r="PJ1407" s="99"/>
      <c r="PK1407" s="99"/>
      <c r="PL1407" s="99"/>
      <c r="PM1407" s="99"/>
      <c r="PN1407" s="99"/>
      <c r="PO1407" s="99"/>
      <c r="PP1407" s="99"/>
      <c r="PQ1407" s="99"/>
      <c r="PR1407" s="99"/>
      <c r="PS1407" s="99"/>
      <c r="PT1407" s="99"/>
      <c r="PU1407" s="99"/>
      <c r="PV1407" s="99"/>
      <c r="PW1407" s="99"/>
      <c r="PX1407" s="99"/>
      <c r="PY1407" s="99"/>
      <c r="PZ1407" s="99"/>
      <c r="QA1407" s="99"/>
      <c r="QB1407" s="99"/>
      <c r="QC1407" s="99"/>
      <c r="QD1407" s="99"/>
      <c r="QE1407" s="99"/>
      <c r="QF1407" s="99"/>
      <c r="QG1407" s="99"/>
      <c r="QH1407" s="99"/>
      <c r="QI1407" s="99"/>
      <c r="QJ1407" s="99"/>
      <c r="QK1407" s="99"/>
      <c r="QL1407" s="99"/>
      <c r="QM1407" s="99"/>
      <c r="QN1407" s="99"/>
      <c r="QO1407" s="99"/>
      <c r="QP1407" s="99"/>
      <c r="QQ1407" s="99"/>
      <c r="QR1407" s="99"/>
      <c r="QS1407" s="99"/>
      <c r="QT1407" s="99"/>
      <c r="QU1407" s="99"/>
      <c r="QV1407" s="99"/>
      <c r="QW1407" s="99"/>
      <c r="QX1407" s="99"/>
      <c r="QY1407" s="99"/>
      <c r="QZ1407" s="99"/>
      <c r="RA1407" s="99"/>
      <c r="RB1407" s="99"/>
      <c r="RC1407" s="99"/>
      <c r="RD1407" s="99"/>
      <c r="RE1407" s="99"/>
      <c r="RF1407" s="99"/>
      <c r="RG1407" s="99"/>
      <c r="RH1407" s="99"/>
      <c r="RI1407" s="99"/>
      <c r="RJ1407" s="99"/>
      <c r="RK1407" s="99"/>
      <c r="RL1407" s="99"/>
      <c r="RM1407" s="99"/>
      <c r="RN1407" s="99"/>
      <c r="RO1407" s="99"/>
      <c r="RP1407" s="99"/>
      <c r="RQ1407" s="99"/>
      <c r="RR1407" s="99"/>
      <c r="RS1407" s="99"/>
      <c r="RT1407" s="99"/>
      <c r="RU1407" s="99"/>
      <c r="RV1407" s="99"/>
      <c r="RW1407" s="99"/>
      <c r="RX1407" s="99"/>
      <c r="RY1407" s="99"/>
      <c r="RZ1407" s="99"/>
      <c r="SA1407" s="99"/>
      <c r="SB1407" s="99"/>
      <c r="SC1407" s="99"/>
      <c r="SD1407" s="99"/>
      <c r="SE1407" s="99"/>
      <c r="SF1407" s="99"/>
      <c r="SG1407" s="99"/>
      <c r="SH1407" s="99"/>
      <c r="SI1407" s="99"/>
      <c r="SJ1407" s="99"/>
      <c r="SK1407" s="99"/>
      <c r="SL1407" s="99"/>
      <c r="SM1407" s="99"/>
      <c r="SN1407" s="99"/>
      <c r="SO1407" s="99"/>
      <c r="SP1407" s="99"/>
      <c r="SQ1407" s="99"/>
      <c r="SR1407" s="99"/>
      <c r="SS1407" s="99"/>
      <c r="ST1407" s="99"/>
      <c r="SU1407" s="99"/>
      <c r="SV1407" s="99"/>
      <c r="SW1407" s="99"/>
      <c r="SX1407" s="99"/>
      <c r="SY1407" s="99"/>
      <c r="SZ1407" s="99"/>
      <c r="TA1407" s="99"/>
      <c r="TB1407" s="99"/>
      <c r="TC1407" s="99"/>
      <c r="TD1407" s="99"/>
      <c r="TE1407" s="99"/>
      <c r="TF1407" s="99"/>
      <c r="TG1407" s="99"/>
      <c r="TH1407" s="99"/>
      <c r="TI1407" s="99"/>
      <c r="TJ1407" s="99"/>
      <c r="TK1407" s="99"/>
      <c r="TL1407" s="99"/>
      <c r="TM1407" s="99"/>
      <c r="TN1407" s="99"/>
      <c r="TO1407" s="99"/>
      <c r="TP1407" s="99"/>
      <c r="TQ1407" s="99"/>
      <c r="TR1407" s="99"/>
      <c r="TS1407" s="99"/>
      <c r="TT1407" s="99"/>
      <c r="TU1407" s="99"/>
      <c r="TV1407" s="99"/>
      <c r="TW1407" s="99"/>
      <c r="TX1407" s="99"/>
      <c r="TY1407" s="99"/>
      <c r="TZ1407" s="99"/>
      <c r="UA1407" s="99"/>
      <c r="UB1407" s="99"/>
      <c r="UC1407" s="99"/>
      <c r="UD1407" s="99"/>
      <c r="UE1407" s="99"/>
      <c r="UF1407" s="99"/>
      <c r="UG1407" s="99"/>
      <c r="UH1407" s="99"/>
      <c r="UI1407" s="99"/>
      <c r="UJ1407" s="99"/>
      <c r="UK1407" s="99"/>
      <c r="UL1407" s="99"/>
      <c r="UM1407" s="99"/>
      <c r="UN1407" s="99"/>
      <c r="UO1407" s="99"/>
      <c r="UP1407" s="99"/>
      <c r="UQ1407" s="99"/>
      <c r="UR1407" s="99"/>
      <c r="US1407" s="99"/>
      <c r="UT1407" s="99"/>
      <c r="UU1407" s="99"/>
      <c r="UV1407" s="99"/>
      <c r="UW1407" s="99"/>
      <c r="UX1407" s="99"/>
      <c r="UY1407" s="99"/>
      <c r="UZ1407" s="99"/>
      <c r="VA1407" s="99"/>
      <c r="VB1407" s="99"/>
      <c r="VC1407" s="99"/>
      <c r="VD1407" s="99"/>
      <c r="VE1407" s="99"/>
      <c r="VF1407" s="99"/>
      <c r="VG1407" s="99"/>
      <c r="VH1407" s="99"/>
      <c r="VI1407" s="99"/>
      <c r="VJ1407" s="99"/>
      <c r="VK1407" s="99"/>
      <c r="VL1407" s="99"/>
      <c r="VM1407" s="99"/>
      <c r="VN1407" s="99"/>
      <c r="VO1407" s="99"/>
      <c r="VP1407" s="99"/>
      <c r="VQ1407" s="99"/>
      <c r="VR1407" s="99"/>
      <c r="VS1407" s="99"/>
      <c r="VT1407" s="99"/>
      <c r="VU1407" s="99"/>
      <c r="VV1407" s="99"/>
      <c r="VW1407" s="99"/>
      <c r="VX1407" s="99"/>
      <c r="VY1407" s="99"/>
      <c r="VZ1407" s="99"/>
      <c r="WA1407" s="99"/>
      <c r="WB1407" s="99"/>
      <c r="WC1407" s="99"/>
      <c r="WD1407" s="99"/>
      <c r="WE1407" s="99"/>
      <c r="WF1407" s="99"/>
      <c r="WG1407" s="99"/>
      <c r="WH1407" s="99"/>
      <c r="WI1407" s="99"/>
      <c r="WJ1407" s="99"/>
      <c r="WK1407" s="99"/>
      <c r="WL1407" s="99"/>
      <c r="WM1407" s="99"/>
      <c r="WN1407" s="99"/>
      <c r="WO1407" s="99"/>
      <c r="WP1407" s="99"/>
      <c r="WQ1407" s="99"/>
      <c r="WR1407" s="99"/>
      <c r="WS1407" s="99"/>
      <c r="WT1407" s="99"/>
      <c r="WU1407" s="99"/>
      <c r="WV1407" s="99"/>
      <c r="WW1407" s="99"/>
      <c r="WX1407" s="99"/>
      <c r="WY1407" s="99"/>
      <c r="WZ1407" s="99"/>
      <c r="XA1407" s="99"/>
      <c r="XB1407" s="99"/>
      <c r="XC1407" s="99"/>
      <c r="XD1407" s="99"/>
      <c r="XE1407" s="99"/>
      <c r="XF1407" s="99"/>
      <c r="XG1407" s="99"/>
      <c r="XH1407" s="99"/>
      <c r="XI1407" s="99"/>
      <c r="XJ1407" s="99"/>
      <c r="XK1407" s="99"/>
      <c r="XL1407" s="99"/>
      <c r="XM1407" s="99"/>
      <c r="XN1407" s="99"/>
      <c r="XO1407" s="99"/>
      <c r="XP1407" s="99"/>
      <c r="XQ1407" s="99"/>
      <c r="XR1407" s="99"/>
      <c r="XS1407" s="99"/>
      <c r="XT1407" s="99"/>
      <c r="XU1407" s="99"/>
      <c r="XV1407" s="99"/>
      <c r="XW1407" s="99"/>
      <c r="XX1407" s="99"/>
      <c r="XY1407" s="99"/>
      <c r="XZ1407" s="99"/>
      <c r="YA1407" s="99"/>
      <c r="YB1407" s="99"/>
      <c r="YC1407" s="99"/>
      <c r="YD1407" s="99"/>
      <c r="YE1407" s="99"/>
      <c r="YF1407" s="99"/>
      <c r="YG1407" s="99"/>
      <c r="YH1407" s="99"/>
      <c r="YI1407" s="99"/>
      <c r="YJ1407" s="99"/>
      <c r="YK1407" s="99"/>
      <c r="YL1407" s="99"/>
      <c r="YM1407" s="99"/>
      <c r="YN1407" s="99"/>
      <c r="YO1407" s="99"/>
      <c r="YP1407" s="99"/>
      <c r="YQ1407" s="99"/>
      <c r="YR1407" s="99"/>
      <c r="YS1407" s="99"/>
      <c r="YT1407" s="99"/>
      <c r="YU1407" s="99"/>
      <c r="YV1407" s="99"/>
      <c r="YW1407" s="99"/>
      <c r="YX1407" s="99"/>
      <c r="YY1407" s="99"/>
      <c r="YZ1407" s="99"/>
      <c r="ZA1407" s="99"/>
      <c r="ZB1407" s="99"/>
      <c r="ZC1407" s="99"/>
      <c r="ZD1407" s="99"/>
      <c r="ZE1407" s="99"/>
      <c r="ZF1407" s="99"/>
      <c r="ZG1407" s="99"/>
      <c r="ZH1407" s="99"/>
      <c r="ZI1407" s="99"/>
      <c r="ZJ1407" s="99"/>
      <c r="ZK1407" s="99"/>
      <c r="ZL1407" s="99"/>
      <c r="ZM1407" s="99"/>
      <c r="ZN1407" s="99"/>
      <c r="ZO1407" s="99"/>
      <c r="ZP1407" s="99"/>
      <c r="ZQ1407" s="99"/>
      <c r="ZR1407" s="99"/>
      <c r="ZS1407" s="99"/>
      <c r="ZT1407" s="99"/>
      <c r="ZU1407" s="99"/>
      <c r="ZV1407" s="99"/>
      <c r="ZW1407" s="99"/>
      <c r="ZX1407" s="99"/>
      <c r="ZY1407" s="99"/>
      <c r="ZZ1407" s="99"/>
      <c r="AAA1407" s="99"/>
      <c r="AAB1407" s="99"/>
      <c r="AAC1407" s="99"/>
      <c r="AAD1407" s="99"/>
      <c r="AAE1407" s="99"/>
      <c r="AAF1407" s="99"/>
      <c r="AAG1407" s="99"/>
      <c r="AAH1407" s="99"/>
      <c r="AAI1407" s="99"/>
      <c r="AAJ1407" s="99"/>
      <c r="AAK1407" s="99"/>
      <c r="AAL1407" s="99"/>
      <c r="AAM1407" s="99"/>
      <c r="AAN1407" s="99"/>
      <c r="AAO1407" s="99"/>
      <c r="AAP1407" s="99"/>
      <c r="AAQ1407" s="99"/>
      <c r="AAR1407" s="99"/>
      <c r="AAS1407" s="99"/>
      <c r="AAT1407" s="99"/>
      <c r="AAU1407" s="99"/>
      <c r="AAV1407" s="99"/>
      <c r="AAW1407" s="99"/>
      <c r="AAX1407" s="99"/>
      <c r="AAY1407" s="99"/>
      <c r="AAZ1407" s="99"/>
      <c r="ABA1407" s="99"/>
      <c r="ABB1407" s="99"/>
      <c r="ABC1407" s="99"/>
      <c r="ABD1407" s="99"/>
      <c r="ABE1407" s="99"/>
      <c r="ABF1407" s="99"/>
      <c r="ABG1407" s="99"/>
      <c r="ABH1407" s="99"/>
      <c r="ABI1407" s="99"/>
      <c r="ABJ1407" s="99"/>
      <c r="ABK1407" s="99"/>
      <c r="ABL1407" s="99"/>
      <c r="ABM1407" s="99"/>
      <c r="ABN1407" s="99"/>
      <c r="ABO1407" s="99"/>
      <c r="ABP1407" s="99"/>
      <c r="ABQ1407" s="99"/>
      <c r="ABR1407" s="99"/>
      <c r="ABS1407" s="99"/>
      <c r="ABT1407" s="99"/>
      <c r="ABU1407" s="99"/>
      <c r="ABV1407" s="99"/>
      <c r="ABW1407" s="99"/>
      <c r="ABX1407" s="99"/>
      <c r="ABY1407" s="99"/>
      <c r="ABZ1407" s="99"/>
      <c r="ACA1407" s="99"/>
      <c r="ACB1407" s="99"/>
      <c r="ACC1407" s="99"/>
      <c r="ACD1407" s="99"/>
      <c r="ACE1407" s="99"/>
      <c r="ACF1407" s="99"/>
      <c r="ACG1407" s="99"/>
      <c r="ACH1407" s="99"/>
      <c r="ACI1407" s="99"/>
      <c r="ACJ1407" s="99"/>
      <c r="ACK1407" s="99"/>
      <c r="ACL1407" s="99"/>
      <c r="ACM1407" s="99"/>
      <c r="ACN1407" s="99"/>
      <c r="ACO1407" s="99"/>
      <c r="ACP1407" s="99"/>
      <c r="ACQ1407" s="99"/>
      <c r="ACR1407" s="99"/>
      <c r="ACS1407" s="99"/>
      <c r="ACT1407" s="99"/>
      <c r="ACU1407" s="99"/>
      <c r="ACV1407" s="99"/>
      <c r="ACW1407" s="99"/>
      <c r="ACX1407" s="99"/>
      <c r="ACY1407" s="99"/>
      <c r="ACZ1407" s="99"/>
      <c r="ADA1407" s="99"/>
      <c r="ADB1407" s="99"/>
      <c r="ADC1407" s="99"/>
      <c r="ADD1407" s="99"/>
      <c r="ADE1407" s="99"/>
      <c r="ADF1407" s="99"/>
      <c r="ADG1407" s="99"/>
      <c r="ADH1407" s="99"/>
      <c r="ADI1407" s="99"/>
      <c r="ADJ1407" s="99"/>
      <c r="ADK1407" s="99"/>
      <c r="ADL1407" s="99"/>
      <c r="ADM1407" s="99"/>
      <c r="ADN1407" s="99"/>
      <c r="ADO1407" s="99"/>
      <c r="ADP1407" s="99"/>
      <c r="ADQ1407" s="99"/>
      <c r="ADR1407" s="99"/>
      <c r="ADS1407" s="99"/>
      <c r="ADT1407" s="99"/>
      <c r="ADU1407" s="99"/>
      <c r="ADV1407" s="99"/>
      <c r="ADW1407" s="99"/>
      <c r="ADX1407" s="99"/>
      <c r="ADY1407" s="99"/>
      <c r="ADZ1407" s="99"/>
      <c r="AEA1407" s="99"/>
      <c r="AEB1407" s="99"/>
      <c r="AEC1407" s="99"/>
      <c r="AED1407" s="99"/>
      <c r="AEE1407" s="99"/>
      <c r="AEF1407" s="99"/>
      <c r="AEG1407" s="99"/>
      <c r="AEH1407" s="99"/>
      <c r="AEI1407" s="99"/>
      <c r="AEJ1407" s="99"/>
      <c r="AEK1407" s="99"/>
      <c r="AEL1407" s="99"/>
      <c r="AEM1407" s="99"/>
      <c r="AEN1407" s="99"/>
      <c r="AEO1407" s="99"/>
      <c r="AEP1407" s="99"/>
      <c r="AEQ1407" s="99"/>
      <c r="AER1407" s="99"/>
      <c r="AES1407" s="99"/>
      <c r="AET1407" s="99"/>
      <c r="AEU1407" s="99"/>
      <c r="AEV1407" s="99"/>
      <c r="AEW1407" s="99"/>
      <c r="AEX1407" s="99"/>
      <c r="AEY1407" s="99"/>
      <c r="AEZ1407" s="99"/>
      <c r="AFA1407" s="99"/>
      <c r="AFB1407" s="99"/>
      <c r="AFC1407" s="99"/>
      <c r="AFD1407" s="99"/>
      <c r="AFE1407" s="99"/>
      <c r="AFF1407" s="99"/>
      <c r="AFG1407" s="99"/>
      <c r="AFH1407" s="99"/>
      <c r="AFI1407" s="99"/>
      <c r="AFJ1407" s="99"/>
      <c r="AFK1407" s="99"/>
      <c r="AFL1407" s="99"/>
      <c r="AFM1407" s="99"/>
      <c r="AFN1407" s="99"/>
      <c r="AFO1407" s="99"/>
      <c r="AFP1407" s="99"/>
      <c r="AFQ1407" s="99"/>
      <c r="AFR1407" s="99"/>
      <c r="AFS1407" s="99"/>
      <c r="AFT1407" s="99"/>
      <c r="AFU1407" s="99"/>
      <c r="AFV1407" s="99"/>
      <c r="AFW1407" s="99"/>
      <c r="AFX1407" s="99"/>
      <c r="AFY1407" s="99"/>
      <c r="AFZ1407" s="99"/>
      <c r="AGA1407" s="99"/>
      <c r="AGB1407" s="99"/>
      <c r="AGC1407" s="99"/>
      <c r="AGD1407" s="99"/>
      <c r="AGE1407" s="99"/>
      <c r="AGF1407" s="99"/>
      <c r="AGG1407" s="99"/>
      <c r="AGH1407" s="99"/>
      <c r="AGI1407" s="99"/>
      <c r="AGJ1407" s="99"/>
      <c r="AGK1407" s="99"/>
      <c r="AGL1407" s="99"/>
      <c r="AGM1407" s="99"/>
      <c r="AGN1407" s="99"/>
      <c r="AGO1407" s="99"/>
      <c r="AGP1407" s="99"/>
      <c r="AGQ1407" s="99"/>
      <c r="AGR1407" s="99"/>
      <c r="AGS1407" s="99"/>
      <c r="AGT1407" s="99"/>
      <c r="AGU1407" s="99"/>
      <c r="AGV1407" s="99"/>
      <c r="AGW1407" s="99"/>
      <c r="AGX1407" s="99"/>
      <c r="AGY1407" s="99"/>
      <c r="AGZ1407" s="99"/>
      <c r="AHA1407" s="99"/>
      <c r="AHB1407" s="99"/>
      <c r="AHC1407" s="99"/>
      <c r="AHD1407" s="99"/>
      <c r="AHE1407" s="99"/>
      <c r="AHF1407" s="99"/>
      <c r="AHG1407" s="99"/>
      <c r="AHH1407" s="99"/>
      <c r="AHI1407" s="99"/>
      <c r="AHJ1407" s="99"/>
      <c r="AHK1407" s="99"/>
      <c r="AHL1407" s="99"/>
      <c r="AHM1407" s="99"/>
      <c r="AHN1407" s="99"/>
      <c r="AHO1407" s="99"/>
      <c r="AHP1407" s="99"/>
      <c r="AHQ1407" s="99"/>
      <c r="AHR1407" s="99"/>
      <c r="AHS1407" s="99"/>
      <c r="AHT1407" s="99"/>
      <c r="AHU1407" s="99"/>
      <c r="AHV1407" s="99"/>
      <c r="AHW1407" s="99"/>
      <c r="AHX1407" s="99"/>
      <c r="AHY1407" s="99"/>
      <c r="AHZ1407" s="99"/>
      <c r="AIA1407" s="99"/>
      <c r="AIB1407" s="99"/>
      <c r="AIC1407" s="99"/>
      <c r="AID1407" s="99"/>
      <c r="AIE1407" s="99"/>
      <c r="AIF1407" s="99"/>
      <c r="AIG1407" s="99"/>
      <c r="AIH1407" s="99"/>
      <c r="AII1407" s="99"/>
      <c r="AIJ1407" s="99"/>
      <c r="AIK1407" s="99"/>
      <c r="AIL1407" s="99"/>
      <c r="AIM1407" s="99"/>
      <c r="AIN1407" s="99"/>
      <c r="AIO1407" s="99"/>
      <c r="AIP1407" s="99"/>
      <c r="AIQ1407" s="99"/>
      <c r="AIR1407" s="99"/>
      <c r="AIS1407" s="99"/>
      <c r="AIT1407" s="99"/>
      <c r="AIU1407" s="99"/>
      <c r="AIV1407" s="99"/>
      <c r="AIW1407" s="99"/>
      <c r="AIX1407" s="99"/>
      <c r="AIY1407" s="99"/>
      <c r="AIZ1407" s="99"/>
      <c r="AJA1407" s="99"/>
      <c r="AJB1407" s="99"/>
      <c r="AJC1407" s="99"/>
      <c r="AJD1407" s="99"/>
      <c r="AJE1407" s="99"/>
      <c r="AJF1407" s="99"/>
      <c r="AJG1407" s="99"/>
      <c r="AJH1407" s="99"/>
      <c r="AJI1407" s="99"/>
      <c r="AJJ1407" s="99"/>
      <c r="AJK1407" s="99"/>
      <c r="AJL1407" s="99"/>
      <c r="AJM1407" s="99"/>
      <c r="AJN1407" s="99"/>
      <c r="AJO1407" s="99"/>
      <c r="AJP1407" s="99"/>
      <c r="AJQ1407" s="99"/>
      <c r="AJR1407" s="99"/>
      <c r="AJS1407" s="99"/>
      <c r="AJT1407" s="99"/>
      <c r="AJU1407" s="99"/>
      <c r="AJV1407" s="99"/>
      <c r="AJW1407" s="99"/>
      <c r="AJX1407" s="99"/>
      <c r="AJY1407" s="99"/>
      <c r="AJZ1407" s="99"/>
      <c r="AKA1407" s="99"/>
      <c r="AKB1407" s="99"/>
      <c r="AKC1407" s="99"/>
      <c r="AKD1407" s="99"/>
      <c r="AKE1407" s="99"/>
      <c r="AKF1407" s="99"/>
      <c r="AKG1407" s="99"/>
      <c r="AKH1407" s="99"/>
      <c r="AKI1407" s="99"/>
      <c r="AKJ1407" s="99"/>
      <c r="AKK1407" s="99"/>
      <c r="AKL1407" s="99"/>
      <c r="AKM1407" s="99"/>
      <c r="AKN1407" s="99"/>
      <c r="AKO1407" s="99"/>
      <c r="AKP1407" s="99"/>
      <c r="AKQ1407" s="99"/>
      <c r="AKR1407" s="99"/>
      <c r="AKS1407" s="99"/>
      <c r="AKT1407" s="99"/>
      <c r="AKU1407" s="99"/>
      <c r="AKV1407" s="99"/>
      <c r="AKW1407" s="99"/>
      <c r="AKX1407" s="99"/>
      <c r="AKY1407" s="99"/>
      <c r="AKZ1407" s="99"/>
      <c r="ALA1407" s="99"/>
      <c r="ALB1407" s="99"/>
      <c r="ALC1407" s="99"/>
      <c r="ALD1407" s="99"/>
      <c r="ALE1407" s="99"/>
      <c r="ALF1407" s="99"/>
      <c r="ALG1407" s="99"/>
      <c r="ALH1407" s="99"/>
      <c r="ALI1407" s="99"/>
      <c r="ALJ1407" s="99"/>
      <c r="ALK1407" s="99"/>
      <c r="ALL1407" s="99"/>
      <c r="ALM1407" s="99"/>
      <c r="ALN1407" s="99"/>
      <c r="ALO1407" s="99"/>
      <c r="ALP1407" s="99"/>
      <c r="ALQ1407" s="99"/>
      <c r="ALR1407" s="99"/>
      <c r="ALS1407" s="99"/>
      <c r="ALT1407" s="99"/>
      <c r="ALU1407" s="99"/>
      <c r="ALV1407" s="99"/>
      <c r="ALW1407" s="99"/>
      <c r="ALX1407" s="99"/>
      <c r="ALY1407" s="99"/>
      <c r="ALZ1407" s="99"/>
      <c r="AMA1407" s="99"/>
      <c r="AMB1407" s="99"/>
      <c r="AMC1407" s="99"/>
      <c r="AMD1407" s="99"/>
    </row>
    <row r="1408" spans="1:1018" hidden="1" x14ac:dyDescent="0.2">
      <c r="A1408" s="47" t="s">
        <v>156</v>
      </c>
      <c r="B1408" s="177" t="s">
        <v>157</v>
      </c>
      <c r="C1408" s="179"/>
      <c r="D1408" s="180"/>
      <c r="E1408" s="180"/>
      <c r="F1408" s="180">
        <v>600000</v>
      </c>
      <c r="G1408" s="180"/>
      <c r="H1408" s="180"/>
      <c r="I1408" s="180"/>
      <c r="J1408" s="180"/>
      <c r="K1408" s="43"/>
      <c r="L1408" s="5" t="s">
        <v>21</v>
      </c>
      <c r="M1408" s="6"/>
      <c r="N1408" s="70" t="s">
        <v>303</v>
      </c>
    </row>
    <row r="1409" spans="1:14" hidden="1" x14ac:dyDescent="0.2">
      <c r="A1409" s="33"/>
      <c r="B1409" s="33"/>
      <c r="C1409" s="181"/>
      <c r="D1409" s="67"/>
      <c r="E1409" s="67"/>
      <c r="F1409" s="67">
        <v>38100</v>
      </c>
      <c r="G1409" s="67"/>
      <c r="H1409" s="67"/>
      <c r="I1409" s="67"/>
      <c r="J1409" s="67"/>
      <c r="K1409" s="44"/>
      <c r="L1409" s="5" t="s">
        <v>21</v>
      </c>
      <c r="M1409" s="6"/>
      <c r="N1409" s="71" t="s">
        <v>332</v>
      </c>
    </row>
    <row r="1410" spans="1:14" hidden="1" x14ac:dyDescent="0.2">
      <c r="A1410" s="194"/>
      <c r="B1410" s="177"/>
      <c r="C1410" s="181"/>
      <c r="D1410" s="67"/>
      <c r="E1410" s="67"/>
      <c r="F1410" s="67">
        <v>200000</v>
      </c>
      <c r="G1410" s="67"/>
      <c r="H1410" s="67"/>
      <c r="I1410" s="67"/>
      <c r="J1410" s="67"/>
      <c r="K1410" s="44"/>
      <c r="L1410" s="5" t="s">
        <v>21</v>
      </c>
      <c r="M1410" s="6"/>
      <c r="N1410" s="71" t="s">
        <v>287</v>
      </c>
    </row>
    <row r="1411" spans="1:14" hidden="1" x14ac:dyDescent="0.2">
      <c r="A1411" s="194"/>
      <c r="B1411" s="177"/>
      <c r="C1411" s="181"/>
      <c r="D1411" s="67"/>
      <c r="E1411" s="67"/>
      <c r="F1411" s="67">
        <v>20000</v>
      </c>
      <c r="G1411" s="67"/>
      <c r="H1411" s="67"/>
      <c r="I1411" s="67"/>
      <c r="J1411" s="67"/>
      <c r="K1411" s="44"/>
      <c r="L1411" s="5" t="s">
        <v>21</v>
      </c>
      <c r="M1411" s="6"/>
      <c r="N1411" s="71" t="s">
        <v>342</v>
      </c>
    </row>
    <row r="1412" spans="1:14" hidden="1" x14ac:dyDescent="0.2">
      <c r="A1412" s="194"/>
      <c r="B1412" s="177"/>
      <c r="C1412" s="181"/>
      <c r="D1412" s="67"/>
      <c r="E1412" s="67"/>
      <c r="F1412" s="67">
        <v>56120</v>
      </c>
      <c r="G1412" s="67"/>
      <c r="H1412" s="67"/>
      <c r="I1412" s="67"/>
      <c r="J1412" s="67"/>
      <c r="K1412" s="44"/>
      <c r="L1412" s="5" t="s">
        <v>21</v>
      </c>
      <c r="M1412" s="6"/>
      <c r="N1412" s="71" t="s">
        <v>465</v>
      </c>
    </row>
    <row r="1413" spans="1:14" hidden="1" x14ac:dyDescent="0.2">
      <c r="A1413" s="194"/>
      <c r="B1413" s="177"/>
      <c r="C1413" s="181"/>
      <c r="D1413" s="67"/>
      <c r="E1413" s="67"/>
      <c r="F1413" s="67">
        <v>1250000</v>
      </c>
      <c r="G1413" s="67"/>
      <c r="H1413" s="67"/>
      <c r="I1413" s="67"/>
      <c r="J1413" s="67"/>
      <c r="K1413" s="44"/>
      <c r="L1413" s="5" t="s">
        <v>21</v>
      </c>
      <c r="M1413" s="6"/>
      <c r="N1413" s="71" t="s">
        <v>59</v>
      </c>
    </row>
    <row r="1414" spans="1:14" hidden="1" x14ac:dyDescent="0.2">
      <c r="A1414" s="194"/>
      <c r="B1414" s="177"/>
      <c r="C1414" s="181"/>
      <c r="D1414" s="67"/>
      <c r="E1414" s="67"/>
      <c r="F1414" s="67"/>
      <c r="G1414" s="67"/>
      <c r="H1414" s="67">
        <v>100000</v>
      </c>
      <c r="I1414" s="67"/>
      <c r="J1414" s="67"/>
      <c r="K1414" s="44"/>
      <c r="L1414" s="5" t="s">
        <v>21</v>
      </c>
      <c r="M1414" s="6"/>
      <c r="N1414" s="71" t="s">
        <v>37</v>
      </c>
    </row>
    <row r="1415" spans="1:14" hidden="1" x14ac:dyDescent="0.2">
      <c r="A1415" s="194"/>
      <c r="B1415" s="177"/>
      <c r="C1415" s="181"/>
      <c r="D1415" s="67"/>
      <c r="E1415" s="67"/>
      <c r="F1415" s="67"/>
      <c r="G1415" s="67"/>
      <c r="H1415" s="67">
        <v>300000</v>
      </c>
      <c r="I1415" s="67"/>
      <c r="J1415" s="67"/>
      <c r="K1415" s="44"/>
      <c r="L1415" s="5" t="s">
        <v>21</v>
      </c>
      <c r="M1415" s="6"/>
      <c r="N1415" s="71" t="s">
        <v>92</v>
      </c>
    </row>
    <row r="1416" spans="1:14" hidden="1" x14ac:dyDescent="0.2">
      <c r="A1416" s="194"/>
      <c r="B1416" s="177"/>
      <c r="C1416" s="181"/>
      <c r="D1416" s="67"/>
      <c r="E1416" s="67"/>
      <c r="F1416" s="67"/>
      <c r="G1416" s="67"/>
      <c r="H1416" s="67">
        <v>2200000</v>
      </c>
      <c r="I1416" s="67"/>
      <c r="J1416" s="67"/>
      <c r="K1416" s="44"/>
      <c r="L1416" s="5" t="s">
        <v>21</v>
      </c>
      <c r="M1416" s="6"/>
      <c r="N1416" s="71" t="s">
        <v>470</v>
      </c>
    </row>
    <row r="1417" spans="1:14" hidden="1" x14ac:dyDescent="0.2">
      <c r="A1417" s="194"/>
      <c r="B1417" s="177"/>
      <c r="C1417" s="181"/>
      <c r="D1417" s="67"/>
      <c r="E1417" s="67"/>
      <c r="F1417" s="67"/>
      <c r="G1417" s="67"/>
      <c r="H1417" s="67">
        <v>75000</v>
      </c>
      <c r="I1417" s="67"/>
      <c r="J1417" s="67"/>
      <c r="K1417" s="44"/>
      <c r="L1417" s="5" t="s">
        <v>21</v>
      </c>
      <c r="M1417" s="6"/>
      <c r="N1417" s="71" t="s">
        <v>474</v>
      </c>
    </row>
    <row r="1418" spans="1:14" hidden="1" x14ac:dyDescent="0.2">
      <c r="A1418" s="194"/>
      <c r="B1418" s="177"/>
      <c r="C1418" s="181"/>
      <c r="D1418" s="67"/>
      <c r="E1418" s="67"/>
      <c r="F1418" s="67"/>
      <c r="G1418" s="67"/>
      <c r="H1418" s="67">
        <v>273040</v>
      </c>
      <c r="I1418" s="67"/>
      <c r="J1418" s="67"/>
      <c r="K1418" s="44"/>
      <c r="L1418" s="5" t="s">
        <v>21</v>
      </c>
      <c r="M1418" s="6"/>
      <c r="N1418" s="71" t="s">
        <v>472</v>
      </c>
    </row>
    <row r="1419" spans="1:14" hidden="1" x14ac:dyDescent="0.2">
      <c r="A1419" s="194"/>
      <c r="B1419" s="177"/>
      <c r="C1419" s="181"/>
      <c r="D1419" s="67"/>
      <c r="E1419" s="67"/>
      <c r="F1419" s="67"/>
      <c r="G1419" s="67"/>
      <c r="H1419" s="67">
        <v>1200000</v>
      </c>
      <c r="I1419" s="67"/>
      <c r="J1419" s="67"/>
      <c r="K1419" s="44"/>
      <c r="L1419" s="5" t="s">
        <v>21</v>
      </c>
      <c r="M1419" s="6"/>
      <c r="N1419" s="71" t="s">
        <v>291</v>
      </c>
    </row>
    <row r="1420" spans="1:14" hidden="1" x14ac:dyDescent="0.2">
      <c r="A1420" s="194"/>
      <c r="B1420" s="177"/>
      <c r="C1420" s="181"/>
      <c r="D1420" s="67"/>
      <c r="E1420" s="67"/>
      <c r="F1420" s="67"/>
      <c r="G1420" s="67"/>
      <c r="H1420" s="67">
        <v>2000000</v>
      </c>
      <c r="I1420" s="67"/>
      <c r="J1420" s="67"/>
      <c r="K1420" s="44"/>
      <c r="L1420" s="5" t="s">
        <v>21</v>
      </c>
      <c r="M1420" s="6"/>
      <c r="N1420" s="71" t="s">
        <v>40</v>
      </c>
    </row>
    <row r="1421" spans="1:14" hidden="1" x14ac:dyDescent="0.2">
      <c r="A1421" s="194"/>
      <c r="B1421" s="177"/>
      <c r="C1421" s="181"/>
      <c r="D1421" s="67"/>
      <c r="E1421" s="67"/>
      <c r="F1421" s="67"/>
      <c r="G1421" s="67"/>
      <c r="H1421" s="67">
        <v>3250000</v>
      </c>
      <c r="I1421" s="67"/>
      <c r="J1421" s="67"/>
      <c r="K1421" s="44"/>
      <c r="L1421" s="5" t="s">
        <v>21</v>
      </c>
      <c r="M1421" s="6"/>
      <c r="N1421" s="71" t="s">
        <v>95</v>
      </c>
    </row>
    <row r="1422" spans="1:14" hidden="1" x14ac:dyDescent="0.2">
      <c r="A1422" s="194"/>
      <c r="B1422" s="177"/>
      <c r="C1422" s="181">
        <v>305000</v>
      </c>
      <c r="D1422" s="67"/>
      <c r="E1422" s="67"/>
      <c r="F1422" s="67"/>
      <c r="G1422" s="67"/>
      <c r="H1422" s="67"/>
      <c r="I1422" s="67"/>
      <c r="J1422" s="67"/>
      <c r="K1422" s="44"/>
      <c r="L1422" s="5" t="s">
        <v>21</v>
      </c>
      <c r="M1422" s="6"/>
      <c r="N1422" s="71" t="s">
        <v>26</v>
      </c>
    </row>
    <row r="1423" spans="1:14" hidden="1" x14ac:dyDescent="0.2">
      <c r="A1423" s="194"/>
      <c r="B1423" s="177"/>
      <c r="C1423" s="181">
        <v>275000</v>
      </c>
      <c r="D1423" s="67"/>
      <c r="E1423" s="67"/>
      <c r="F1423" s="67"/>
      <c r="G1423" s="67"/>
      <c r="H1423" s="67"/>
      <c r="I1423" s="67"/>
      <c r="J1423" s="67"/>
      <c r="K1423" s="44"/>
      <c r="L1423" s="5" t="s">
        <v>21</v>
      </c>
      <c r="M1423" s="6"/>
      <c r="N1423" s="71" t="s">
        <v>27</v>
      </c>
    </row>
    <row r="1424" spans="1:14" hidden="1" x14ac:dyDescent="0.2">
      <c r="A1424" s="194"/>
      <c r="B1424" s="177"/>
      <c r="C1424" s="181"/>
      <c r="D1424" s="67"/>
      <c r="E1424" s="67"/>
      <c r="F1424" s="67"/>
      <c r="G1424" s="67"/>
      <c r="H1424" s="67"/>
      <c r="I1424" s="67"/>
      <c r="J1424" s="67">
        <v>5000</v>
      </c>
      <c r="K1424" s="44"/>
      <c r="L1424" s="5" t="s">
        <v>21</v>
      </c>
      <c r="M1424" s="6"/>
      <c r="N1424" s="71" t="s">
        <v>65</v>
      </c>
    </row>
    <row r="1425" spans="1:14" hidden="1" x14ac:dyDescent="0.2">
      <c r="A1425" s="194"/>
      <c r="B1425" s="177"/>
      <c r="C1425" s="181"/>
      <c r="D1425" s="67">
        <v>74706</v>
      </c>
      <c r="E1425" s="67"/>
      <c r="F1425" s="67"/>
      <c r="G1425" s="67"/>
      <c r="H1425" s="67"/>
      <c r="I1425" s="67"/>
      <c r="J1425" s="67"/>
      <c r="K1425" s="44"/>
      <c r="L1425" s="5" t="s">
        <v>21</v>
      </c>
      <c r="M1425" s="6"/>
      <c r="N1425" s="71" t="s">
        <v>43</v>
      </c>
    </row>
    <row r="1426" spans="1:14" hidden="1" x14ac:dyDescent="0.2">
      <c r="A1426" s="194"/>
      <c r="B1426" s="177"/>
      <c r="C1426" s="181"/>
      <c r="D1426" s="67">
        <v>245000000</v>
      </c>
      <c r="E1426" s="67"/>
      <c r="F1426" s="67"/>
      <c r="G1426" s="67"/>
      <c r="H1426" s="67"/>
      <c r="I1426" s="67"/>
      <c r="J1426" s="67"/>
      <c r="K1426" s="44"/>
      <c r="L1426" s="5" t="s">
        <v>21</v>
      </c>
      <c r="M1426" s="6"/>
      <c r="N1426" s="71" t="s">
        <v>402</v>
      </c>
    </row>
    <row r="1427" spans="1:14" hidden="1" x14ac:dyDescent="0.2">
      <c r="A1427" s="194"/>
      <c r="B1427" s="177"/>
      <c r="C1427" s="181"/>
      <c r="D1427" s="67">
        <v>6424000</v>
      </c>
      <c r="E1427" s="67"/>
      <c r="F1427" s="67"/>
      <c r="G1427" s="67"/>
      <c r="H1427" s="67"/>
      <c r="I1427" s="67"/>
      <c r="J1427" s="67"/>
      <c r="K1427" s="44"/>
      <c r="L1427" s="5" t="s">
        <v>21</v>
      </c>
      <c r="M1427" s="6"/>
      <c r="N1427" s="71" t="s">
        <v>123</v>
      </c>
    </row>
    <row r="1428" spans="1:14" hidden="1" x14ac:dyDescent="0.2">
      <c r="A1428" s="194"/>
      <c r="B1428" s="177"/>
      <c r="C1428" s="181"/>
      <c r="D1428" s="67"/>
      <c r="E1428" s="67">
        <v>80000</v>
      </c>
      <c r="F1428" s="67"/>
      <c r="G1428" s="67"/>
      <c r="H1428" s="67"/>
      <c r="I1428" s="67"/>
      <c r="J1428" s="67"/>
      <c r="K1428" s="44"/>
      <c r="L1428" s="5" t="s">
        <v>21</v>
      </c>
      <c r="M1428" s="6"/>
      <c r="N1428" s="71" t="s">
        <v>415</v>
      </c>
    </row>
    <row r="1429" spans="1:14" hidden="1" x14ac:dyDescent="0.2">
      <c r="A1429" s="194"/>
      <c r="B1429" s="177"/>
      <c r="C1429" s="181"/>
      <c r="D1429" s="67"/>
      <c r="E1429" s="67"/>
      <c r="F1429" s="67"/>
      <c r="G1429" s="67"/>
      <c r="H1429" s="67"/>
      <c r="I1429" s="67">
        <v>11614858</v>
      </c>
      <c r="J1429" s="67"/>
      <c r="K1429" s="44"/>
      <c r="L1429" s="5" t="s">
        <v>21</v>
      </c>
      <c r="M1429" s="6"/>
      <c r="N1429" s="71" t="s">
        <v>75</v>
      </c>
    </row>
    <row r="1430" spans="1:14" hidden="1" x14ac:dyDescent="0.2">
      <c r="A1430" s="194"/>
      <c r="B1430" s="177"/>
      <c r="C1430" s="181"/>
      <c r="D1430" s="67"/>
      <c r="E1430" s="67"/>
      <c r="F1430" s="67"/>
      <c r="G1430" s="67"/>
      <c r="H1430" s="67"/>
      <c r="I1430" s="67">
        <v>2500000</v>
      </c>
      <c r="J1430" s="67"/>
      <c r="K1430" s="44"/>
      <c r="L1430" s="5" t="s">
        <v>21</v>
      </c>
      <c r="M1430" s="6"/>
      <c r="N1430" s="71" t="s">
        <v>426</v>
      </c>
    </row>
    <row r="1431" spans="1:14" hidden="1" x14ac:dyDescent="0.2">
      <c r="A1431" s="194"/>
      <c r="B1431" s="177"/>
      <c r="C1431" s="181"/>
      <c r="D1431" s="67"/>
      <c r="E1431" s="67"/>
      <c r="F1431" s="67"/>
      <c r="G1431" s="67"/>
      <c r="H1431" s="67"/>
      <c r="I1431" s="67">
        <v>803672</v>
      </c>
      <c r="J1431" s="67"/>
      <c r="K1431" s="44"/>
      <c r="L1431" s="5" t="s">
        <v>21</v>
      </c>
      <c r="M1431" s="6"/>
      <c r="N1431" s="71" t="s">
        <v>427</v>
      </c>
    </row>
    <row r="1432" spans="1:14" hidden="1" x14ac:dyDescent="0.2">
      <c r="A1432" s="194"/>
      <c r="B1432" s="177"/>
      <c r="C1432" s="181"/>
      <c r="D1432" s="67"/>
      <c r="E1432" s="67"/>
      <c r="F1432" s="67"/>
      <c r="G1432" s="67"/>
      <c r="H1432" s="67"/>
      <c r="I1432" s="67">
        <v>1500000</v>
      </c>
      <c r="J1432" s="67"/>
      <c r="K1432" s="44"/>
      <c r="L1432" s="5" t="s">
        <v>21</v>
      </c>
      <c r="M1432" s="6"/>
      <c r="N1432" s="71" t="s">
        <v>86</v>
      </c>
    </row>
    <row r="1433" spans="1:14" hidden="1" x14ac:dyDescent="0.2">
      <c r="A1433" s="194"/>
      <c r="B1433" s="177"/>
      <c r="C1433" s="181"/>
      <c r="D1433" s="67"/>
      <c r="E1433" s="67"/>
      <c r="F1433" s="67"/>
      <c r="G1433" s="67"/>
      <c r="H1433" s="67"/>
      <c r="I1433" s="67">
        <v>8486375</v>
      </c>
      <c r="J1433" s="67"/>
      <c r="K1433" s="44"/>
      <c r="L1433" s="5" t="s">
        <v>21</v>
      </c>
      <c r="M1433" s="6"/>
      <c r="N1433" s="71" t="s">
        <v>46</v>
      </c>
    </row>
    <row r="1434" spans="1:14" hidden="1" x14ac:dyDescent="0.2">
      <c r="A1434" s="194"/>
      <c r="B1434" s="177"/>
      <c r="C1434" s="181"/>
      <c r="D1434" s="67"/>
      <c r="E1434" s="67"/>
      <c r="F1434" s="67"/>
      <c r="G1434" s="67"/>
      <c r="H1434" s="67"/>
      <c r="I1434" s="67">
        <v>3000000</v>
      </c>
      <c r="J1434" s="67"/>
      <c r="K1434" s="44"/>
      <c r="L1434" s="5" t="s">
        <v>21</v>
      </c>
      <c r="M1434" s="6"/>
      <c r="N1434" s="71" t="s">
        <v>429</v>
      </c>
    </row>
    <row r="1435" spans="1:14" hidden="1" x14ac:dyDescent="0.2">
      <c r="A1435" s="194"/>
      <c r="B1435" s="177"/>
      <c r="C1435" s="181"/>
      <c r="D1435" s="67"/>
      <c r="E1435" s="67"/>
      <c r="F1435" s="67"/>
      <c r="G1435" s="67"/>
      <c r="H1435" s="67"/>
      <c r="I1435" s="67">
        <v>3000000</v>
      </c>
      <c r="J1435" s="67"/>
      <c r="K1435" s="44"/>
      <c r="L1435" s="5" t="s">
        <v>21</v>
      </c>
      <c r="M1435" s="6"/>
      <c r="N1435" s="71" t="s">
        <v>47</v>
      </c>
    </row>
    <row r="1436" spans="1:14" hidden="1" x14ac:dyDescent="0.2">
      <c r="A1436" s="194"/>
      <c r="B1436" s="177"/>
      <c r="C1436" s="181"/>
      <c r="D1436" s="67"/>
      <c r="E1436" s="67"/>
      <c r="F1436" s="67"/>
      <c r="G1436" s="67"/>
      <c r="H1436" s="67"/>
      <c r="I1436" s="67">
        <v>1000000</v>
      </c>
      <c r="J1436" s="67"/>
      <c r="K1436" s="44"/>
      <c r="L1436" s="5" t="s">
        <v>21</v>
      </c>
      <c r="M1436" s="6"/>
      <c r="N1436" s="71" t="s">
        <v>430</v>
      </c>
    </row>
    <row r="1437" spans="1:14" hidden="1" x14ac:dyDescent="0.2">
      <c r="A1437" s="194"/>
      <c r="B1437" s="177"/>
      <c r="C1437" s="181"/>
      <c r="D1437" s="67"/>
      <c r="E1437" s="67"/>
      <c r="F1437" s="67"/>
      <c r="G1437" s="67"/>
      <c r="H1437" s="67"/>
      <c r="I1437" s="67">
        <v>3850200</v>
      </c>
      <c r="J1437" s="67"/>
      <c r="K1437" s="44"/>
      <c r="L1437" s="5" t="s">
        <v>21</v>
      </c>
      <c r="M1437" s="6"/>
      <c r="N1437" s="71" t="s">
        <v>77</v>
      </c>
    </row>
    <row r="1438" spans="1:14" hidden="1" x14ac:dyDescent="0.2">
      <c r="A1438" s="194"/>
      <c r="B1438" s="177"/>
      <c r="C1438" s="181"/>
      <c r="D1438" s="67"/>
      <c r="E1438" s="67"/>
      <c r="F1438" s="67"/>
      <c r="G1438" s="67"/>
      <c r="H1438" s="67"/>
      <c r="I1438" s="67">
        <v>2000000</v>
      </c>
      <c r="J1438" s="67"/>
      <c r="K1438" s="44"/>
      <c r="L1438" s="5" t="s">
        <v>21</v>
      </c>
      <c r="M1438" s="6"/>
      <c r="N1438" s="71" t="s">
        <v>431</v>
      </c>
    </row>
    <row r="1439" spans="1:14" hidden="1" x14ac:dyDescent="0.2">
      <c r="A1439" s="194"/>
      <c r="B1439" s="177"/>
      <c r="C1439" s="181"/>
      <c r="D1439" s="67"/>
      <c r="E1439" s="67"/>
      <c r="F1439" s="67"/>
      <c r="G1439" s="67"/>
      <c r="H1439" s="67"/>
      <c r="I1439" s="67">
        <v>4000000</v>
      </c>
      <c r="J1439" s="67"/>
      <c r="K1439" s="44"/>
      <c r="L1439" s="5" t="s">
        <v>21</v>
      </c>
      <c r="M1439" s="6"/>
      <c r="N1439" s="71" t="s">
        <v>432</v>
      </c>
    </row>
    <row r="1440" spans="1:14" hidden="1" x14ac:dyDescent="0.2">
      <c r="A1440" s="194"/>
      <c r="B1440" s="177"/>
      <c r="C1440" s="181"/>
      <c r="D1440" s="67"/>
      <c r="E1440" s="67"/>
      <c r="F1440" s="67"/>
      <c r="G1440" s="67"/>
      <c r="H1440" s="67"/>
      <c r="I1440" s="67">
        <v>827884</v>
      </c>
      <c r="J1440" s="67"/>
      <c r="K1440" s="44"/>
      <c r="L1440" s="5" t="s">
        <v>21</v>
      </c>
      <c r="M1440" s="6"/>
      <c r="N1440" s="71" t="s">
        <v>433</v>
      </c>
    </row>
    <row r="1441" spans="1:1018" hidden="1" x14ac:dyDescent="0.2">
      <c r="A1441" s="194"/>
      <c r="B1441" s="177"/>
      <c r="C1441" s="181"/>
      <c r="D1441" s="67"/>
      <c r="E1441" s="67"/>
      <c r="F1441" s="67"/>
      <c r="G1441" s="67"/>
      <c r="H1441" s="67"/>
      <c r="I1441" s="67">
        <v>6800000</v>
      </c>
      <c r="J1441" s="67"/>
      <c r="K1441" s="44"/>
      <c r="L1441" s="5" t="s">
        <v>21</v>
      </c>
      <c r="M1441" s="6"/>
      <c r="N1441" s="71" t="s">
        <v>87</v>
      </c>
    </row>
    <row r="1442" spans="1:1018" hidden="1" x14ac:dyDescent="0.2">
      <c r="A1442" s="194"/>
      <c r="B1442" s="177"/>
      <c r="C1442" s="181"/>
      <c r="D1442" s="67"/>
      <c r="E1442" s="67"/>
      <c r="F1442" s="67"/>
      <c r="G1442" s="67"/>
      <c r="H1442" s="67"/>
      <c r="I1442" s="67">
        <v>2099616</v>
      </c>
      <c r="J1442" s="67"/>
      <c r="K1442" s="44"/>
      <c r="L1442" s="5" t="s">
        <v>21</v>
      </c>
      <c r="M1442" s="6"/>
      <c r="N1442" s="71" t="s">
        <v>434</v>
      </c>
    </row>
    <row r="1443" spans="1:1018" hidden="1" x14ac:dyDescent="0.2">
      <c r="A1443" s="194"/>
      <c r="B1443" s="177"/>
      <c r="C1443" s="181"/>
      <c r="D1443" s="67"/>
      <c r="E1443" s="67"/>
      <c r="F1443" s="67"/>
      <c r="G1443" s="67"/>
      <c r="H1443" s="67"/>
      <c r="I1443" s="67">
        <v>51397</v>
      </c>
      <c r="J1443" s="67"/>
      <c r="K1443" s="44"/>
      <c r="L1443" s="5" t="s">
        <v>21</v>
      </c>
      <c r="M1443" s="6"/>
      <c r="N1443" s="71" t="s">
        <v>436</v>
      </c>
    </row>
    <row r="1444" spans="1:1018" hidden="1" x14ac:dyDescent="0.2">
      <c r="A1444" s="194"/>
      <c r="B1444" s="177"/>
      <c r="C1444" s="181"/>
      <c r="D1444" s="67"/>
      <c r="E1444" s="67"/>
      <c r="F1444" s="67"/>
      <c r="G1444" s="67"/>
      <c r="H1444" s="67"/>
      <c r="I1444" s="67">
        <v>400000</v>
      </c>
      <c r="J1444" s="67"/>
      <c r="K1444" s="44"/>
      <c r="L1444" s="5" t="s">
        <v>21</v>
      </c>
      <c r="M1444" s="6"/>
      <c r="N1444" s="71" t="s">
        <v>88</v>
      </c>
    </row>
    <row r="1445" spans="1:1018" hidden="1" x14ac:dyDescent="0.2">
      <c r="A1445" s="194"/>
      <c r="B1445" s="177"/>
      <c r="C1445" s="181"/>
      <c r="D1445" s="67"/>
      <c r="E1445" s="67"/>
      <c r="F1445" s="67"/>
      <c r="G1445" s="67"/>
      <c r="H1445" s="67"/>
      <c r="I1445" s="67">
        <v>500000</v>
      </c>
      <c r="J1445" s="67"/>
      <c r="K1445" s="44"/>
      <c r="L1445" s="5" t="s">
        <v>21</v>
      </c>
      <c r="M1445" s="6"/>
      <c r="N1445" s="71" t="s">
        <v>438</v>
      </c>
    </row>
    <row r="1446" spans="1:1018" hidden="1" x14ac:dyDescent="0.2">
      <c r="A1446" s="194"/>
      <c r="B1446" s="177"/>
      <c r="C1446" s="181"/>
      <c r="D1446" s="67"/>
      <c r="E1446" s="67"/>
      <c r="F1446" s="67"/>
      <c r="G1446" s="67"/>
      <c r="H1446" s="67"/>
      <c r="I1446" s="67">
        <v>5000000</v>
      </c>
      <c r="J1446" s="67"/>
      <c r="K1446" s="44"/>
      <c r="L1446" s="5" t="s">
        <v>21</v>
      </c>
      <c r="M1446" s="6"/>
      <c r="N1446" s="71" t="s">
        <v>439</v>
      </c>
    </row>
    <row r="1447" spans="1:1018" hidden="1" x14ac:dyDescent="0.2">
      <c r="A1447" s="194"/>
      <c r="B1447" s="177"/>
      <c r="C1447" s="181"/>
      <c r="D1447" s="67"/>
      <c r="E1447" s="67"/>
      <c r="F1447" s="67"/>
      <c r="G1447" s="67"/>
      <c r="H1447" s="67"/>
      <c r="I1447" s="67">
        <v>2307362</v>
      </c>
      <c r="J1447" s="67"/>
      <c r="K1447" s="44"/>
      <c r="L1447" s="5" t="s">
        <v>21</v>
      </c>
      <c r="M1447" s="6"/>
      <c r="N1447" s="71" t="s">
        <v>442</v>
      </c>
    </row>
    <row r="1448" spans="1:1018" hidden="1" x14ac:dyDescent="0.2">
      <c r="A1448" s="194"/>
      <c r="B1448" s="177"/>
      <c r="C1448" s="181"/>
      <c r="D1448" s="67"/>
      <c r="E1448" s="67"/>
      <c r="F1448" s="67"/>
      <c r="G1448" s="67"/>
      <c r="H1448" s="67"/>
      <c r="I1448" s="67">
        <v>5000000</v>
      </c>
      <c r="J1448" s="67"/>
      <c r="K1448" s="44"/>
      <c r="L1448" s="5" t="s">
        <v>21</v>
      </c>
      <c r="M1448" s="6"/>
      <c r="N1448" s="71" t="s">
        <v>31</v>
      </c>
    </row>
    <row r="1449" spans="1:1018" hidden="1" x14ac:dyDescent="0.2">
      <c r="A1449" s="194"/>
      <c r="B1449" s="177"/>
      <c r="C1449" s="181"/>
      <c r="D1449" s="67"/>
      <c r="E1449" s="67"/>
      <c r="F1449" s="67"/>
      <c r="G1449" s="67"/>
      <c r="H1449" s="67"/>
      <c r="I1449" s="67">
        <v>17270700</v>
      </c>
      <c r="J1449" s="67"/>
      <c r="K1449" s="44"/>
      <c r="L1449" s="5" t="s">
        <v>21</v>
      </c>
      <c r="M1449" s="6"/>
      <c r="N1449" s="71" t="s">
        <v>125</v>
      </c>
    </row>
    <row r="1450" spans="1:1018" hidden="1" x14ac:dyDescent="0.2">
      <c r="A1450" s="194"/>
      <c r="B1450" s="177"/>
      <c r="C1450" s="181"/>
      <c r="D1450" s="67"/>
      <c r="E1450" s="67"/>
      <c r="F1450" s="67"/>
      <c r="G1450" s="67"/>
      <c r="H1450" s="67"/>
      <c r="I1450" s="67">
        <v>400000</v>
      </c>
      <c r="J1450" s="67"/>
      <c r="K1450" s="44"/>
      <c r="L1450" s="5" t="s">
        <v>21</v>
      </c>
      <c r="M1450" s="6"/>
      <c r="N1450" s="71" t="s">
        <v>32</v>
      </c>
    </row>
    <row r="1451" spans="1:1018" hidden="1" x14ac:dyDescent="0.2">
      <c r="A1451" s="194"/>
      <c r="B1451" s="177"/>
      <c r="C1451" s="181"/>
      <c r="D1451" s="67"/>
      <c r="E1451" s="67"/>
      <c r="F1451" s="67"/>
      <c r="G1451" s="67"/>
      <c r="H1451" s="67"/>
      <c r="I1451" s="67">
        <v>3000000</v>
      </c>
      <c r="J1451" s="67"/>
      <c r="K1451" s="44"/>
      <c r="L1451" s="5" t="s">
        <v>21</v>
      </c>
      <c r="M1451" s="6"/>
      <c r="N1451" s="71" t="s">
        <v>33</v>
      </c>
    </row>
    <row r="1452" spans="1:1018" s="88" customFormat="1" ht="15" x14ac:dyDescent="0.25">
      <c r="A1452" s="122" t="s">
        <v>156</v>
      </c>
      <c r="B1452" s="115" t="s">
        <v>158</v>
      </c>
      <c r="C1452" s="86">
        <f>+'PLAN DE COMPRA  2022'!C1554</f>
        <v>0</v>
      </c>
      <c r="D1452" s="86">
        <f>+'PLAN DE COMPRA  2022'!D1554</f>
        <v>785025000</v>
      </c>
      <c r="E1452" s="86">
        <f>+'PLAN DE COMPRA  2022'!E1554</f>
        <v>80000</v>
      </c>
      <c r="F1452" s="86">
        <f>+'PLAN DE COMPRA  2022'!F1554</f>
        <v>3310000</v>
      </c>
      <c r="G1452" s="86">
        <f>+'PLAN DE COMPRA  2022'!G1554</f>
        <v>0</v>
      </c>
      <c r="H1452" s="86">
        <f>+'PLAN DE COMPRA  2022'!H1554</f>
        <v>20300000</v>
      </c>
      <c r="I1452" s="86">
        <f>+'PLAN DE COMPRA  2022'!I1554</f>
        <v>103151397</v>
      </c>
      <c r="J1452" s="86">
        <f>+'PLAN DE COMPRA  2022'!J1554</f>
        <v>5000</v>
      </c>
      <c r="K1452" s="86">
        <f>+'PLAN DE COMPRA  2022'!K1554</f>
        <v>911871397</v>
      </c>
      <c r="L1452" s="108" t="s">
        <v>22</v>
      </c>
      <c r="M1452" s="117" t="s">
        <v>22</v>
      </c>
      <c r="N1452" s="130"/>
      <c r="O1452" s="134"/>
      <c r="P1452" s="134"/>
      <c r="Q1452" s="134"/>
      <c r="R1452" s="134"/>
      <c r="S1452" s="134"/>
      <c r="T1452" s="134"/>
      <c r="U1452" s="134"/>
      <c r="V1452" s="134"/>
      <c r="W1452" s="134"/>
      <c r="X1452" s="134"/>
      <c r="Y1452" s="134"/>
      <c r="Z1452" s="134"/>
      <c r="AA1452" s="134"/>
      <c r="AB1452" s="134"/>
      <c r="AC1452" s="134"/>
      <c r="AD1452" s="134"/>
      <c r="AE1452" s="134"/>
      <c r="AF1452" s="134"/>
      <c r="AG1452" s="134"/>
      <c r="AH1452" s="134"/>
      <c r="AI1452" s="134"/>
      <c r="AJ1452" s="134"/>
      <c r="AK1452" s="134"/>
      <c r="AL1452" s="134"/>
      <c r="AM1452" s="134"/>
      <c r="AN1452" s="134"/>
      <c r="AO1452" s="134"/>
      <c r="AP1452" s="134"/>
      <c r="AQ1452" s="134"/>
      <c r="AR1452" s="134"/>
      <c r="AS1452" s="134"/>
      <c r="AT1452" s="134"/>
      <c r="AU1452" s="134"/>
      <c r="AV1452" s="134"/>
      <c r="AW1452" s="134"/>
      <c r="AX1452" s="134"/>
      <c r="AY1452" s="134"/>
      <c r="AZ1452" s="134"/>
      <c r="BA1452" s="134"/>
      <c r="BB1452" s="134"/>
      <c r="BC1452" s="134"/>
      <c r="BD1452" s="134"/>
      <c r="BE1452" s="134"/>
      <c r="BF1452" s="134"/>
      <c r="BG1452" s="134"/>
      <c r="BH1452" s="134"/>
      <c r="BI1452" s="134"/>
      <c r="BJ1452" s="134"/>
      <c r="BK1452" s="134"/>
      <c r="BL1452" s="134"/>
      <c r="BM1452" s="134"/>
      <c r="BN1452" s="134"/>
      <c r="BO1452" s="134"/>
      <c r="BP1452" s="134"/>
      <c r="BQ1452" s="134"/>
      <c r="BR1452" s="134"/>
      <c r="BS1452" s="134"/>
      <c r="BT1452" s="134"/>
      <c r="BU1452" s="134"/>
      <c r="BV1452" s="134"/>
      <c r="BW1452" s="134"/>
      <c r="BX1452" s="134"/>
      <c r="BY1452" s="134"/>
      <c r="BZ1452" s="134"/>
      <c r="CA1452" s="134"/>
      <c r="CB1452" s="134"/>
      <c r="CC1452" s="134"/>
      <c r="CD1452" s="134"/>
      <c r="CE1452" s="134"/>
      <c r="CF1452" s="134"/>
      <c r="CG1452" s="134"/>
      <c r="CH1452" s="134"/>
      <c r="CI1452" s="134"/>
      <c r="CJ1452" s="134"/>
      <c r="CK1452" s="134"/>
      <c r="CL1452" s="134"/>
      <c r="CM1452" s="134"/>
      <c r="CN1452" s="134"/>
      <c r="CO1452" s="134"/>
      <c r="CP1452" s="134"/>
      <c r="CQ1452" s="134"/>
      <c r="CR1452" s="134"/>
      <c r="CS1452" s="134"/>
      <c r="CT1452" s="134"/>
      <c r="CU1452" s="134"/>
      <c r="CV1452" s="134"/>
      <c r="CW1452" s="134"/>
      <c r="CX1452" s="134"/>
      <c r="CY1452" s="134"/>
      <c r="CZ1452" s="134"/>
      <c r="DA1452" s="134"/>
      <c r="DB1452" s="134"/>
      <c r="DC1452" s="134"/>
      <c r="DD1452" s="134"/>
      <c r="DE1452" s="134"/>
      <c r="DF1452" s="134"/>
      <c r="DG1452" s="134"/>
      <c r="DH1452" s="134"/>
      <c r="DI1452" s="134"/>
      <c r="DJ1452" s="134"/>
      <c r="DK1452" s="134"/>
      <c r="DL1452" s="134"/>
      <c r="DM1452" s="134"/>
      <c r="DN1452" s="134"/>
      <c r="DO1452" s="134"/>
      <c r="DP1452" s="134"/>
      <c r="DQ1452" s="134"/>
      <c r="DR1452" s="134"/>
      <c r="DS1452" s="134"/>
      <c r="DT1452" s="134"/>
      <c r="DU1452" s="134"/>
      <c r="DV1452" s="134"/>
      <c r="DW1452" s="134"/>
      <c r="DX1452" s="134"/>
      <c r="DY1452" s="134"/>
      <c r="DZ1452" s="134"/>
      <c r="EA1452" s="134"/>
      <c r="EB1452" s="134"/>
      <c r="EC1452" s="134"/>
      <c r="ED1452" s="134"/>
      <c r="EE1452" s="134"/>
      <c r="EF1452" s="134"/>
      <c r="EG1452" s="134"/>
      <c r="EH1452" s="134"/>
      <c r="EI1452" s="134"/>
      <c r="EJ1452" s="134"/>
      <c r="EK1452" s="134"/>
      <c r="EL1452" s="134"/>
      <c r="EM1452" s="134"/>
      <c r="EN1452" s="134"/>
      <c r="EO1452" s="134"/>
      <c r="EP1452" s="134"/>
      <c r="EQ1452" s="134"/>
      <c r="ER1452" s="134"/>
      <c r="ES1452" s="134"/>
      <c r="ET1452" s="134"/>
      <c r="EU1452" s="134"/>
      <c r="EV1452" s="134"/>
      <c r="EW1452" s="134"/>
      <c r="EX1452" s="134"/>
      <c r="EY1452" s="134"/>
      <c r="EZ1452" s="134"/>
      <c r="FA1452" s="134"/>
      <c r="FB1452" s="134"/>
      <c r="FC1452" s="134"/>
      <c r="FD1452" s="134"/>
      <c r="FE1452" s="134"/>
      <c r="FF1452" s="134"/>
      <c r="FG1452" s="134"/>
      <c r="FH1452" s="134"/>
      <c r="FI1452" s="134"/>
      <c r="FJ1452" s="134"/>
      <c r="FK1452" s="134"/>
      <c r="FL1452" s="134"/>
      <c r="FM1452" s="134"/>
      <c r="FN1452" s="134"/>
      <c r="FO1452" s="134"/>
      <c r="FP1452" s="134"/>
      <c r="FQ1452" s="134"/>
      <c r="FR1452" s="134"/>
      <c r="FS1452" s="134"/>
      <c r="FT1452" s="134"/>
      <c r="FU1452" s="134"/>
      <c r="FV1452" s="134"/>
      <c r="FW1452" s="134"/>
      <c r="FX1452" s="134"/>
      <c r="FY1452" s="134"/>
      <c r="FZ1452" s="134"/>
      <c r="GA1452" s="134"/>
      <c r="GB1452" s="134"/>
      <c r="GC1452" s="134"/>
      <c r="GD1452" s="134"/>
      <c r="GE1452" s="134"/>
      <c r="GF1452" s="134"/>
      <c r="GG1452" s="134"/>
      <c r="GH1452" s="134"/>
      <c r="GI1452" s="134"/>
      <c r="GJ1452" s="134"/>
      <c r="GK1452" s="134"/>
      <c r="GL1452" s="134"/>
      <c r="GM1452" s="134"/>
      <c r="GN1452" s="134"/>
      <c r="GO1452" s="134"/>
      <c r="GP1452" s="134"/>
      <c r="GQ1452" s="134"/>
      <c r="GR1452" s="134"/>
      <c r="GS1452" s="134"/>
      <c r="GT1452" s="134"/>
      <c r="GU1452" s="134"/>
      <c r="GV1452" s="134"/>
      <c r="GW1452" s="134"/>
      <c r="GX1452" s="134"/>
      <c r="GY1452" s="134"/>
      <c r="GZ1452" s="134"/>
      <c r="HA1452" s="134"/>
      <c r="HB1452" s="134"/>
      <c r="HC1452" s="134"/>
      <c r="HD1452" s="134"/>
      <c r="HE1452" s="134"/>
      <c r="HF1452" s="134"/>
      <c r="HG1452" s="134"/>
      <c r="HH1452" s="134"/>
      <c r="HI1452" s="134"/>
      <c r="HJ1452" s="134"/>
      <c r="HK1452" s="134"/>
      <c r="HL1452" s="134"/>
      <c r="HM1452" s="134"/>
      <c r="HN1452" s="134"/>
      <c r="HO1452" s="134"/>
      <c r="HP1452" s="134"/>
      <c r="HQ1452" s="134"/>
      <c r="HR1452" s="134"/>
      <c r="HS1452" s="134"/>
      <c r="HT1452" s="134"/>
      <c r="HU1452" s="134"/>
      <c r="HV1452" s="134"/>
      <c r="HW1452" s="134"/>
      <c r="HX1452" s="134"/>
      <c r="HY1452" s="134"/>
      <c r="HZ1452" s="134"/>
      <c r="IA1452" s="134"/>
      <c r="IB1452" s="134"/>
      <c r="IC1452" s="134"/>
      <c r="ID1452" s="134"/>
      <c r="IE1452" s="134"/>
      <c r="IF1452" s="134"/>
      <c r="IG1452" s="134"/>
      <c r="IH1452" s="134"/>
      <c r="II1452" s="134"/>
      <c r="IJ1452" s="134"/>
      <c r="IK1452" s="134"/>
      <c r="IL1452" s="134"/>
      <c r="IM1452" s="134"/>
      <c r="IN1452" s="134"/>
      <c r="IO1452" s="134"/>
      <c r="IP1452" s="134"/>
      <c r="IQ1452" s="134"/>
      <c r="IR1452" s="134"/>
      <c r="IS1452" s="134"/>
      <c r="IT1452" s="134"/>
      <c r="IU1452" s="134"/>
      <c r="IV1452" s="134"/>
      <c r="IW1452" s="134"/>
      <c r="IX1452" s="134"/>
      <c r="IY1452" s="134"/>
      <c r="IZ1452" s="134"/>
      <c r="JA1452" s="134"/>
      <c r="JB1452" s="134"/>
      <c r="JC1452" s="134"/>
      <c r="JD1452" s="134"/>
      <c r="JE1452" s="134"/>
      <c r="JF1452" s="134"/>
      <c r="JG1452" s="134"/>
      <c r="JH1452" s="134"/>
      <c r="JI1452" s="134"/>
      <c r="JJ1452" s="134"/>
      <c r="JK1452" s="134"/>
      <c r="JL1452" s="134"/>
      <c r="JM1452" s="134"/>
      <c r="JN1452" s="134"/>
      <c r="JO1452" s="134"/>
      <c r="JP1452" s="134"/>
      <c r="JQ1452" s="134"/>
      <c r="JR1452" s="134"/>
      <c r="JS1452" s="134"/>
      <c r="JT1452" s="134"/>
      <c r="JU1452" s="134"/>
      <c r="JV1452" s="134"/>
      <c r="JW1452" s="134"/>
      <c r="JX1452" s="134"/>
      <c r="JY1452" s="134"/>
      <c r="JZ1452" s="134"/>
      <c r="KA1452" s="134"/>
      <c r="KB1452" s="134"/>
      <c r="KC1452" s="134"/>
      <c r="KD1452" s="134"/>
      <c r="KE1452" s="134"/>
      <c r="KF1452" s="134"/>
      <c r="KG1452" s="134"/>
      <c r="KH1452" s="134"/>
      <c r="KI1452" s="134"/>
      <c r="KJ1452" s="134"/>
      <c r="KK1452" s="134"/>
      <c r="KL1452" s="134"/>
      <c r="KM1452" s="134"/>
      <c r="KN1452" s="134"/>
      <c r="KO1452" s="134"/>
      <c r="KP1452" s="134"/>
      <c r="KQ1452" s="134"/>
      <c r="KR1452" s="134"/>
      <c r="KS1452" s="134"/>
      <c r="KT1452" s="134"/>
      <c r="KU1452" s="134"/>
      <c r="KV1452" s="134"/>
      <c r="KW1452" s="134"/>
      <c r="KX1452" s="134"/>
      <c r="KY1452" s="134"/>
      <c r="KZ1452" s="134"/>
      <c r="LA1452" s="134"/>
      <c r="LB1452" s="134"/>
      <c r="LC1452" s="134"/>
      <c r="LD1452" s="134"/>
      <c r="LE1452" s="134"/>
      <c r="LF1452" s="134"/>
      <c r="LG1452" s="134"/>
      <c r="LH1452" s="134"/>
      <c r="LI1452" s="134"/>
      <c r="LJ1452" s="134"/>
      <c r="LK1452" s="134"/>
      <c r="LL1452" s="134"/>
      <c r="LM1452" s="134"/>
      <c r="LN1452" s="134"/>
      <c r="LO1452" s="134"/>
      <c r="LP1452" s="134"/>
      <c r="LQ1452" s="134"/>
      <c r="LR1452" s="134"/>
      <c r="LS1452" s="134"/>
      <c r="LT1452" s="134"/>
      <c r="LU1452" s="134"/>
      <c r="LV1452" s="134"/>
      <c r="LW1452" s="134"/>
      <c r="LX1452" s="134"/>
      <c r="LY1452" s="134"/>
      <c r="LZ1452" s="134"/>
      <c r="MA1452" s="134"/>
      <c r="MB1452" s="134"/>
      <c r="MC1452" s="134"/>
      <c r="MD1452" s="134"/>
      <c r="ME1452" s="134"/>
      <c r="MF1452" s="134"/>
      <c r="MG1452" s="134"/>
      <c r="MH1452" s="134"/>
      <c r="MI1452" s="134"/>
      <c r="MJ1452" s="134"/>
      <c r="MK1452" s="134"/>
      <c r="ML1452" s="134"/>
      <c r="MM1452" s="134"/>
      <c r="MN1452" s="134"/>
      <c r="MO1452" s="134"/>
      <c r="MP1452" s="134"/>
      <c r="MQ1452" s="134"/>
      <c r="MR1452" s="134"/>
      <c r="MS1452" s="134"/>
      <c r="MT1452" s="134"/>
      <c r="MU1452" s="134"/>
      <c r="MV1452" s="134"/>
      <c r="MW1452" s="134"/>
      <c r="MX1452" s="134"/>
      <c r="MY1452" s="134"/>
      <c r="MZ1452" s="134"/>
      <c r="NA1452" s="134"/>
      <c r="NB1452" s="134"/>
      <c r="NC1452" s="134"/>
      <c r="ND1452" s="134"/>
      <c r="NE1452" s="134"/>
      <c r="NF1452" s="134"/>
      <c r="NG1452" s="134"/>
      <c r="NH1452" s="134"/>
      <c r="NI1452" s="134"/>
      <c r="NJ1452" s="134"/>
      <c r="NK1452" s="134"/>
      <c r="NL1452" s="134"/>
      <c r="NM1452" s="134"/>
      <c r="NN1452" s="134"/>
      <c r="NO1452" s="134"/>
      <c r="NP1452" s="134"/>
      <c r="NQ1452" s="134"/>
      <c r="NR1452" s="134"/>
      <c r="NS1452" s="134"/>
      <c r="NT1452" s="134"/>
      <c r="NU1452" s="134"/>
      <c r="NV1452" s="134"/>
      <c r="NW1452" s="134"/>
      <c r="NX1452" s="134"/>
      <c r="NY1452" s="134"/>
      <c r="NZ1452" s="134"/>
      <c r="OA1452" s="134"/>
      <c r="OB1452" s="134"/>
      <c r="OC1452" s="134"/>
      <c r="OD1452" s="134"/>
      <c r="OE1452" s="134"/>
      <c r="OF1452" s="134"/>
      <c r="OG1452" s="134"/>
      <c r="OH1452" s="134"/>
      <c r="OI1452" s="134"/>
      <c r="OJ1452" s="134"/>
      <c r="OK1452" s="134"/>
      <c r="OL1452" s="134"/>
      <c r="OM1452" s="134"/>
      <c r="ON1452" s="134"/>
      <c r="OO1452" s="134"/>
      <c r="OP1452" s="134"/>
      <c r="OQ1452" s="134"/>
      <c r="OR1452" s="134"/>
      <c r="OS1452" s="134"/>
      <c r="OT1452" s="134"/>
      <c r="OU1452" s="134"/>
      <c r="OV1452" s="134"/>
      <c r="OW1452" s="134"/>
      <c r="OX1452" s="134"/>
      <c r="OY1452" s="134"/>
      <c r="OZ1452" s="134"/>
      <c r="PA1452" s="134"/>
      <c r="PB1452" s="134"/>
      <c r="PC1452" s="134"/>
      <c r="PD1452" s="134"/>
      <c r="PE1452" s="134"/>
      <c r="PF1452" s="134"/>
      <c r="PG1452" s="134"/>
      <c r="PH1452" s="134"/>
      <c r="PI1452" s="134"/>
      <c r="PJ1452" s="134"/>
      <c r="PK1452" s="134"/>
      <c r="PL1452" s="134"/>
      <c r="PM1452" s="134"/>
      <c r="PN1452" s="134"/>
      <c r="PO1452" s="134"/>
      <c r="PP1452" s="134"/>
      <c r="PQ1452" s="134"/>
      <c r="PR1452" s="134"/>
      <c r="PS1452" s="134"/>
      <c r="PT1452" s="134"/>
      <c r="PU1452" s="134"/>
      <c r="PV1452" s="134"/>
      <c r="PW1452" s="134"/>
      <c r="PX1452" s="134"/>
      <c r="PY1452" s="134"/>
      <c r="PZ1452" s="134"/>
      <c r="QA1452" s="134"/>
      <c r="QB1452" s="134"/>
      <c r="QC1452" s="134"/>
      <c r="QD1452" s="134"/>
      <c r="QE1452" s="134"/>
      <c r="QF1452" s="134"/>
      <c r="QG1452" s="134"/>
      <c r="QH1452" s="134"/>
      <c r="QI1452" s="134"/>
      <c r="QJ1452" s="134"/>
      <c r="QK1452" s="134"/>
      <c r="QL1452" s="134"/>
      <c r="QM1452" s="134"/>
      <c r="QN1452" s="134"/>
      <c r="QO1452" s="134"/>
      <c r="QP1452" s="134"/>
      <c r="QQ1452" s="134"/>
      <c r="QR1452" s="134"/>
      <c r="QS1452" s="134"/>
      <c r="QT1452" s="134"/>
      <c r="QU1452" s="134"/>
      <c r="QV1452" s="134"/>
      <c r="QW1452" s="134"/>
      <c r="QX1452" s="134"/>
      <c r="QY1452" s="134"/>
      <c r="QZ1452" s="134"/>
      <c r="RA1452" s="134"/>
      <c r="RB1452" s="134"/>
      <c r="RC1452" s="134"/>
      <c r="RD1452" s="134"/>
      <c r="RE1452" s="134"/>
      <c r="RF1452" s="134"/>
      <c r="RG1452" s="134"/>
      <c r="RH1452" s="134"/>
      <c r="RI1452" s="134"/>
      <c r="RJ1452" s="134"/>
      <c r="RK1452" s="134"/>
      <c r="RL1452" s="134"/>
      <c r="RM1452" s="134"/>
      <c r="RN1452" s="134"/>
      <c r="RO1452" s="134"/>
      <c r="RP1452" s="134"/>
      <c r="RQ1452" s="134"/>
      <c r="RR1452" s="134"/>
      <c r="RS1452" s="134"/>
      <c r="RT1452" s="134"/>
      <c r="RU1452" s="134"/>
      <c r="RV1452" s="134"/>
      <c r="RW1452" s="134"/>
      <c r="RX1452" s="134"/>
      <c r="RY1452" s="134"/>
      <c r="RZ1452" s="134"/>
      <c r="SA1452" s="134"/>
      <c r="SB1452" s="134"/>
      <c r="SC1452" s="134"/>
      <c r="SD1452" s="134"/>
      <c r="SE1452" s="134"/>
      <c r="SF1452" s="134"/>
      <c r="SG1452" s="134"/>
      <c r="SH1452" s="134"/>
      <c r="SI1452" s="134"/>
      <c r="SJ1452" s="134"/>
      <c r="SK1452" s="134"/>
      <c r="SL1452" s="134"/>
      <c r="SM1452" s="134"/>
      <c r="SN1452" s="134"/>
      <c r="SO1452" s="134"/>
      <c r="SP1452" s="134"/>
      <c r="SQ1452" s="134"/>
      <c r="SR1452" s="134"/>
      <c r="SS1452" s="134"/>
      <c r="ST1452" s="134"/>
      <c r="SU1452" s="134"/>
      <c r="SV1452" s="134"/>
      <c r="SW1452" s="134"/>
      <c r="SX1452" s="134"/>
      <c r="SY1452" s="134"/>
      <c r="SZ1452" s="134"/>
      <c r="TA1452" s="134"/>
      <c r="TB1452" s="134"/>
      <c r="TC1452" s="134"/>
      <c r="TD1452" s="134"/>
      <c r="TE1452" s="134"/>
      <c r="TF1452" s="134"/>
      <c r="TG1452" s="134"/>
      <c r="TH1452" s="134"/>
      <c r="TI1452" s="134"/>
      <c r="TJ1452" s="134"/>
      <c r="TK1452" s="134"/>
      <c r="TL1452" s="134"/>
      <c r="TM1452" s="134"/>
      <c r="TN1452" s="134"/>
      <c r="TO1452" s="134"/>
      <c r="TP1452" s="134"/>
      <c r="TQ1452" s="134"/>
      <c r="TR1452" s="134"/>
      <c r="TS1452" s="134"/>
      <c r="TT1452" s="134"/>
      <c r="TU1452" s="134"/>
      <c r="TV1452" s="134"/>
      <c r="TW1452" s="134"/>
      <c r="TX1452" s="134"/>
      <c r="TY1452" s="134"/>
      <c r="TZ1452" s="134"/>
      <c r="UA1452" s="134"/>
      <c r="UB1452" s="134"/>
      <c r="UC1452" s="134"/>
      <c r="UD1452" s="134"/>
      <c r="UE1452" s="134"/>
      <c r="UF1452" s="134"/>
      <c r="UG1452" s="134"/>
      <c r="UH1452" s="134"/>
      <c r="UI1452" s="134"/>
      <c r="UJ1452" s="134"/>
      <c r="UK1452" s="134"/>
      <c r="UL1452" s="134"/>
      <c r="UM1452" s="134"/>
      <c r="UN1452" s="134"/>
      <c r="UO1452" s="134"/>
      <c r="UP1452" s="134"/>
      <c r="UQ1452" s="134"/>
      <c r="UR1452" s="134"/>
      <c r="US1452" s="134"/>
      <c r="UT1452" s="134"/>
      <c r="UU1452" s="134"/>
      <c r="UV1452" s="134"/>
      <c r="UW1452" s="134"/>
      <c r="UX1452" s="134"/>
      <c r="UY1452" s="134"/>
      <c r="UZ1452" s="134"/>
      <c r="VA1452" s="134"/>
      <c r="VB1452" s="134"/>
      <c r="VC1452" s="134"/>
      <c r="VD1452" s="134"/>
      <c r="VE1452" s="134"/>
      <c r="VF1452" s="134"/>
      <c r="VG1452" s="134"/>
      <c r="VH1452" s="134"/>
      <c r="VI1452" s="134"/>
      <c r="VJ1452" s="134"/>
      <c r="VK1452" s="134"/>
      <c r="VL1452" s="134"/>
      <c r="VM1452" s="134"/>
      <c r="VN1452" s="134"/>
      <c r="VO1452" s="134"/>
      <c r="VP1452" s="134"/>
      <c r="VQ1452" s="134"/>
      <c r="VR1452" s="134"/>
      <c r="VS1452" s="134"/>
      <c r="VT1452" s="134"/>
      <c r="VU1452" s="134"/>
      <c r="VV1452" s="134"/>
      <c r="VW1452" s="134"/>
      <c r="VX1452" s="134"/>
      <c r="VY1452" s="134"/>
      <c r="VZ1452" s="134"/>
      <c r="WA1452" s="134"/>
      <c r="WB1452" s="134"/>
      <c r="WC1452" s="134"/>
      <c r="WD1452" s="134"/>
      <c r="WE1452" s="134"/>
      <c r="WF1452" s="134"/>
      <c r="WG1452" s="134"/>
      <c r="WH1452" s="134"/>
      <c r="WI1452" s="134"/>
      <c r="WJ1452" s="134"/>
      <c r="WK1452" s="134"/>
      <c r="WL1452" s="134"/>
      <c r="WM1452" s="134"/>
      <c r="WN1452" s="134"/>
      <c r="WO1452" s="134"/>
      <c r="WP1452" s="134"/>
      <c r="WQ1452" s="134"/>
      <c r="WR1452" s="134"/>
      <c r="WS1452" s="134"/>
      <c r="WT1452" s="134"/>
      <c r="WU1452" s="134"/>
      <c r="WV1452" s="134"/>
      <c r="WW1452" s="134"/>
      <c r="WX1452" s="134"/>
      <c r="WY1452" s="134"/>
      <c r="WZ1452" s="134"/>
      <c r="XA1452" s="134"/>
      <c r="XB1452" s="134"/>
      <c r="XC1452" s="134"/>
      <c r="XD1452" s="134"/>
      <c r="XE1452" s="134"/>
      <c r="XF1452" s="134"/>
      <c r="XG1452" s="134"/>
      <c r="XH1452" s="134"/>
      <c r="XI1452" s="134"/>
      <c r="XJ1452" s="134"/>
      <c r="XK1452" s="134"/>
      <c r="XL1452" s="134"/>
      <c r="XM1452" s="134"/>
      <c r="XN1452" s="134"/>
      <c r="XO1452" s="134"/>
      <c r="XP1452" s="134"/>
      <c r="XQ1452" s="134"/>
      <c r="XR1452" s="134"/>
      <c r="XS1452" s="134"/>
      <c r="XT1452" s="134"/>
      <c r="XU1452" s="134"/>
      <c r="XV1452" s="134"/>
      <c r="XW1452" s="134"/>
      <c r="XX1452" s="134"/>
      <c r="XY1452" s="134"/>
      <c r="XZ1452" s="134"/>
      <c r="YA1452" s="134"/>
      <c r="YB1452" s="134"/>
      <c r="YC1452" s="134"/>
      <c r="YD1452" s="134"/>
      <c r="YE1452" s="134"/>
      <c r="YF1452" s="134"/>
      <c r="YG1452" s="134"/>
      <c r="YH1452" s="134"/>
      <c r="YI1452" s="134"/>
      <c r="YJ1452" s="134"/>
      <c r="YK1452" s="134"/>
      <c r="YL1452" s="134"/>
      <c r="YM1452" s="134"/>
      <c r="YN1452" s="134"/>
      <c r="YO1452" s="134"/>
      <c r="YP1452" s="134"/>
      <c r="YQ1452" s="134"/>
      <c r="YR1452" s="134"/>
      <c r="YS1452" s="134"/>
      <c r="YT1452" s="134"/>
      <c r="YU1452" s="134"/>
      <c r="YV1452" s="134"/>
      <c r="YW1452" s="134"/>
      <c r="YX1452" s="134"/>
      <c r="YY1452" s="134"/>
      <c r="YZ1452" s="134"/>
      <c r="ZA1452" s="134"/>
      <c r="ZB1452" s="134"/>
      <c r="ZC1452" s="134"/>
      <c r="ZD1452" s="134"/>
      <c r="ZE1452" s="134"/>
      <c r="ZF1452" s="134"/>
      <c r="ZG1452" s="134"/>
      <c r="ZH1452" s="134"/>
      <c r="ZI1452" s="134"/>
      <c r="ZJ1452" s="134"/>
      <c r="ZK1452" s="134"/>
      <c r="ZL1452" s="134"/>
      <c r="ZM1452" s="134"/>
      <c r="ZN1452" s="134"/>
      <c r="ZO1452" s="134"/>
      <c r="ZP1452" s="134"/>
      <c r="ZQ1452" s="134"/>
      <c r="ZR1452" s="134"/>
      <c r="ZS1452" s="134"/>
      <c r="ZT1452" s="134"/>
      <c r="ZU1452" s="134"/>
      <c r="ZV1452" s="134"/>
      <c r="ZW1452" s="134"/>
      <c r="ZX1452" s="134"/>
      <c r="ZY1452" s="134"/>
      <c r="ZZ1452" s="134"/>
      <c r="AAA1452" s="134"/>
      <c r="AAB1452" s="134"/>
      <c r="AAC1452" s="134"/>
      <c r="AAD1452" s="134"/>
      <c r="AAE1452" s="134"/>
      <c r="AAF1452" s="134"/>
      <c r="AAG1452" s="134"/>
      <c r="AAH1452" s="134"/>
      <c r="AAI1452" s="134"/>
      <c r="AAJ1452" s="134"/>
      <c r="AAK1452" s="134"/>
      <c r="AAL1452" s="134"/>
      <c r="AAM1452" s="134"/>
      <c r="AAN1452" s="134"/>
      <c r="AAO1452" s="134"/>
      <c r="AAP1452" s="134"/>
      <c r="AAQ1452" s="134"/>
      <c r="AAR1452" s="134"/>
      <c r="AAS1452" s="134"/>
      <c r="AAT1452" s="134"/>
      <c r="AAU1452" s="134"/>
      <c r="AAV1452" s="134"/>
      <c r="AAW1452" s="134"/>
      <c r="AAX1452" s="134"/>
      <c r="AAY1452" s="134"/>
      <c r="AAZ1452" s="134"/>
      <c r="ABA1452" s="134"/>
      <c r="ABB1452" s="134"/>
      <c r="ABC1452" s="134"/>
      <c r="ABD1452" s="134"/>
      <c r="ABE1452" s="134"/>
      <c r="ABF1452" s="134"/>
      <c r="ABG1452" s="134"/>
      <c r="ABH1452" s="134"/>
      <c r="ABI1452" s="134"/>
      <c r="ABJ1452" s="134"/>
      <c r="ABK1452" s="134"/>
      <c r="ABL1452" s="134"/>
      <c r="ABM1452" s="134"/>
      <c r="ABN1452" s="134"/>
      <c r="ABO1452" s="134"/>
      <c r="ABP1452" s="134"/>
      <c r="ABQ1452" s="134"/>
      <c r="ABR1452" s="134"/>
      <c r="ABS1452" s="134"/>
      <c r="ABT1452" s="134"/>
      <c r="ABU1452" s="134"/>
      <c r="ABV1452" s="134"/>
      <c r="ABW1452" s="134"/>
      <c r="ABX1452" s="134"/>
      <c r="ABY1452" s="134"/>
      <c r="ABZ1452" s="134"/>
      <c r="ACA1452" s="134"/>
      <c r="ACB1452" s="134"/>
      <c r="ACC1452" s="134"/>
      <c r="ACD1452" s="134"/>
      <c r="ACE1452" s="134"/>
      <c r="ACF1452" s="134"/>
      <c r="ACG1452" s="134"/>
      <c r="ACH1452" s="134"/>
      <c r="ACI1452" s="134"/>
      <c r="ACJ1452" s="134"/>
      <c r="ACK1452" s="134"/>
      <c r="ACL1452" s="134"/>
      <c r="ACM1452" s="134"/>
      <c r="ACN1452" s="134"/>
      <c r="ACO1452" s="134"/>
      <c r="ACP1452" s="134"/>
      <c r="ACQ1452" s="134"/>
      <c r="ACR1452" s="134"/>
      <c r="ACS1452" s="134"/>
      <c r="ACT1452" s="134"/>
      <c r="ACU1452" s="134"/>
      <c r="ACV1452" s="134"/>
      <c r="ACW1452" s="134"/>
      <c r="ACX1452" s="134"/>
      <c r="ACY1452" s="134"/>
      <c r="ACZ1452" s="134"/>
      <c r="ADA1452" s="134"/>
      <c r="ADB1452" s="134"/>
      <c r="ADC1452" s="134"/>
      <c r="ADD1452" s="134"/>
      <c r="ADE1452" s="134"/>
      <c r="ADF1452" s="134"/>
      <c r="ADG1452" s="134"/>
      <c r="ADH1452" s="134"/>
      <c r="ADI1452" s="134"/>
      <c r="ADJ1452" s="134"/>
      <c r="ADK1452" s="134"/>
      <c r="ADL1452" s="134"/>
      <c r="ADM1452" s="134"/>
      <c r="ADN1452" s="134"/>
      <c r="ADO1452" s="134"/>
      <c r="ADP1452" s="134"/>
      <c r="ADQ1452" s="134"/>
      <c r="ADR1452" s="134"/>
      <c r="ADS1452" s="134"/>
      <c r="ADT1452" s="134"/>
      <c r="ADU1452" s="134"/>
      <c r="ADV1452" s="134"/>
      <c r="ADW1452" s="134"/>
      <c r="ADX1452" s="134"/>
      <c r="ADY1452" s="134"/>
      <c r="ADZ1452" s="134"/>
      <c r="AEA1452" s="134"/>
      <c r="AEB1452" s="134"/>
      <c r="AEC1452" s="134"/>
      <c r="AED1452" s="134"/>
      <c r="AEE1452" s="134"/>
      <c r="AEF1452" s="134"/>
      <c r="AEG1452" s="134"/>
      <c r="AEH1452" s="134"/>
      <c r="AEI1452" s="134"/>
      <c r="AEJ1452" s="134"/>
      <c r="AEK1452" s="134"/>
      <c r="AEL1452" s="134"/>
      <c r="AEM1452" s="134"/>
      <c r="AEN1452" s="134"/>
      <c r="AEO1452" s="134"/>
      <c r="AEP1452" s="134"/>
      <c r="AEQ1452" s="134"/>
      <c r="AER1452" s="134"/>
      <c r="AES1452" s="134"/>
      <c r="AET1452" s="134"/>
      <c r="AEU1452" s="134"/>
      <c r="AEV1452" s="134"/>
      <c r="AEW1452" s="134"/>
      <c r="AEX1452" s="134"/>
      <c r="AEY1452" s="134"/>
      <c r="AEZ1452" s="134"/>
      <c r="AFA1452" s="134"/>
      <c r="AFB1452" s="134"/>
      <c r="AFC1452" s="134"/>
      <c r="AFD1452" s="134"/>
      <c r="AFE1452" s="134"/>
      <c r="AFF1452" s="134"/>
      <c r="AFG1452" s="134"/>
      <c r="AFH1452" s="134"/>
      <c r="AFI1452" s="134"/>
      <c r="AFJ1452" s="134"/>
      <c r="AFK1452" s="134"/>
      <c r="AFL1452" s="134"/>
      <c r="AFM1452" s="134"/>
      <c r="AFN1452" s="134"/>
      <c r="AFO1452" s="134"/>
      <c r="AFP1452" s="134"/>
      <c r="AFQ1452" s="134"/>
      <c r="AFR1452" s="134"/>
      <c r="AFS1452" s="134"/>
      <c r="AFT1452" s="134"/>
      <c r="AFU1452" s="134"/>
      <c r="AFV1452" s="134"/>
      <c r="AFW1452" s="134"/>
      <c r="AFX1452" s="134"/>
      <c r="AFY1452" s="134"/>
      <c r="AFZ1452" s="134"/>
      <c r="AGA1452" s="134"/>
      <c r="AGB1452" s="134"/>
      <c r="AGC1452" s="134"/>
      <c r="AGD1452" s="134"/>
      <c r="AGE1452" s="134"/>
      <c r="AGF1452" s="134"/>
      <c r="AGG1452" s="134"/>
      <c r="AGH1452" s="134"/>
      <c r="AGI1452" s="134"/>
      <c r="AGJ1452" s="134"/>
      <c r="AGK1452" s="134"/>
      <c r="AGL1452" s="134"/>
      <c r="AGM1452" s="134"/>
      <c r="AGN1452" s="134"/>
      <c r="AGO1452" s="134"/>
      <c r="AGP1452" s="134"/>
      <c r="AGQ1452" s="134"/>
      <c r="AGR1452" s="134"/>
      <c r="AGS1452" s="134"/>
      <c r="AGT1452" s="134"/>
      <c r="AGU1452" s="134"/>
      <c r="AGV1452" s="134"/>
      <c r="AGW1452" s="134"/>
      <c r="AGX1452" s="134"/>
      <c r="AGY1452" s="134"/>
      <c r="AGZ1452" s="134"/>
      <c r="AHA1452" s="134"/>
      <c r="AHB1452" s="134"/>
      <c r="AHC1452" s="134"/>
      <c r="AHD1452" s="134"/>
      <c r="AHE1452" s="134"/>
      <c r="AHF1452" s="134"/>
      <c r="AHG1452" s="134"/>
      <c r="AHH1452" s="134"/>
      <c r="AHI1452" s="134"/>
      <c r="AHJ1452" s="134"/>
      <c r="AHK1452" s="134"/>
      <c r="AHL1452" s="134"/>
      <c r="AHM1452" s="134"/>
      <c r="AHN1452" s="134"/>
      <c r="AHO1452" s="134"/>
      <c r="AHP1452" s="134"/>
      <c r="AHQ1452" s="134"/>
      <c r="AHR1452" s="134"/>
      <c r="AHS1452" s="134"/>
      <c r="AHT1452" s="134"/>
      <c r="AHU1452" s="134"/>
      <c r="AHV1452" s="134"/>
      <c r="AHW1452" s="134"/>
      <c r="AHX1452" s="134"/>
      <c r="AHY1452" s="134"/>
      <c r="AHZ1452" s="134"/>
      <c r="AIA1452" s="134"/>
      <c r="AIB1452" s="134"/>
      <c r="AIC1452" s="134"/>
      <c r="AID1452" s="134"/>
      <c r="AIE1452" s="134"/>
      <c r="AIF1452" s="134"/>
      <c r="AIG1452" s="134"/>
      <c r="AIH1452" s="134"/>
      <c r="AII1452" s="134"/>
      <c r="AIJ1452" s="134"/>
      <c r="AIK1452" s="134"/>
      <c r="AIL1452" s="134"/>
      <c r="AIM1452" s="134"/>
      <c r="AIN1452" s="134"/>
      <c r="AIO1452" s="134"/>
      <c r="AIP1452" s="134"/>
      <c r="AIQ1452" s="134"/>
      <c r="AIR1452" s="134"/>
      <c r="AIS1452" s="134"/>
      <c r="AIT1452" s="134"/>
      <c r="AIU1452" s="134"/>
      <c r="AIV1452" s="134"/>
      <c r="AIW1452" s="134"/>
      <c r="AIX1452" s="134"/>
      <c r="AIY1452" s="134"/>
      <c r="AIZ1452" s="134"/>
      <c r="AJA1452" s="134"/>
      <c r="AJB1452" s="134"/>
      <c r="AJC1452" s="134"/>
      <c r="AJD1452" s="134"/>
      <c r="AJE1452" s="134"/>
      <c r="AJF1452" s="134"/>
      <c r="AJG1452" s="134"/>
      <c r="AJH1452" s="134"/>
      <c r="AJI1452" s="134"/>
      <c r="AJJ1452" s="134"/>
      <c r="AJK1452" s="134"/>
      <c r="AJL1452" s="134"/>
      <c r="AJM1452" s="134"/>
      <c r="AJN1452" s="134"/>
      <c r="AJO1452" s="134"/>
      <c r="AJP1452" s="134"/>
      <c r="AJQ1452" s="134"/>
      <c r="AJR1452" s="134"/>
      <c r="AJS1452" s="134"/>
      <c r="AJT1452" s="134"/>
      <c r="AJU1452" s="134"/>
      <c r="AJV1452" s="134"/>
      <c r="AJW1452" s="134"/>
      <c r="AJX1452" s="134"/>
      <c r="AJY1452" s="134"/>
      <c r="AJZ1452" s="134"/>
      <c r="AKA1452" s="134"/>
      <c r="AKB1452" s="134"/>
      <c r="AKC1452" s="134"/>
      <c r="AKD1452" s="134"/>
      <c r="AKE1452" s="134"/>
      <c r="AKF1452" s="134"/>
      <c r="AKG1452" s="134"/>
      <c r="AKH1452" s="134"/>
      <c r="AKI1452" s="134"/>
      <c r="AKJ1452" s="134"/>
      <c r="AKK1452" s="134"/>
      <c r="AKL1452" s="134"/>
      <c r="AKM1452" s="134"/>
      <c r="AKN1452" s="134"/>
      <c r="AKO1452" s="134"/>
      <c r="AKP1452" s="134"/>
      <c r="AKQ1452" s="134"/>
      <c r="AKR1452" s="134"/>
      <c r="AKS1452" s="134"/>
      <c r="AKT1452" s="134"/>
      <c r="AKU1452" s="134"/>
      <c r="AKV1452" s="134"/>
      <c r="AKW1452" s="134"/>
      <c r="AKX1452" s="134"/>
      <c r="AKY1452" s="134"/>
      <c r="AKZ1452" s="134"/>
      <c r="ALA1452" s="134"/>
      <c r="ALB1452" s="134"/>
      <c r="ALC1452" s="134"/>
      <c r="ALD1452" s="134"/>
      <c r="ALE1452" s="134"/>
      <c r="ALF1452" s="134"/>
      <c r="ALG1452" s="134"/>
      <c r="ALH1452" s="134"/>
      <c r="ALI1452" s="134"/>
      <c r="ALJ1452" s="134"/>
      <c r="ALK1452" s="134"/>
      <c r="ALL1452" s="134"/>
      <c r="ALM1452" s="134"/>
      <c r="ALN1452" s="134"/>
      <c r="ALO1452" s="134"/>
      <c r="ALP1452" s="134"/>
      <c r="ALQ1452" s="134"/>
      <c r="ALR1452" s="134"/>
      <c r="ALS1452" s="134"/>
      <c r="ALT1452" s="134"/>
      <c r="ALU1452" s="134"/>
      <c r="ALV1452" s="134"/>
      <c r="ALW1452" s="134"/>
      <c r="ALX1452" s="134"/>
      <c r="ALY1452" s="134"/>
      <c r="ALZ1452" s="134"/>
      <c r="AMA1452" s="134"/>
      <c r="AMB1452" s="134"/>
      <c r="AMC1452" s="134"/>
      <c r="AMD1452" s="134"/>
    </row>
    <row r="1453" spans="1:1018" s="88" customFormat="1" ht="15" hidden="1" x14ac:dyDescent="0.25">
      <c r="A1453" s="182" t="s">
        <v>159</v>
      </c>
      <c r="B1453" s="118" t="s">
        <v>160</v>
      </c>
      <c r="C1453" s="183"/>
      <c r="D1453" s="184"/>
      <c r="E1453" s="184"/>
      <c r="F1453" s="184"/>
      <c r="G1453" s="184"/>
      <c r="H1453" s="184"/>
      <c r="I1453" s="184"/>
      <c r="J1453" s="184"/>
      <c r="K1453" s="197"/>
      <c r="L1453" s="110" t="s">
        <v>21</v>
      </c>
      <c r="M1453" s="111"/>
      <c r="N1453" s="74" t="s">
        <v>297</v>
      </c>
    </row>
    <row r="1454" spans="1:1018" s="88" customFormat="1" ht="15" hidden="1" x14ac:dyDescent="0.25">
      <c r="A1454" s="182"/>
      <c r="B1454" s="118"/>
      <c r="C1454" s="185"/>
      <c r="D1454" s="120"/>
      <c r="E1454" s="120"/>
      <c r="F1454" s="120"/>
      <c r="G1454" s="120"/>
      <c r="H1454" s="120"/>
      <c r="I1454" s="120"/>
      <c r="J1454" s="120"/>
      <c r="K1454" s="198"/>
      <c r="L1454" s="110" t="s">
        <v>21</v>
      </c>
      <c r="M1454" s="111"/>
      <c r="N1454" s="75" t="s">
        <v>300</v>
      </c>
    </row>
    <row r="1455" spans="1:1018" s="88" customFormat="1" ht="15" hidden="1" x14ac:dyDescent="0.25">
      <c r="A1455" s="182"/>
      <c r="B1455" s="118"/>
      <c r="C1455" s="185"/>
      <c r="D1455" s="120"/>
      <c r="E1455" s="120"/>
      <c r="F1455" s="120"/>
      <c r="G1455" s="120"/>
      <c r="H1455" s="120"/>
      <c r="I1455" s="120"/>
      <c r="J1455" s="120"/>
      <c r="K1455" s="198"/>
      <c r="L1455" s="110" t="s">
        <v>21</v>
      </c>
      <c r="M1455" s="111"/>
      <c r="N1455" s="75" t="s">
        <v>302</v>
      </c>
    </row>
    <row r="1456" spans="1:1018" s="88" customFormat="1" ht="15" hidden="1" x14ac:dyDescent="0.25">
      <c r="A1456" s="182"/>
      <c r="B1456" s="118"/>
      <c r="C1456" s="185"/>
      <c r="D1456" s="120"/>
      <c r="E1456" s="120"/>
      <c r="F1456" s="120"/>
      <c r="G1456" s="120"/>
      <c r="H1456" s="120"/>
      <c r="I1456" s="120"/>
      <c r="J1456" s="120"/>
      <c r="K1456" s="198"/>
      <c r="L1456" s="110" t="s">
        <v>21</v>
      </c>
      <c r="M1456" s="111"/>
      <c r="N1456" s="75" t="s">
        <v>305</v>
      </c>
    </row>
    <row r="1457" spans="1:14" s="88" customFormat="1" ht="15" hidden="1" x14ac:dyDescent="0.25">
      <c r="A1457" s="182"/>
      <c r="B1457" s="118"/>
      <c r="C1457" s="185"/>
      <c r="D1457" s="120"/>
      <c r="E1457" s="120"/>
      <c r="F1457" s="120"/>
      <c r="G1457" s="120"/>
      <c r="H1457" s="120"/>
      <c r="I1457" s="120"/>
      <c r="J1457" s="120"/>
      <c r="K1457" s="198"/>
      <c r="L1457" s="110" t="s">
        <v>21</v>
      </c>
      <c r="M1457" s="111"/>
      <c r="N1457" s="75" t="s">
        <v>57</v>
      </c>
    </row>
    <row r="1458" spans="1:14" s="88" customFormat="1" ht="15" hidden="1" x14ac:dyDescent="0.25">
      <c r="A1458" s="182"/>
      <c r="B1458" s="118"/>
      <c r="C1458" s="185"/>
      <c r="D1458" s="120"/>
      <c r="E1458" s="120"/>
      <c r="F1458" s="120"/>
      <c r="G1458" s="120"/>
      <c r="H1458" s="120"/>
      <c r="I1458" s="120"/>
      <c r="J1458" s="120"/>
      <c r="K1458" s="198"/>
      <c r="L1458" s="110" t="s">
        <v>21</v>
      </c>
      <c r="M1458" s="111"/>
      <c r="N1458" s="75" t="s">
        <v>307</v>
      </c>
    </row>
    <row r="1459" spans="1:14" s="88" customFormat="1" hidden="1" x14ac:dyDescent="0.2">
      <c r="A1459" s="193"/>
      <c r="B1459" s="187"/>
      <c r="C1459" s="185"/>
      <c r="D1459" s="120"/>
      <c r="E1459" s="120"/>
      <c r="F1459" s="120"/>
      <c r="G1459" s="120"/>
      <c r="H1459" s="120"/>
      <c r="I1459" s="120"/>
      <c r="J1459" s="120"/>
      <c r="K1459" s="198"/>
      <c r="L1459" s="110" t="s">
        <v>21</v>
      </c>
      <c r="M1459" s="111"/>
      <c r="N1459" s="75" t="s">
        <v>310</v>
      </c>
    </row>
    <row r="1460" spans="1:14" s="88" customFormat="1" hidden="1" x14ac:dyDescent="0.2">
      <c r="A1460" s="193"/>
      <c r="B1460" s="187"/>
      <c r="C1460" s="185"/>
      <c r="D1460" s="120"/>
      <c r="E1460" s="120"/>
      <c r="F1460" s="120"/>
      <c r="G1460" s="120"/>
      <c r="H1460" s="120"/>
      <c r="I1460" s="120"/>
      <c r="J1460" s="120"/>
      <c r="K1460" s="198"/>
      <c r="L1460" s="110" t="s">
        <v>21</v>
      </c>
      <c r="M1460" s="111"/>
      <c r="N1460" s="75" t="s">
        <v>311</v>
      </c>
    </row>
    <row r="1461" spans="1:14" s="88" customFormat="1" hidden="1" x14ac:dyDescent="0.2">
      <c r="A1461" s="193"/>
      <c r="B1461" s="187"/>
      <c r="C1461" s="185"/>
      <c r="D1461" s="120"/>
      <c r="E1461" s="120"/>
      <c r="F1461" s="120"/>
      <c r="G1461" s="120"/>
      <c r="H1461" s="120"/>
      <c r="I1461" s="120"/>
      <c r="J1461" s="120"/>
      <c r="K1461" s="198"/>
      <c r="L1461" s="110" t="s">
        <v>21</v>
      </c>
      <c r="M1461" s="111"/>
      <c r="N1461" s="75" t="s">
        <v>312</v>
      </c>
    </row>
    <row r="1462" spans="1:14" s="88" customFormat="1" hidden="1" x14ac:dyDescent="0.2">
      <c r="A1462" s="193"/>
      <c r="B1462" s="187"/>
      <c r="C1462" s="185"/>
      <c r="D1462" s="120"/>
      <c r="E1462" s="120"/>
      <c r="F1462" s="120"/>
      <c r="G1462" s="120"/>
      <c r="H1462" s="120"/>
      <c r="I1462" s="120"/>
      <c r="J1462" s="120"/>
      <c r="K1462" s="198"/>
      <c r="L1462" s="110" t="s">
        <v>21</v>
      </c>
      <c r="M1462" s="111"/>
      <c r="N1462" s="75" t="s">
        <v>313</v>
      </c>
    </row>
    <row r="1463" spans="1:14" s="88" customFormat="1" hidden="1" x14ac:dyDescent="0.2">
      <c r="A1463" s="193"/>
      <c r="B1463" s="187"/>
      <c r="C1463" s="185"/>
      <c r="D1463" s="120"/>
      <c r="E1463" s="120"/>
      <c r="F1463" s="120"/>
      <c r="G1463" s="120"/>
      <c r="H1463" s="120"/>
      <c r="I1463" s="120"/>
      <c r="J1463" s="120"/>
      <c r="K1463" s="198"/>
      <c r="L1463" s="110" t="s">
        <v>21</v>
      </c>
      <c r="M1463" s="111"/>
      <c r="N1463" s="75" t="s">
        <v>317</v>
      </c>
    </row>
    <row r="1464" spans="1:14" s="88" customFormat="1" hidden="1" x14ac:dyDescent="0.2">
      <c r="A1464" s="193"/>
      <c r="B1464" s="187"/>
      <c r="C1464" s="185"/>
      <c r="D1464" s="120"/>
      <c r="E1464" s="120"/>
      <c r="F1464" s="120"/>
      <c r="G1464" s="120"/>
      <c r="H1464" s="120"/>
      <c r="I1464" s="120"/>
      <c r="J1464" s="120"/>
      <c r="K1464" s="198"/>
      <c r="L1464" s="110" t="s">
        <v>21</v>
      </c>
      <c r="M1464" s="111"/>
      <c r="N1464" s="75" t="s">
        <v>318</v>
      </c>
    </row>
    <row r="1465" spans="1:14" s="88" customFormat="1" hidden="1" x14ac:dyDescent="0.2">
      <c r="A1465" s="193"/>
      <c r="B1465" s="187"/>
      <c r="C1465" s="185"/>
      <c r="D1465" s="120"/>
      <c r="E1465" s="120"/>
      <c r="F1465" s="120"/>
      <c r="G1465" s="120"/>
      <c r="H1465" s="120"/>
      <c r="I1465" s="120"/>
      <c r="J1465" s="120"/>
      <c r="K1465" s="198"/>
      <c r="L1465" s="110" t="s">
        <v>21</v>
      </c>
      <c r="M1465" s="111"/>
      <c r="N1465" s="75" t="s">
        <v>319</v>
      </c>
    </row>
    <row r="1466" spans="1:14" s="88" customFormat="1" hidden="1" x14ac:dyDescent="0.2">
      <c r="A1466" s="193"/>
      <c r="B1466" s="187"/>
      <c r="C1466" s="185"/>
      <c r="D1466" s="120"/>
      <c r="E1466" s="120"/>
      <c r="F1466" s="120"/>
      <c r="G1466" s="120"/>
      <c r="H1466" s="120"/>
      <c r="I1466" s="120"/>
      <c r="J1466" s="120"/>
      <c r="K1466" s="198"/>
      <c r="L1466" s="110" t="s">
        <v>21</v>
      </c>
      <c r="M1466" s="111"/>
      <c r="N1466" s="75" t="s">
        <v>321</v>
      </c>
    </row>
    <row r="1467" spans="1:14" s="88" customFormat="1" hidden="1" x14ac:dyDescent="0.2">
      <c r="A1467" s="193"/>
      <c r="B1467" s="187"/>
      <c r="C1467" s="185"/>
      <c r="D1467" s="120"/>
      <c r="E1467" s="120"/>
      <c r="F1467" s="120"/>
      <c r="G1467" s="120"/>
      <c r="H1467" s="120"/>
      <c r="I1467" s="120"/>
      <c r="J1467" s="120"/>
      <c r="K1467" s="198"/>
      <c r="L1467" s="110" t="s">
        <v>21</v>
      </c>
      <c r="M1467" s="111"/>
      <c r="N1467" s="75" t="s">
        <v>323</v>
      </c>
    </row>
    <row r="1468" spans="1:14" s="88" customFormat="1" hidden="1" x14ac:dyDescent="0.2">
      <c r="A1468" s="193"/>
      <c r="B1468" s="187"/>
      <c r="C1468" s="185"/>
      <c r="D1468" s="120"/>
      <c r="E1468" s="120"/>
      <c r="F1468" s="120"/>
      <c r="G1468" s="120"/>
      <c r="H1468" s="120"/>
      <c r="I1468" s="120"/>
      <c r="J1468" s="120"/>
      <c r="K1468" s="198"/>
      <c r="L1468" s="110" t="s">
        <v>21</v>
      </c>
      <c r="M1468" s="111"/>
      <c r="N1468" s="75" t="s">
        <v>324</v>
      </c>
    </row>
    <row r="1469" spans="1:14" s="88" customFormat="1" hidden="1" x14ac:dyDescent="0.2">
      <c r="A1469" s="193"/>
      <c r="B1469" s="187"/>
      <c r="C1469" s="185"/>
      <c r="D1469" s="120"/>
      <c r="E1469" s="120"/>
      <c r="F1469" s="120"/>
      <c r="G1469" s="120"/>
      <c r="H1469" s="120"/>
      <c r="I1469" s="120"/>
      <c r="J1469" s="120"/>
      <c r="K1469" s="198"/>
      <c r="L1469" s="110" t="s">
        <v>21</v>
      </c>
      <c r="M1469" s="111"/>
      <c r="N1469" s="75" t="s">
        <v>325</v>
      </c>
    </row>
    <row r="1470" spans="1:14" s="88" customFormat="1" hidden="1" x14ac:dyDescent="0.2">
      <c r="A1470" s="193"/>
      <c r="B1470" s="187"/>
      <c r="C1470" s="185"/>
      <c r="D1470" s="120"/>
      <c r="E1470" s="120"/>
      <c r="F1470" s="120"/>
      <c r="G1470" s="120"/>
      <c r="H1470" s="120"/>
      <c r="I1470" s="120"/>
      <c r="J1470" s="120"/>
      <c r="K1470" s="198"/>
      <c r="L1470" s="110" t="s">
        <v>21</v>
      </c>
      <c r="M1470" s="111"/>
      <c r="N1470" s="75" t="s">
        <v>326</v>
      </c>
    </row>
    <row r="1471" spans="1:14" s="88" customFormat="1" hidden="1" x14ac:dyDescent="0.2">
      <c r="A1471" s="193"/>
      <c r="B1471" s="187"/>
      <c r="C1471" s="185"/>
      <c r="D1471" s="120"/>
      <c r="E1471" s="120"/>
      <c r="F1471" s="120"/>
      <c r="G1471" s="120"/>
      <c r="H1471" s="120"/>
      <c r="I1471" s="120"/>
      <c r="J1471" s="120"/>
      <c r="K1471" s="198"/>
      <c r="L1471" s="110" t="s">
        <v>21</v>
      </c>
      <c r="M1471" s="111"/>
      <c r="N1471" s="75" t="s">
        <v>327</v>
      </c>
    </row>
    <row r="1472" spans="1:14" s="88" customFormat="1" hidden="1" x14ac:dyDescent="0.2">
      <c r="A1472" s="193"/>
      <c r="B1472" s="187"/>
      <c r="C1472" s="185"/>
      <c r="D1472" s="120"/>
      <c r="E1472" s="120"/>
      <c r="F1472" s="120"/>
      <c r="G1472" s="120"/>
      <c r="H1472" s="120"/>
      <c r="I1472" s="120"/>
      <c r="J1472" s="120"/>
      <c r="K1472" s="198"/>
      <c r="L1472" s="110" t="s">
        <v>21</v>
      </c>
      <c r="M1472" s="111"/>
      <c r="N1472" s="75" t="s">
        <v>328</v>
      </c>
    </row>
    <row r="1473" spans="1:14" s="88" customFormat="1" hidden="1" x14ac:dyDescent="0.2">
      <c r="A1473" s="193"/>
      <c r="B1473" s="187"/>
      <c r="C1473" s="185"/>
      <c r="D1473" s="120"/>
      <c r="E1473" s="120"/>
      <c r="F1473" s="120"/>
      <c r="G1473" s="120"/>
      <c r="H1473" s="120"/>
      <c r="I1473" s="120"/>
      <c r="J1473" s="120"/>
      <c r="K1473" s="198"/>
      <c r="L1473" s="110" t="s">
        <v>21</v>
      </c>
      <c r="M1473" s="111"/>
      <c r="N1473" s="75" t="s">
        <v>329</v>
      </c>
    </row>
    <row r="1474" spans="1:14" s="88" customFormat="1" hidden="1" x14ac:dyDescent="0.2">
      <c r="A1474" s="193"/>
      <c r="B1474" s="187"/>
      <c r="C1474" s="185"/>
      <c r="D1474" s="120"/>
      <c r="E1474" s="120"/>
      <c r="F1474" s="120"/>
      <c r="G1474" s="120"/>
      <c r="H1474" s="120"/>
      <c r="I1474" s="120"/>
      <c r="J1474" s="120"/>
      <c r="K1474" s="198"/>
      <c r="L1474" s="110" t="s">
        <v>21</v>
      </c>
      <c r="M1474" s="111"/>
      <c r="N1474" s="75" t="s">
        <v>330</v>
      </c>
    </row>
    <row r="1475" spans="1:14" s="88" customFormat="1" hidden="1" x14ac:dyDescent="0.2">
      <c r="A1475" s="193"/>
      <c r="B1475" s="187"/>
      <c r="C1475" s="185"/>
      <c r="D1475" s="120"/>
      <c r="E1475" s="120"/>
      <c r="F1475" s="120"/>
      <c r="G1475" s="120"/>
      <c r="H1475" s="120"/>
      <c r="I1475" s="120"/>
      <c r="J1475" s="120"/>
      <c r="K1475" s="198"/>
      <c r="L1475" s="110" t="s">
        <v>21</v>
      </c>
      <c r="M1475" s="111"/>
      <c r="N1475" s="75" t="s">
        <v>286</v>
      </c>
    </row>
    <row r="1476" spans="1:14" s="88" customFormat="1" hidden="1" x14ac:dyDescent="0.2">
      <c r="A1476" s="193"/>
      <c r="B1476" s="187"/>
      <c r="C1476" s="185"/>
      <c r="D1476" s="120"/>
      <c r="E1476" s="120"/>
      <c r="F1476" s="120"/>
      <c r="G1476" s="120"/>
      <c r="H1476" s="120"/>
      <c r="I1476" s="120"/>
      <c r="J1476" s="120"/>
      <c r="K1476" s="198"/>
      <c r="L1476" s="110" t="s">
        <v>21</v>
      </c>
      <c r="M1476" s="111"/>
      <c r="N1476" s="75" t="s">
        <v>58</v>
      </c>
    </row>
    <row r="1477" spans="1:14" s="88" customFormat="1" hidden="1" x14ac:dyDescent="0.2">
      <c r="A1477" s="193"/>
      <c r="B1477" s="187"/>
      <c r="C1477" s="185"/>
      <c r="D1477" s="120"/>
      <c r="E1477" s="120"/>
      <c r="F1477" s="120"/>
      <c r="G1477" s="120"/>
      <c r="H1477" s="120"/>
      <c r="I1477" s="120"/>
      <c r="J1477" s="120"/>
      <c r="K1477" s="198"/>
      <c r="L1477" s="110" t="s">
        <v>21</v>
      </c>
      <c r="M1477" s="111"/>
      <c r="N1477" s="75" t="s">
        <v>333</v>
      </c>
    </row>
    <row r="1478" spans="1:14" s="88" customFormat="1" hidden="1" x14ac:dyDescent="0.2">
      <c r="A1478" s="193"/>
      <c r="B1478" s="187"/>
      <c r="C1478" s="185"/>
      <c r="D1478" s="120"/>
      <c r="E1478" s="120"/>
      <c r="F1478" s="120"/>
      <c r="G1478" s="120"/>
      <c r="H1478" s="120"/>
      <c r="I1478" s="120"/>
      <c r="J1478" s="120"/>
      <c r="K1478" s="198"/>
      <c r="L1478" s="110" t="s">
        <v>21</v>
      </c>
      <c r="M1478" s="111"/>
      <c r="N1478" s="75" t="s">
        <v>287</v>
      </c>
    </row>
    <row r="1479" spans="1:14" s="88" customFormat="1" hidden="1" x14ac:dyDescent="0.2">
      <c r="A1479" s="193"/>
      <c r="B1479" s="187"/>
      <c r="C1479" s="185"/>
      <c r="D1479" s="120"/>
      <c r="E1479" s="120"/>
      <c r="F1479" s="120"/>
      <c r="G1479" s="120"/>
      <c r="H1479" s="120"/>
      <c r="I1479" s="120"/>
      <c r="J1479" s="120"/>
      <c r="K1479" s="198"/>
      <c r="L1479" s="110" t="s">
        <v>21</v>
      </c>
      <c r="M1479" s="111"/>
      <c r="N1479" s="75" t="s">
        <v>335</v>
      </c>
    </row>
    <row r="1480" spans="1:14" s="88" customFormat="1" hidden="1" x14ac:dyDescent="0.2">
      <c r="A1480" s="193"/>
      <c r="B1480" s="187"/>
      <c r="C1480" s="185"/>
      <c r="D1480" s="120"/>
      <c r="E1480" s="120"/>
      <c r="F1480" s="120"/>
      <c r="G1480" s="120"/>
      <c r="H1480" s="120"/>
      <c r="I1480" s="120"/>
      <c r="J1480" s="120"/>
      <c r="K1480" s="198"/>
      <c r="L1480" s="110" t="s">
        <v>21</v>
      </c>
      <c r="M1480" s="111"/>
      <c r="N1480" s="75" t="s">
        <v>337</v>
      </c>
    </row>
    <row r="1481" spans="1:14" s="88" customFormat="1" hidden="1" x14ac:dyDescent="0.2">
      <c r="A1481" s="193"/>
      <c r="B1481" s="187"/>
      <c r="C1481" s="185"/>
      <c r="D1481" s="120"/>
      <c r="E1481" s="120"/>
      <c r="F1481" s="120"/>
      <c r="G1481" s="120"/>
      <c r="H1481" s="120"/>
      <c r="I1481" s="120"/>
      <c r="J1481" s="120"/>
      <c r="K1481" s="198"/>
      <c r="L1481" s="110" t="s">
        <v>21</v>
      </c>
      <c r="M1481" s="111"/>
      <c r="N1481" s="75" t="s">
        <v>341</v>
      </c>
    </row>
    <row r="1482" spans="1:14" s="88" customFormat="1" hidden="1" x14ac:dyDescent="0.2">
      <c r="A1482" s="193"/>
      <c r="B1482" s="187"/>
      <c r="C1482" s="185"/>
      <c r="D1482" s="120"/>
      <c r="E1482" s="120"/>
      <c r="F1482" s="120"/>
      <c r="G1482" s="120"/>
      <c r="H1482" s="120"/>
      <c r="I1482" s="120"/>
      <c r="J1482" s="120"/>
      <c r="K1482" s="198"/>
      <c r="L1482" s="110" t="s">
        <v>21</v>
      </c>
      <c r="M1482" s="111"/>
      <c r="N1482" s="75" t="s">
        <v>464</v>
      </c>
    </row>
    <row r="1483" spans="1:14" s="88" customFormat="1" hidden="1" x14ac:dyDescent="0.2">
      <c r="A1483" s="193"/>
      <c r="B1483" s="187"/>
      <c r="C1483" s="185"/>
      <c r="D1483" s="120"/>
      <c r="E1483" s="120"/>
      <c r="F1483" s="120"/>
      <c r="G1483" s="120"/>
      <c r="H1483" s="120"/>
      <c r="I1483" s="120"/>
      <c r="J1483" s="120"/>
      <c r="K1483" s="198"/>
      <c r="L1483" s="110" t="s">
        <v>21</v>
      </c>
      <c r="M1483" s="111"/>
      <c r="N1483" s="75" t="s">
        <v>59</v>
      </c>
    </row>
    <row r="1484" spans="1:14" s="88" customFormat="1" hidden="1" x14ac:dyDescent="0.2">
      <c r="A1484" s="193"/>
      <c r="B1484" s="187"/>
      <c r="C1484" s="185"/>
      <c r="D1484" s="120"/>
      <c r="E1484" s="120"/>
      <c r="F1484" s="120"/>
      <c r="G1484" s="120"/>
      <c r="H1484" s="120"/>
      <c r="I1484" s="120"/>
      <c r="J1484" s="120"/>
      <c r="K1484" s="198"/>
      <c r="L1484" s="110" t="s">
        <v>21</v>
      </c>
      <c r="M1484" s="111"/>
      <c r="N1484" s="75" t="s">
        <v>347</v>
      </c>
    </row>
    <row r="1485" spans="1:14" s="88" customFormat="1" hidden="1" x14ac:dyDescent="0.2">
      <c r="A1485" s="193"/>
      <c r="B1485" s="187"/>
      <c r="C1485" s="185"/>
      <c r="D1485" s="120"/>
      <c r="E1485" s="120"/>
      <c r="F1485" s="120"/>
      <c r="G1485" s="120"/>
      <c r="H1485" s="120"/>
      <c r="I1485" s="120"/>
      <c r="J1485" s="120"/>
      <c r="K1485" s="198"/>
      <c r="L1485" s="110" t="s">
        <v>21</v>
      </c>
      <c r="M1485" s="111"/>
      <c r="N1485" s="75" t="s">
        <v>37</v>
      </c>
    </row>
    <row r="1486" spans="1:14" s="88" customFormat="1" hidden="1" x14ac:dyDescent="0.2">
      <c r="A1486" s="193"/>
      <c r="B1486" s="187"/>
      <c r="C1486" s="185"/>
      <c r="D1486" s="120"/>
      <c r="E1486" s="120"/>
      <c r="F1486" s="120"/>
      <c r="G1486" s="120"/>
      <c r="H1486" s="120"/>
      <c r="I1486" s="120"/>
      <c r="J1486" s="120"/>
      <c r="K1486" s="198"/>
      <c r="L1486" s="110" t="s">
        <v>21</v>
      </c>
      <c r="M1486" s="111"/>
      <c r="N1486" s="75" t="s">
        <v>350</v>
      </c>
    </row>
    <row r="1487" spans="1:14" s="88" customFormat="1" hidden="1" x14ac:dyDescent="0.2">
      <c r="A1487" s="193"/>
      <c r="B1487" s="187"/>
      <c r="C1487" s="185"/>
      <c r="D1487" s="120"/>
      <c r="E1487" s="120"/>
      <c r="F1487" s="120"/>
      <c r="G1487" s="120"/>
      <c r="H1487" s="120"/>
      <c r="I1487" s="120"/>
      <c r="J1487" s="120"/>
      <c r="K1487" s="198"/>
      <c r="L1487" s="110" t="s">
        <v>21</v>
      </c>
      <c r="M1487" s="111"/>
      <c r="N1487" s="75" t="s">
        <v>92</v>
      </c>
    </row>
    <row r="1488" spans="1:14" s="88" customFormat="1" hidden="1" x14ac:dyDescent="0.2">
      <c r="A1488" s="193"/>
      <c r="B1488" s="187"/>
      <c r="C1488" s="185"/>
      <c r="D1488" s="120"/>
      <c r="E1488" s="120"/>
      <c r="F1488" s="120"/>
      <c r="G1488" s="120"/>
      <c r="H1488" s="120"/>
      <c r="I1488" s="120"/>
      <c r="J1488" s="120"/>
      <c r="K1488" s="198"/>
      <c r="L1488" s="110" t="s">
        <v>21</v>
      </c>
      <c r="M1488" s="111"/>
      <c r="N1488" s="75" t="s">
        <v>469</v>
      </c>
    </row>
    <row r="1489" spans="1:14" s="88" customFormat="1" hidden="1" x14ac:dyDescent="0.2">
      <c r="A1489" s="193"/>
      <c r="B1489" s="187"/>
      <c r="C1489" s="185"/>
      <c r="D1489" s="120"/>
      <c r="E1489" s="120"/>
      <c r="F1489" s="120"/>
      <c r="G1489" s="120"/>
      <c r="H1489" s="120"/>
      <c r="I1489" s="120"/>
      <c r="J1489" s="120"/>
      <c r="K1489" s="198"/>
      <c r="L1489" s="110" t="s">
        <v>21</v>
      </c>
      <c r="M1489" s="111"/>
      <c r="N1489" s="75" t="s">
        <v>351</v>
      </c>
    </row>
    <row r="1490" spans="1:14" s="88" customFormat="1" hidden="1" x14ac:dyDescent="0.2">
      <c r="A1490" s="193"/>
      <c r="B1490" s="187"/>
      <c r="C1490" s="185"/>
      <c r="D1490" s="120"/>
      <c r="E1490" s="120"/>
      <c r="F1490" s="120"/>
      <c r="G1490" s="120"/>
      <c r="H1490" s="120"/>
      <c r="I1490" s="120"/>
      <c r="J1490" s="120"/>
      <c r="K1490" s="198"/>
      <c r="L1490" s="110" t="s">
        <v>21</v>
      </c>
      <c r="M1490" s="111"/>
      <c r="N1490" s="75" t="s">
        <v>352</v>
      </c>
    </row>
    <row r="1491" spans="1:14" s="88" customFormat="1" ht="28.5" hidden="1" x14ac:dyDescent="0.2">
      <c r="A1491" s="193"/>
      <c r="B1491" s="187"/>
      <c r="C1491" s="185"/>
      <c r="D1491" s="120"/>
      <c r="E1491" s="120"/>
      <c r="F1491" s="120"/>
      <c r="G1491" s="120"/>
      <c r="H1491" s="120"/>
      <c r="I1491" s="120"/>
      <c r="J1491" s="120"/>
      <c r="K1491" s="198"/>
      <c r="L1491" s="110" t="s">
        <v>21</v>
      </c>
      <c r="M1491" s="111"/>
      <c r="N1491" s="75" t="s">
        <v>82</v>
      </c>
    </row>
    <row r="1492" spans="1:14" s="88" customFormat="1" hidden="1" x14ac:dyDescent="0.2">
      <c r="A1492" s="193"/>
      <c r="B1492" s="187"/>
      <c r="C1492" s="185"/>
      <c r="D1492" s="120"/>
      <c r="E1492" s="120"/>
      <c r="F1492" s="120"/>
      <c r="G1492" s="120"/>
      <c r="H1492" s="120"/>
      <c r="I1492" s="120"/>
      <c r="J1492" s="120"/>
      <c r="K1492" s="198"/>
      <c r="L1492" s="110" t="s">
        <v>21</v>
      </c>
      <c r="M1492" s="111"/>
      <c r="N1492" s="75" t="s">
        <v>150</v>
      </c>
    </row>
    <row r="1493" spans="1:14" s="88" customFormat="1" hidden="1" x14ac:dyDescent="0.2">
      <c r="A1493" s="193"/>
      <c r="B1493" s="187"/>
      <c r="C1493" s="185"/>
      <c r="D1493" s="120"/>
      <c r="E1493" s="120"/>
      <c r="F1493" s="120"/>
      <c r="G1493" s="120"/>
      <c r="H1493" s="120"/>
      <c r="I1493" s="120"/>
      <c r="J1493" s="120"/>
      <c r="K1493" s="198"/>
      <c r="L1493" s="110" t="s">
        <v>21</v>
      </c>
      <c r="M1493" s="111"/>
      <c r="N1493" s="75" t="s">
        <v>356</v>
      </c>
    </row>
    <row r="1494" spans="1:14" s="88" customFormat="1" hidden="1" x14ac:dyDescent="0.2">
      <c r="A1494" s="193"/>
      <c r="B1494" s="187"/>
      <c r="C1494" s="185"/>
      <c r="D1494" s="120"/>
      <c r="E1494" s="120"/>
      <c r="F1494" s="120"/>
      <c r="G1494" s="120"/>
      <c r="H1494" s="120"/>
      <c r="I1494" s="120"/>
      <c r="J1494" s="120"/>
      <c r="K1494" s="198"/>
      <c r="L1494" s="110" t="s">
        <v>21</v>
      </c>
      <c r="M1494" s="111"/>
      <c r="N1494" s="75" t="s">
        <v>357</v>
      </c>
    </row>
    <row r="1495" spans="1:14" s="88" customFormat="1" hidden="1" x14ac:dyDescent="0.2">
      <c r="A1495" s="193"/>
      <c r="B1495" s="187"/>
      <c r="C1495" s="185"/>
      <c r="D1495" s="120"/>
      <c r="E1495" s="120"/>
      <c r="F1495" s="120"/>
      <c r="G1495" s="120"/>
      <c r="H1495" s="120"/>
      <c r="I1495" s="120"/>
      <c r="J1495" s="120"/>
      <c r="K1495" s="198"/>
      <c r="L1495" s="110" t="s">
        <v>21</v>
      </c>
      <c r="M1495" s="111"/>
      <c r="N1495" s="75" t="s">
        <v>361</v>
      </c>
    </row>
    <row r="1496" spans="1:14" s="88" customFormat="1" hidden="1" x14ac:dyDescent="0.2">
      <c r="A1496" s="193"/>
      <c r="B1496" s="187"/>
      <c r="C1496" s="185"/>
      <c r="D1496" s="120"/>
      <c r="E1496" s="120"/>
      <c r="F1496" s="120"/>
      <c r="G1496" s="120"/>
      <c r="H1496" s="120"/>
      <c r="I1496" s="120"/>
      <c r="J1496" s="120"/>
      <c r="K1496" s="198"/>
      <c r="L1496" s="110" t="s">
        <v>21</v>
      </c>
      <c r="M1496" s="111"/>
      <c r="N1496" s="75" t="s">
        <v>362</v>
      </c>
    </row>
    <row r="1497" spans="1:14" s="88" customFormat="1" hidden="1" x14ac:dyDescent="0.2">
      <c r="A1497" s="193"/>
      <c r="B1497" s="187"/>
      <c r="C1497" s="185"/>
      <c r="D1497" s="120"/>
      <c r="E1497" s="120"/>
      <c r="F1497" s="120"/>
      <c r="G1497" s="120"/>
      <c r="H1497" s="120"/>
      <c r="I1497" s="120"/>
      <c r="J1497" s="120"/>
      <c r="K1497" s="198"/>
      <c r="L1497" s="110" t="s">
        <v>21</v>
      </c>
      <c r="M1497" s="111"/>
      <c r="N1497" s="75" t="s">
        <v>366</v>
      </c>
    </row>
    <row r="1498" spans="1:14" s="88" customFormat="1" hidden="1" x14ac:dyDescent="0.2">
      <c r="A1498" s="193"/>
      <c r="B1498" s="187"/>
      <c r="C1498" s="185"/>
      <c r="D1498" s="120"/>
      <c r="E1498" s="120"/>
      <c r="F1498" s="120"/>
      <c r="G1498" s="120"/>
      <c r="H1498" s="120"/>
      <c r="I1498" s="120"/>
      <c r="J1498" s="120"/>
      <c r="K1498" s="198"/>
      <c r="L1498" s="110" t="s">
        <v>21</v>
      </c>
      <c r="M1498" s="111"/>
      <c r="N1498" s="75" t="s">
        <v>368</v>
      </c>
    </row>
    <row r="1499" spans="1:14" s="88" customFormat="1" hidden="1" x14ac:dyDescent="0.2">
      <c r="A1499" s="193"/>
      <c r="B1499" s="187"/>
      <c r="C1499" s="185"/>
      <c r="D1499" s="120"/>
      <c r="E1499" s="120"/>
      <c r="F1499" s="120"/>
      <c r="G1499" s="120"/>
      <c r="H1499" s="120"/>
      <c r="I1499" s="120"/>
      <c r="J1499" s="120"/>
      <c r="K1499" s="198"/>
      <c r="L1499" s="110" t="s">
        <v>21</v>
      </c>
      <c r="M1499" s="111"/>
      <c r="N1499" s="75" t="s">
        <v>93</v>
      </c>
    </row>
    <row r="1500" spans="1:14" s="88" customFormat="1" hidden="1" x14ac:dyDescent="0.2">
      <c r="A1500" s="193"/>
      <c r="B1500" s="187"/>
      <c r="C1500" s="185"/>
      <c r="D1500" s="120"/>
      <c r="E1500" s="120"/>
      <c r="F1500" s="120"/>
      <c r="G1500" s="120"/>
      <c r="H1500" s="120"/>
      <c r="I1500" s="120"/>
      <c r="J1500" s="120"/>
      <c r="K1500" s="198"/>
      <c r="L1500" s="110" t="s">
        <v>21</v>
      </c>
      <c r="M1500" s="111"/>
      <c r="N1500" s="75" t="s">
        <v>61</v>
      </c>
    </row>
    <row r="1501" spans="1:14" s="88" customFormat="1" hidden="1" x14ac:dyDescent="0.2">
      <c r="A1501" s="193"/>
      <c r="B1501" s="187"/>
      <c r="C1501" s="185"/>
      <c r="D1501" s="120"/>
      <c r="E1501" s="120"/>
      <c r="F1501" s="120"/>
      <c r="G1501" s="120"/>
      <c r="H1501" s="120"/>
      <c r="I1501" s="120"/>
      <c r="J1501" s="120"/>
      <c r="K1501" s="198"/>
      <c r="L1501" s="110" t="s">
        <v>21</v>
      </c>
      <c r="M1501" s="111"/>
      <c r="N1501" s="75" t="s">
        <v>477</v>
      </c>
    </row>
    <row r="1502" spans="1:14" s="88" customFormat="1" hidden="1" x14ac:dyDescent="0.2">
      <c r="A1502" s="193"/>
      <c r="B1502" s="187"/>
      <c r="C1502" s="185"/>
      <c r="D1502" s="120"/>
      <c r="E1502" s="120"/>
      <c r="F1502" s="120"/>
      <c r="G1502" s="120"/>
      <c r="H1502" s="120"/>
      <c r="I1502" s="120"/>
      <c r="J1502" s="120"/>
      <c r="K1502" s="198"/>
      <c r="L1502" s="110" t="s">
        <v>21</v>
      </c>
      <c r="M1502" s="111"/>
      <c r="N1502" s="75" t="s">
        <v>373</v>
      </c>
    </row>
    <row r="1503" spans="1:14" s="88" customFormat="1" hidden="1" x14ac:dyDescent="0.2">
      <c r="A1503" s="193"/>
      <c r="B1503" s="187"/>
      <c r="C1503" s="185"/>
      <c r="D1503" s="120"/>
      <c r="E1503" s="120"/>
      <c r="F1503" s="120"/>
      <c r="G1503" s="120"/>
      <c r="H1503" s="120"/>
      <c r="I1503" s="120"/>
      <c r="J1503" s="120"/>
      <c r="K1503" s="198"/>
      <c r="L1503" s="110" t="s">
        <v>21</v>
      </c>
      <c r="M1503" s="111"/>
      <c r="N1503" s="75" t="s">
        <v>375</v>
      </c>
    </row>
    <row r="1504" spans="1:14" s="88" customFormat="1" hidden="1" x14ac:dyDescent="0.2">
      <c r="A1504" s="193"/>
      <c r="B1504" s="187"/>
      <c r="C1504" s="185"/>
      <c r="D1504" s="120"/>
      <c r="E1504" s="120"/>
      <c r="F1504" s="120"/>
      <c r="G1504" s="120"/>
      <c r="H1504" s="120"/>
      <c r="I1504" s="120"/>
      <c r="J1504" s="120"/>
      <c r="K1504" s="198"/>
      <c r="L1504" s="110" t="s">
        <v>21</v>
      </c>
      <c r="M1504" s="111"/>
      <c r="N1504" s="75" t="s">
        <v>453</v>
      </c>
    </row>
    <row r="1505" spans="1:14" s="88" customFormat="1" hidden="1" x14ac:dyDescent="0.2">
      <c r="A1505" s="193"/>
      <c r="B1505" s="187"/>
      <c r="C1505" s="185"/>
      <c r="D1505" s="120"/>
      <c r="E1505" s="120"/>
      <c r="F1505" s="120"/>
      <c r="G1505" s="120"/>
      <c r="H1505" s="120"/>
      <c r="I1505" s="120"/>
      <c r="J1505" s="120"/>
      <c r="K1505" s="198"/>
      <c r="L1505" s="110" t="s">
        <v>21</v>
      </c>
      <c r="M1505" s="111"/>
      <c r="N1505" s="75" t="s">
        <v>293</v>
      </c>
    </row>
    <row r="1506" spans="1:14" s="88" customFormat="1" hidden="1" x14ac:dyDescent="0.2">
      <c r="A1506" s="193"/>
      <c r="B1506" s="187"/>
      <c r="C1506" s="185"/>
      <c r="D1506" s="120"/>
      <c r="E1506" s="120"/>
      <c r="F1506" s="120"/>
      <c r="G1506" s="120"/>
      <c r="H1506" s="120"/>
      <c r="I1506" s="120"/>
      <c r="J1506" s="120"/>
      <c r="K1506" s="198"/>
      <c r="L1506" s="110" t="s">
        <v>21</v>
      </c>
      <c r="M1506" s="111"/>
      <c r="N1506" s="75" t="s">
        <v>380</v>
      </c>
    </row>
    <row r="1507" spans="1:14" s="88" customFormat="1" hidden="1" x14ac:dyDescent="0.2">
      <c r="A1507" s="193"/>
      <c r="B1507" s="187"/>
      <c r="C1507" s="185"/>
      <c r="D1507" s="120"/>
      <c r="E1507" s="120"/>
      <c r="F1507" s="120"/>
      <c r="G1507" s="120"/>
      <c r="H1507" s="120"/>
      <c r="I1507" s="120"/>
      <c r="J1507" s="120"/>
      <c r="K1507" s="198"/>
      <c r="L1507" s="110" t="s">
        <v>21</v>
      </c>
      <c r="M1507" s="111"/>
      <c r="N1507" s="75" t="s">
        <v>384</v>
      </c>
    </row>
    <row r="1508" spans="1:14" s="88" customFormat="1" hidden="1" x14ac:dyDescent="0.2">
      <c r="A1508" s="193"/>
      <c r="B1508" s="187"/>
      <c r="C1508" s="185"/>
      <c r="D1508" s="120"/>
      <c r="E1508" s="120"/>
      <c r="F1508" s="120"/>
      <c r="G1508" s="120"/>
      <c r="H1508" s="120"/>
      <c r="I1508" s="120"/>
      <c r="J1508" s="120"/>
      <c r="K1508" s="198"/>
      <c r="L1508" s="110" t="s">
        <v>21</v>
      </c>
      <c r="M1508" s="111"/>
      <c r="N1508" s="75" t="s">
        <v>40</v>
      </c>
    </row>
    <row r="1509" spans="1:14" s="88" customFormat="1" hidden="1" x14ac:dyDescent="0.2">
      <c r="A1509" s="193"/>
      <c r="B1509" s="187"/>
      <c r="C1509" s="185"/>
      <c r="D1509" s="120"/>
      <c r="E1509" s="120"/>
      <c r="F1509" s="120"/>
      <c r="G1509" s="120"/>
      <c r="H1509" s="120"/>
      <c r="I1509" s="120"/>
      <c r="J1509" s="120"/>
      <c r="K1509" s="198"/>
      <c r="L1509" s="110" t="s">
        <v>21</v>
      </c>
      <c r="M1509" s="111"/>
      <c r="N1509" s="75" t="s">
        <v>294</v>
      </c>
    </row>
    <row r="1510" spans="1:14" s="88" customFormat="1" hidden="1" x14ac:dyDescent="0.2">
      <c r="A1510" s="193"/>
      <c r="B1510" s="187"/>
      <c r="C1510" s="185"/>
      <c r="D1510" s="120"/>
      <c r="E1510" s="120"/>
      <c r="F1510" s="120"/>
      <c r="G1510" s="120"/>
      <c r="H1510" s="120"/>
      <c r="I1510" s="120"/>
      <c r="J1510" s="120"/>
      <c r="K1510" s="198"/>
      <c r="L1510" s="110" t="s">
        <v>21</v>
      </c>
      <c r="M1510" s="111"/>
      <c r="N1510" s="75" t="s">
        <v>95</v>
      </c>
    </row>
    <row r="1511" spans="1:14" s="88" customFormat="1" hidden="1" x14ac:dyDescent="0.2">
      <c r="A1511" s="193"/>
      <c r="B1511" s="187"/>
      <c r="C1511" s="185"/>
      <c r="D1511" s="120"/>
      <c r="E1511" s="120"/>
      <c r="F1511" s="120"/>
      <c r="G1511" s="120"/>
      <c r="H1511" s="120"/>
      <c r="I1511" s="120"/>
      <c r="J1511" s="120"/>
      <c r="K1511" s="198"/>
      <c r="L1511" s="110" t="s">
        <v>21</v>
      </c>
      <c r="M1511" s="111"/>
      <c r="N1511" s="75" t="s">
        <v>62</v>
      </c>
    </row>
    <row r="1512" spans="1:14" s="88" customFormat="1" hidden="1" x14ac:dyDescent="0.2">
      <c r="A1512" s="193"/>
      <c r="B1512" s="187"/>
      <c r="C1512" s="185"/>
      <c r="D1512" s="120"/>
      <c r="E1512" s="120"/>
      <c r="F1512" s="120"/>
      <c r="G1512" s="120"/>
      <c r="H1512" s="120"/>
      <c r="I1512" s="120"/>
      <c r="J1512" s="120"/>
      <c r="K1512" s="198"/>
      <c r="L1512" s="110" t="s">
        <v>21</v>
      </c>
      <c r="M1512" s="111"/>
      <c r="N1512" s="75" t="s">
        <v>388</v>
      </c>
    </row>
    <row r="1513" spans="1:14" s="88" customFormat="1" hidden="1" x14ac:dyDescent="0.2">
      <c r="A1513" s="193"/>
      <c r="B1513" s="187"/>
      <c r="C1513" s="185"/>
      <c r="D1513" s="120"/>
      <c r="E1513" s="120"/>
      <c r="F1513" s="120"/>
      <c r="G1513" s="120"/>
      <c r="H1513" s="120"/>
      <c r="I1513" s="120"/>
      <c r="J1513" s="120"/>
      <c r="K1513" s="198"/>
      <c r="L1513" s="110" t="s">
        <v>21</v>
      </c>
      <c r="M1513" s="111"/>
      <c r="N1513" s="75" t="s">
        <v>84</v>
      </c>
    </row>
    <row r="1514" spans="1:14" s="88" customFormat="1" hidden="1" x14ac:dyDescent="0.2">
      <c r="A1514" s="193"/>
      <c r="B1514" s="187"/>
      <c r="C1514" s="185"/>
      <c r="D1514" s="120"/>
      <c r="E1514" s="120"/>
      <c r="F1514" s="120"/>
      <c r="G1514" s="120"/>
      <c r="H1514" s="120"/>
      <c r="I1514" s="120"/>
      <c r="J1514" s="120"/>
      <c r="K1514" s="198"/>
      <c r="L1514" s="110" t="s">
        <v>21</v>
      </c>
      <c r="M1514" s="111"/>
      <c r="N1514" s="75" t="s">
        <v>389</v>
      </c>
    </row>
    <row r="1515" spans="1:14" s="88" customFormat="1" hidden="1" x14ac:dyDescent="0.2">
      <c r="A1515" s="193"/>
      <c r="B1515" s="187"/>
      <c r="C1515" s="185"/>
      <c r="D1515" s="120"/>
      <c r="E1515" s="120"/>
      <c r="F1515" s="120"/>
      <c r="G1515" s="120"/>
      <c r="H1515" s="120"/>
      <c r="I1515" s="120"/>
      <c r="J1515" s="120"/>
      <c r="K1515" s="198"/>
      <c r="L1515" s="110" t="s">
        <v>21</v>
      </c>
      <c r="M1515" s="111"/>
      <c r="N1515" s="75" t="s">
        <v>63</v>
      </c>
    </row>
    <row r="1516" spans="1:14" s="88" customFormat="1" hidden="1" x14ac:dyDescent="0.2">
      <c r="A1516" s="193"/>
      <c r="B1516" s="187"/>
      <c r="C1516" s="185"/>
      <c r="D1516" s="120"/>
      <c r="E1516" s="120"/>
      <c r="F1516" s="120"/>
      <c r="G1516" s="120"/>
      <c r="H1516" s="120"/>
      <c r="I1516" s="120"/>
      <c r="J1516" s="120"/>
      <c r="K1516" s="198"/>
      <c r="L1516" s="110" t="s">
        <v>21</v>
      </c>
      <c r="M1516" s="111"/>
      <c r="N1516" s="75" t="s">
        <v>390</v>
      </c>
    </row>
    <row r="1517" spans="1:14" s="88" customFormat="1" hidden="1" x14ac:dyDescent="0.2">
      <c r="A1517" s="193"/>
      <c r="B1517" s="187"/>
      <c r="C1517" s="185"/>
      <c r="D1517" s="120"/>
      <c r="E1517" s="120"/>
      <c r="F1517" s="120"/>
      <c r="G1517" s="120"/>
      <c r="H1517" s="120"/>
      <c r="I1517" s="120"/>
      <c r="J1517" s="120"/>
      <c r="K1517" s="198"/>
      <c r="L1517" s="110" t="s">
        <v>21</v>
      </c>
      <c r="M1517" s="111"/>
      <c r="N1517" s="75" t="s">
        <v>41</v>
      </c>
    </row>
    <row r="1518" spans="1:14" s="88" customFormat="1" hidden="1" x14ac:dyDescent="0.2">
      <c r="A1518" s="193"/>
      <c r="B1518" s="187"/>
      <c r="C1518" s="185"/>
      <c r="D1518" s="120"/>
      <c r="E1518" s="120"/>
      <c r="F1518" s="120"/>
      <c r="G1518" s="120"/>
      <c r="H1518" s="120"/>
      <c r="I1518" s="120"/>
      <c r="J1518" s="120"/>
      <c r="K1518" s="198"/>
      <c r="L1518" s="110" t="s">
        <v>21</v>
      </c>
      <c r="M1518" s="111"/>
      <c r="N1518" s="75" t="s">
        <v>64</v>
      </c>
    </row>
    <row r="1519" spans="1:14" s="88" customFormat="1" hidden="1" x14ac:dyDescent="0.2">
      <c r="A1519" s="193"/>
      <c r="B1519" s="187"/>
      <c r="C1519" s="185"/>
      <c r="D1519" s="120"/>
      <c r="E1519" s="120"/>
      <c r="F1519" s="120"/>
      <c r="G1519" s="120"/>
      <c r="H1519" s="120"/>
      <c r="I1519" s="120"/>
      <c r="J1519" s="120"/>
      <c r="K1519" s="198"/>
      <c r="L1519" s="110" t="s">
        <v>21</v>
      </c>
      <c r="M1519" s="111"/>
      <c r="N1519" s="75" t="s">
        <v>26</v>
      </c>
    </row>
    <row r="1520" spans="1:14" s="88" customFormat="1" hidden="1" x14ac:dyDescent="0.2">
      <c r="A1520" s="193"/>
      <c r="B1520" s="187"/>
      <c r="C1520" s="185"/>
      <c r="D1520" s="120"/>
      <c r="E1520" s="120"/>
      <c r="F1520" s="120"/>
      <c r="G1520" s="120"/>
      <c r="H1520" s="120"/>
      <c r="I1520" s="120"/>
      <c r="J1520" s="120"/>
      <c r="K1520" s="198"/>
      <c r="L1520" s="110" t="s">
        <v>21</v>
      </c>
      <c r="M1520" s="111"/>
      <c r="N1520" s="75" t="s">
        <v>27</v>
      </c>
    </row>
    <row r="1521" spans="1:14" s="88" customFormat="1" hidden="1" x14ac:dyDescent="0.2">
      <c r="A1521" s="193"/>
      <c r="B1521" s="187"/>
      <c r="C1521" s="185"/>
      <c r="D1521" s="120"/>
      <c r="E1521" s="120"/>
      <c r="F1521" s="120"/>
      <c r="G1521" s="120"/>
      <c r="H1521" s="120"/>
      <c r="I1521" s="120"/>
      <c r="J1521" s="120"/>
      <c r="K1521" s="198"/>
      <c r="L1521" s="110" t="s">
        <v>21</v>
      </c>
      <c r="M1521" s="111"/>
      <c r="N1521" s="75" t="s">
        <v>97</v>
      </c>
    </row>
    <row r="1522" spans="1:14" s="88" customFormat="1" hidden="1" x14ac:dyDescent="0.2">
      <c r="A1522" s="193"/>
      <c r="B1522" s="187"/>
      <c r="C1522" s="185"/>
      <c r="D1522" s="120"/>
      <c r="E1522" s="120"/>
      <c r="F1522" s="120"/>
      <c r="G1522" s="120"/>
      <c r="H1522" s="120"/>
      <c r="I1522" s="120"/>
      <c r="J1522" s="120"/>
      <c r="K1522" s="198"/>
      <c r="L1522" s="110" t="s">
        <v>21</v>
      </c>
      <c r="M1522" s="111"/>
      <c r="N1522" s="75" t="s">
        <v>103</v>
      </c>
    </row>
    <row r="1523" spans="1:14" s="88" customFormat="1" hidden="1" x14ac:dyDescent="0.2">
      <c r="A1523" s="193"/>
      <c r="B1523" s="187"/>
      <c r="C1523" s="185"/>
      <c r="D1523" s="120"/>
      <c r="E1523" s="120"/>
      <c r="F1523" s="120"/>
      <c r="G1523" s="120"/>
      <c r="H1523" s="120"/>
      <c r="I1523" s="120"/>
      <c r="J1523" s="120"/>
      <c r="K1523" s="198"/>
      <c r="L1523" s="110" t="s">
        <v>21</v>
      </c>
      <c r="M1523" s="111"/>
      <c r="N1523" s="75" t="s">
        <v>459</v>
      </c>
    </row>
    <row r="1524" spans="1:14" s="88" customFormat="1" hidden="1" x14ac:dyDescent="0.2">
      <c r="A1524" s="193"/>
      <c r="B1524" s="187"/>
      <c r="C1524" s="185"/>
      <c r="D1524" s="120"/>
      <c r="E1524" s="120"/>
      <c r="F1524" s="120"/>
      <c r="G1524" s="120"/>
      <c r="H1524" s="120"/>
      <c r="I1524" s="120"/>
      <c r="J1524" s="120"/>
      <c r="K1524" s="198"/>
      <c r="L1524" s="110" t="s">
        <v>21</v>
      </c>
      <c r="M1524" s="111"/>
      <c r="N1524" s="75" t="s">
        <v>392</v>
      </c>
    </row>
    <row r="1525" spans="1:14" s="88" customFormat="1" hidden="1" x14ac:dyDescent="0.2">
      <c r="A1525" s="193"/>
      <c r="B1525" s="187"/>
      <c r="C1525" s="185"/>
      <c r="D1525" s="120"/>
      <c r="E1525" s="120"/>
      <c r="F1525" s="120"/>
      <c r="G1525" s="120"/>
      <c r="H1525" s="120"/>
      <c r="I1525" s="120"/>
      <c r="J1525" s="120"/>
      <c r="K1525" s="198"/>
      <c r="L1525" s="110" t="s">
        <v>21</v>
      </c>
      <c r="M1525" s="111"/>
      <c r="N1525" s="75" t="s">
        <v>85</v>
      </c>
    </row>
    <row r="1526" spans="1:14" s="88" customFormat="1" hidden="1" x14ac:dyDescent="0.2">
      <c r="A1526" s="193"/>
      <c r="B1526" s="187"/>
      <c r="C1526" s="185"/>
      <c r="D1526" s="120"/>
      <c r="E1526" s="120"/>
      <c r="F1526" s="120"/>
      <c r="G1526" s="120"/>
      <c r="H1526" s="120"/>
      <c r="I1526" s="120"/>
      <c r="J1526" s="120"/>
      <c r="K1526" s="198"/>
      <c r="L1526" s="110" t="s">
        <v>21</v>
      </c>
      <c r="M1526" s="111"/>
      <c r="N1526" s="75" t="s">
        <v>395</v>
      </c>
    </row>
    <row r="1527" spans="1:14" s="88" customFormat="1" hidden="1" x14ac:dyDescent="0.2">
      <c r="A1527" s="193"/>
      <c r="B1527" s="187"/>
      <c r="C1527" s="185"/>
      <c r="D1527" s="120"/>
      <c r="E1527" s="120"/>
      <c r="F1527" s="120"/>
      <c r="G1527" s="120"/>
      <c r="H1527" s="120"/>
      <c r="I1527" s="120"/>
      <c r="J1527" s="120"/>
      <c r="K1527" s="198"/>
      <c r="L1527" s="110" t="s">
        <v>21</v>
      </c>
      <c r="M1527" s="111"/>
      <c r="N1527" s="75" t="s">
        <v>397</v>
      </c>
    </row>
    <row r="1528" spans="1:14" s="88" customFormat="1" hidden="1" x14ac:dyDescent="0.2">
      <c r="A1528" s="193"/>
      <c r="B1528" s="187"/>
      <c r="C1528" s="185"/>
      <c r="D1528" s="120"/>
      <c r="E1528" s="120"/>
      <c r="F1528" s="120"/>
      <c r="G1528" s="120"/>
      <c r="H1528" s="120"/>
      <c r="I1528" s="120"/>
      <c r="J1528" s="120"/>
      <c r="K1528" s="198"/>
      <c r="L1528" s="110" t="s">
        <v>21</v>
      </c>
      <c r="M1528" s="111"/>
      <c r="N1528" s="75" t="s">
        <v>42</v>
      </c>
    </row>
    <row r="1529" spans="1:14" s="88" customFormat="1" hidden="1" x14ac:dyDescent="0.2">
      <c r="A1529" s="193"/>
      <c r="B1529" s="187"/>
      <c r="C1529" s="185"/>
      <c r="D1529" s="120"/>
      <c r="E1529" s="120"/>
      <c r="F1529" s="120"/>
      <c r="G1529" s="120"/>
      <c r="H1529" s="120"/>
      <c r="I1529" s="120"/>
      <c r="J1529" s="120"/>
      <c r="K1529" s="198"/>
      <c r="L1529" s="110" t="s">
        <v>21</v>
      </c>
      <c r="M1529" s="111"/>
      <c r="N1529" s="75" t="s">
        <v>43</v>
      </c>
    </row>
    <row r="1530" spans="1:14" s="88" customFormat="1" hidden="1" x14ac:dyDescent="0.2">
      <c r="A1530" s="193"/>
      <c r="B1530" s="187"/>
      <c r="C1530" s="185"/>
      <c r="D1530" s="120"/>
      <c r="E1530" s="120"/>
      <c r="F1530" s="120"/>
      <c r="G1530" s="120"/>
      <c r="H1530" s="120"/>
      <c r="I1530" s="120"/>
      <c r="J1530" s="120"/>
      <c r="K1530" s="198"/>
      <c r="L1530" s="110" t="s">
        <v>21</v>
      </c>
      <c r="M1530" s="111"/>
      <c r="N1530" s="75" t="s">
        <v>400</v>
      </c>
    </row>
    <row r="1531" spans="1:14" s="88" customFormat="1" hidden="1" x14ac:dyDescent="0.2">
      <c r="A1531" s="193"/>
      <c r="B1531" s="187"/>
      <c r="C1531" s="185"/>
      <c r="D1531" s="120"/>
      <c r="E1531" s="120"/>
      <c r="F1531" s="120"/>
      <c r="G1531" s="120"/>
      <c r="H1531" s="120"/>
      <c r="I1531" s="120"/>
      <c r="J1531" s="120"/>
      <c r="K1531" s="198"/>
      <c r="L1531" s="110" t="s">
        <v>21</v>
      </c>
      <c r="M1531" s="111"/>
      <c r="N1531" s="75" t="s">
        <v>401</v>
      </c>
    </row>
    <row r="1532" spans="1:14" s="88" customFormat="1" hidden="1" x14ac:dyDescent="0.2">
      <c r="A1532" s="193"/>
      <c r="B1532" s="187"/>
      <c r="C1532" s="185"/>
      <c r="D1532" s="120"/>
      <c r="E1532" s="120"/>
      <c r="F1532" s="120"/>
      <c r="G1532" s="120"/>
      <c r="H1532" s="120"/>
      <c r="I1532" s="120"/>
      <c r="J1532" s="120"/>
      <c r="K1532" s="198"/>
      <c r="L1532" s="110" t="s">
        <v>21</v>
      </c>
      <c r="M1532" s="111"/>
      <c r="N1532" s="75" t="s">
        <v>404</v>
      </c>
    </row>
    <row r="1533" spans="1:14" s="88" customFormat="1" hidden="1" x14ac:dyDescent="0.2">
      <c r="A1533" s="193"/>
      <c r="B1533" s="187"/>
      <c r="C1533" s="185"/>
      <c r="D1533" s="120"/>
      <c r="E1533" s="120"/>
      <c r="F1533" s="120"/>
      <c r="G1533" s="120"/>
      <c r="H1533" s="120"/>
      <c r="I1533" s="120"/>
      <c r="J1533" s="120"/>
      <c r="K1533" s="198"/>
      <c r="L1533" s="110" t="s">
        <v>21</v>
      </c>
      <c r="M1533" s="111"/>
      <c r="N1533" s="75" t="s">
        <v>68</v>
      </c>
    </row>
    <row r="1534" spans="1:14" s="88" customFormat="1" hidden="1" x14ac:dyDescent="0.2">
      <c r="A1534" s="193"/>
      <c r="B1534" s="187"/>
      <c r="C1534" s="185"/>
      <c r="D1534" s="120"/>
      <c r="E1534" s="120"/>
      <c r="F1534" s="120"/>
      <c r="G1534" s="120"/>
      <c r="H1534" s="120"/>
      <c r="I1534" s="120"/>
      <c r="J1534" s="120"/>
      <c r="K1534" s="198"/>
      <c r="L1534" s="110" t="s">
        <v>21</v>
      </c>
      <c r="M1534" s="111"/>
      <c r="N1534" s="75" t="s">
        <v>70</v>
      </c>
    </row>
    <row r="1535" spans="1:14" s="88" customFormat="1" hidden="1" x14ac:dyDescent="0.2">
      <c r="A1535" s="193"/>
      <c r="B1535" s="187"/>
      <c r="C1535" s="185"/>
      <c r="D1535" s="120"/>
      <c r="E1535" s="120"/>
      <c r="F1535" s="120"/>
      <c r="G1535" s="120"/>
      <c r="H1535" s="120"/>
      <c r="I1535" s="120"/>
      <c r="J1535" s="120"/>
      <c r="K1535" s="198"/>
      <c r="L1535" s="110" t="s">
        <v>21</v>
      </c>
      <c r="M1535" s="111"/>
      <c r="N1535" s="75" t="s">
        <v>405</v>
      </c>
    </row>
    <row r="1536" spans="1:14" s="88" customFormat="1" hidden="1" x14ac:dyDescent="0.2">
      <c r="A1536" s="193"/>
      <c r="B1536" s="187"/>
      <c r="C1536" s="185"/>
      <c r="D1536" s="120"/>
      <c r="E1536" s="120"/>
      <c r="F1536" s="120"/>
      <c r="G1536" s="120"/>
      <c r="H1536" s="120"/>
      <c r="I1536" s="120"/>
      <c r="J1536" s="120"/>
      <c r="K1536" s="198"/>
      <c r="L1536" s="110" t="s">
        <v>21</v>
      </c>
      <c r="M1536" s="111"/>
      <c r="N1536" s="75" t="s">
        <v>295</v>
      </c>
    </row>
    <row r="1537" spans="1:14" s="88" customFormat="1" hidden="1" x14ac:dyDescent="0.2">
      <c r="A1537" s="193"/>
      <c r="B1537" s="187"/>
      <c r="C1537" s="185"/>
      <c r="D1537" s="120"/>
      <c r="E1537" s="120"/>
      <c r="F1537" s="120"/>
      <c r="G1537" s="120"/>
      <c r="H1537" s="120"/>
      <c r="I1537" s="120"/>
      <c r="J1537" s="120"/>
      <c r="K1537" s="198"/>
      <c r="L1537" s="110" t="s">
        <v>21</v>
      </c>
      <c r="M1537" s="111"/>
      <c r="N1537" s="75" t="s">
        <v>409</v>
      </c>
    </row>
    <row r="1538" spans="1:14" s="88" customFormat="1" hidden="1" x14ac:dyDescent="0.2">
      <c r="A1538" s="193"/>
      <c r="B1538" s="187"/>
      <c r="C1538" s="185"/>
      <c r="D1538" s="120"/>
      <c r="E1538" s="120"/>
      <c r="F1538" s="120"/>
      <c r="G1538" s="120"/>
      <c r="H1538" s="120"/>
      <c r="I1538" s="120"/>
      <c r="J1538" s="120"/>
      <c r="K1538" s="198"/>
      <c r="L1538" s="110" t="s">
        <v>21</v>
      </c>
      <c r="M1538" s="111"/>
      <c r="N1538" s="75" t="s">
        <v>410</v>
      </c>
    </row>
    <row r="1539" spans="1:14" s="88" customFormat="1" hidden="1" x14ac:dyDescent="0.2">
      <c r="A1539" s="193"/>
      <c r="B1539" s="187"/>
      <c r="C1539" s="185"/>
      <c r="D1539" s="120"/>
      <c r="E1539" s="120"/>
      <c r="F1539" s="120"/>
      <c r="G1539" s="120"/>
      <c r="H1539" s="120"/>
      <c r="I1539" s="120"/>
      <c r="J1539" s="120"/>
      <c r="K1539" s="198"/>
      <c r="L1539" s="110" t="s">
        <v>21</v>
      </c>
      <c r="M1539" s="111"/>
      <c r="N1539" s="75" t="s">
        <v>411</v>
      </c>
    </row>
    <row r="1540" spans="1:14" s="88" customFormat="1" hidden="1" x14ac:dyDescent="0.2">
      <c r="A1540" s="193"/>
      <c r="B1540" s="187"/>
      <c r="C1540" s="185"/>
      <c r="D1540" s="120"/>
      <c r="E1540" s="120"/>
      <c r="F1540" s="120"/>
      <c r="G1540" s="120"/>
      <c r="H1540" s="120"/>
      <c r="I1540" s="120"/>
      <c r="J1540" s="120"/>
      <c r="K1540" s="198"/>
      <c r="L1540" s="110" t="s">
        <v>21</v>
      </c>
      <c r="M1540" s="111"/>
      <c r="N1540" s="75" t="s">
        <v>412</v>
      </c>
    </row>
    <row r="1541" spans="1:14" s="88" customFormat="1" hidden="1" x14ac:dyDescent="0.2">
      <c r="A1541" s="193"/>
      <c r="B1541" s="187"/>
      <c r="C1541" s="185"/>
      <c r="D1541" s="120"/>
      <c r="E1541" s="120"/>
      <c r="F1541" s="120"/>
      <c r="G1541" s="120"/>
      <c r="H1541" s="120"/>
      <c r="I1541" s="120"/>
      <c r="J1541" s="120"/>
      <c r="K1541" s="198"/>
      <c r="L1541" s="110" t="s">
        <v>21</v>
      </c>
      <c r="M1541" s="111"/>
      <c r="N1541" s="75" t="s">
        <v>413</v>
      </c>
    </row>
    <row r="1542" spans="1:14" s="88" customFormat="1" hidden="1" x14ac:dyDescent="0.2">
      <c r="A1542" s="193"/>
      <c r="B1542" s="187"/>
      <c r="C1542" s="185"/>
      <c r="D1542" s="120"/>
      <c r="E1542" s="120"/>
      <c r="F1542" s="120"/>
      <c r="G1542" s="120"/>
      <c r="H1542" s="120"/>
      <c r="I1542" s="120"/>
      <c r="J1542" s="120"/>
      <c r="K1542" s="198"/>
      <c r="L1542" s="110" t="s">
        <v>21</v>
      </c>
      <c r="M1542" s="111"/>
      <c r="N1542" s="75" t="s">
        <v>414</v>
      </c>
    </row>
    <row r="1543" spans="1:14" s="88" customFormat="1" hidden="1" x14ac:dyDescent="0.2">
      <c r="A1543" s="193"/>
      <c r="B1543" s="187"/>
      <c r="C1543" s="185"/>
      <c r="D1543" s="120"/>
      <c r="E1543" s="120"/>
      <c r="F1543" s="120"/>
      <c r="G1543" s="120"/>
      <c r="H1543" s="120"/>
      <c r="I1543" s="120"/>
      <c r="J1543" s="120"/>
      <c r="K1543" s="198"/>
      <c r="L1543" s="110" t="s">
        <v>21</v>
      </c>
      <c r="M1543" s="111"/>
      <c r="N1543" s="75" t="s">
        <v>416</v>
      </c>
    </row>
    <row r="1544" spans="1:14" s="88" customFormat="1" hidden="1" x14ac:dyDescent="0.2">
      <c r="A1544" s="193"/>
      <c r="B1544" s="187"/>
      <c r="C1544" s="185"/>
      <c r="D1544" s="120"/>
      <c r="E1544" s="120"/>
      <c r="F1544" s="120"/>
      <c r="G1544" s="120"/>
      <c r="H1544" s="120"/>
      <c r="I1544" s="120"/>
      <c r="J1544" s="120"/>
      <c r="K1544" s="198"/>
      <c r="L1544" s="110" t="s">
        <v>21</v>
      </c>
      <c r="M1544" s="111"/>
      <c r="N1544" s="75" t="s">
        <v>417</v>
      </c>
    </row>
    <row r="1545" spans="1:14" s="88" customFormat="1" hidden="1" x14ac:dyDescent="0.2">
      <c r="A1545" s="193"/>
      <c r="B1545" s="187"/>
      <c r="C1545" s="185"/>
      <c r="D1545" s="120"/>
      <c r="E1545" s="120"/>
      <c r="F1545" s="120"/>
      <c r="G1545" s="120"/>
      <c r="H1545" s="120"/>
      <c r="I1545" s="120"/>
      <c r="J1545" s="120"/>
      <c r="K1545" s="198"/>
      <c r="L1545" s="110" t="s">
        <v>21</v>
      </c>
      <c r="M1545" s="111"/>
      <c r="N1545" s="75" t="s">
        <v>420</v>
      </c>
    </row>
    <row r="1546" spans="1:14" s="88" customFormat="1" hidden="1" x14ac:dyDescent="0.2">
      <c r="A1546" s="193"/>
      <c r="B1546" s="187"/>
      <c r="C1546" s="185"/>
      <c r="D1546" s="120"/>
      <c r="E1546" s="120"/>
      <c r="F1546" s="120"/>
      <c r="G1546" s="120"/>
      <c r="H1546" s="120"/>
      <c r="I1546" s="120"/>
      <c r="J1546" s="120"/>
      <c r="K1546" s="198"/>
      <c r="L1546" s="110" t="s">
        <v>21</v>
      </c>
      <c r="M1546" s="111"/>
      <c r="N1546" s="75" t="s">
        <v>421</v>
      </c>
    </row>
    <row r="1547" spans="1:14" s="88" customFormat="1" hidden="1" x14ac:dyDescent="0.2">
      <c r="A1547" s="193"/>
      <c r="B1547" s="187"/>
      <c r="C1547" s="185"/>
      <c r="D1547" s="120"/>
      <c r="E1547" s="120"/>
      <c r="F1547" s="120"/>
      <c r="G1547" s="120"/>
      <c r="H1547" s="120"/>
      <c r="I1547" s="120"/>
      <c r="J1547" s="120"/>
      <c r="K1547" s="198"/>
      <c r="L1547" s="110" t="s">
        <v>21</v>
      </c>
      <c r="M1547" s="111"/>
      <c r="N1547" s="75" t="s">
        <v>422</v>
      </c>
    </row>
    <row r="1548" spans="1:14" s="88" customFormat="1" hidden="1" x14ac:dyDescent="0.2">
      <c r="A1548" s="193"/>
      <c r="B1548" s="187"/>
      <c r="C1548" s="185"/>
      <c r="D1548" s="120"/>
      <c r="E1548" s="120"/>
      <c r="F1548" s="120"/>
      <c r="G1548" s="120"/>
      <c r="H1548" s="120"/>
      <c r="I1548" s="120"/>
      <c r="J1548" s="120"/>
      <c r="K1548" s="198"/>
      <c r="L1548" s="110" t="s">
        <v>21</v>
      </c>
      <c r="M1548" s="111"/>
      <c r="N1548" s="75" t="s">
        <v>73</v>
      </c>
    </row>
    <row r="1549" spans="1:14" s="88" customFormat="1" hidden="1" x14ac:dyDescent="0.2">
      <c r="A1549" s="193"/>
      <c r="B1549" s="187"/>
      <c r="C1549" s="185"/>
      <c r="D1549" s="120"/>
      <c r="E1549" s="120"/>
      <c r="F1549" s="120"/>
      <c r="G1549" s="120"/>
      <c r="H1549" s="120"/>
      <c r="I1549" s="120"/>
      <c r="J1549" s="120"/>
      <c r="K1549" s="198"/>
      <c r="L1549" s="110" t="s">
        <v>21</v>
      </c>
      <c r="M1549" s="111"/>
      <c r="N1549" s="75" t="s">
        <v>449</v>
      </c>
    </row>
    <row r="1550" spans="1:14" s="88" customFormat="1" hidden="1" x14ac:dyDescent="0.2">
      <c r="A1550" s="193"/>
      <c r="B1550" s="187"/>
      <c r="C1550" s="185"/>
      <c r="D1550" s="120"/>
      <c r="E1550" s="120"/>
      <c r="F1550" s="120"/>
      <c r="G1550" s="120"/>
      <c r="H1550" s="120"/>
      <c r="I1550" s="120"/>
      <c r="J1550" s="120"/>
      <c r="K1550" s="198"/>
      <c r="L1550" s="110" t="s">
        <v>21</v>
      </c>
      <c r="M1550" s="111"/>
      <c r="N1550" s="75" t="s">
        <v>45</v>
      </c>
    </row>
    <row r="1551" spans="1:14" s="88" customFormat="1" hidden="1" x14ac:dyDescent="0.2">
      <c r="A1551" s="193"/>
      <c r="B1551" s="187"/>
      <c r="C1551" s="185"/>
      <c r="D1551" s="120"/>
      <c r="E1551" s="120"/>
      <c r="F1551" s="120"/>
      <c r="G1551" s="120"/>
      <c r="H1551" s="120"/>
      <c r="I1551" s="120"/>
      <c r="J1551" s="120"/>
      <c r="K1551" s="198"/>
      <c r="L1551" s="110" t="s">
        <v>21</v>
      </c>
      <c r="M1551" s="111"/>
      <c r="N1551" s="75" t="s">
        <v>75</v>
      </c>
    </row>
    <row r="1552" spans="1:14" s="88" customFormat="1" hidden="1" x14ac:dyDescent="0.2">
      <c r="A1552" s="193"/>
      <c r="B1552" s="187"/>
      <c r="C1552" s="185"/>
      <c r="D1552" s="120"/>
      <c r="E1552" s="120"/>
      <c r="F1552" s="120"/>
      <c r="G1552" s="120"/>
      <c r="H1552" s="120"/>
      <c r="I1552" s="120"/>
      <c r="J1552" s="120"/>
      <c r="K1552" s="198"/>
      <c r="L1552" s="110" t="s">
        <v>21</v>
      </c>
      <c r="M1552" s="111"/>
      <c r="N1552" s="75" t="s">
        <v>76</v>
      </c>
    </row>
    <row r="1553" spans="1:14" s="88" customFormat="1" hidden="1" x14ac:dyDescent="0.2">
      <c r="A1553" s="193"/>
      <c r="B1553" s="187"/>
      <c r="C1553" s="185"/>
      <c r="D1553" s="120"/>
      <c r="E1553" s="120"/>
      <c r="F1553" s="120"/>
      <c r="G1553" s="120"/>
      <c r="H1553" s="120"/>
      <c r="I1553" s="120"/>
      <c r="J1553" s="120"/>
      <c r="K1553" s="198"/>
      <c r="L1553" s="110" t="s">
        <v>21</v>
      </c>
      <c r="M1553" s="111"/>
      <c r="N1553" s="75" t="s">
        <v>426</v>
      </c>
    </row>
    <row r="1554" spans="1:14" s="88" customFormat="1" hidden="1" x14ac:dyDescent="0.2">
      <c r="A1554" s="193"/>
      <c r="B1554" s="187"/>
      <c r="C1554" s="185"/>
      <c r="D1554" s="120"/>
      <c r="E1554" s="120"/>
      <c r="F1554" s="120"/>
      <c r="G1554" s="120"/>
      <c r="H1554" s="120"/>
      <c r="I1554" s="120"/>
      <c r="J1554" s="120"/>
      <c r="K1554" s="198"/>
      <c r="L1554" s="110" t="s">
        <v>21</v>
      </c>
      <c r="M1554" s="111"/>
      <c r="N1554" s="75" t="s">
        <v>427</v>
      </c>
    </row>
    <row r="1555" spans="1:14" s="88" customFormat="1" hidden="1" x14ac:dyDescent="0.2">
      <c r="A1555" s="193"/>
      <c r="B1555" s="187"/>
      <c r="C1555" s="185"/>
      <c r="D1555" s="120"/>
      <c r="E1555" s="120"/>
      <c r="F1555" s="120"/>
      <c r="G1555" s="120"/>
      <c r="H1555" s="120"/>
      <c r="I1555" s="120"/>
      <c r="J1555" s="120"/>
      <c r="K1555" s="198"/>
      <c r="L1555" s="110" t="s">
        <v>21</v>
      </c>
      <c r="M1555" s="111"/>
      <c r="N1555" s="75" t="s">
        <v>86</v>
      </c>
    </row>
    <row r="1556" spans="1:14" s="88" customFormat="1" hidden="1" x14ac:dyDescent="0.2">
      <c r="A1556" s="193"/>
      <c r="B1556" s="187"/>
      <c r="C1556" s="185"/>
      <c r="D1556" s="120"/>
      <c r="E1556" s="120"/>
      <c r="F1556" s="120"/>
      <c r="G1556" s="120"/>
      <c r="H1556" s="120"/>
      <c r="I1556" s="120"/>
      <c r="J1556" s="120"/>
      <c r="K1556" s="198"/>
      <c r="L1556" s="110" t="s">
        <v>21</v>
      </c>
      <c r="M1556" s="111"/>
      <c r="N1556" s="75" t="s">
        <v>296</v>
      </c>
    </row>
    <row r="1557" spans="1:14" s="88" customFormat="1" hidden="1" x14ac:dyDescent="0.2">
      <c r="A1557" s="193"/>
      <c r="B1557" s="187"/>
      <c r="C1557" s="185"/>
      <c r="D1557" s="120"/>
      <c r="E1557" s="120"/>
      <c r="F1557" s="120"/>
      <c r="G1557" s="120"/>
      <c r="H1557" s="120"/>
      <c r="I1557" s="120"/>
      <c r="J1557" s="120"/>
      <c r="K1557" s="198"/>
      <c r="L1557" s="110" t="s">
        <v>21</v>
      </c>
      <c r="M1557" s="111"/>
      <c r="N1557" s="75" t="s">
        <v>46</v>
      </c>
    </row>
    <row r="1558" spans="1:14" s="88" customFormat="1" hidden="1" x14ac:dyDescent="0.2">
      <c r="A1558" s="193"/>
      <c r="B1558" s="187"/>
      <c r="C1558" s="185"/>
      <c r="D1558" s="120"/>
      <c r="E1558" s="120"/>
      <c r="F1558" s="120"/>
      <c r="G1558" s="120"/>
      <c r="H1558" s="120"/>
      <c r="I1558" s="120"/>
      <c r="J1558" s="120"/>
      <c r="K1558" s="198"/>
      <c r="L1558" s="110" t="s">
        <v>21</v>
      </c>
      <c r="M1558" s="111"/>
      <c r="N1558" s="75" t="s">
        <v>47</v>
      </c>
    </row>
    <row r="1559" spans="1:14" s="88" customFormat="1" hidden="1" x14ac:dyDescent="0.2">
      <c r="A1559" s="193"/>
      <c r="B1559" s="187"/>
      <c r="C1559" s="185"/>
      <c r="D1559" s="120"/>
      <c r="E1559" s="120"/>
      <c r="F1559" s="120"/>
      <c r="G1559" s="120"/>
      <c r="H1559" s="120"/>
      <c r="I1559" s="120"/>
      <c r="J1559" s="120"/>
      <c r="K1559" s="198"/>
      <c r="L1559" s="110" t="s">
        <v>21</v>
      </c>
      <c r="M1559" s="111"/>
      <c r="N1559" s="75" t="s">
        <v>430</v>
      </c>
    </row>
    <row r="1560" spans="1:14" s="88" customFormat="1" hidden="1" x14ac:dyDescent="0.2">
      <c r="A1560" s="193"/>
      <c r="B1560" s="187"/>
      <c r="C1560" s="185"/>
      <c r="D1560" s="120"/>
      <c r="E1560" s="120"/>
      <c r="F1560" s="120"/>
      <c r="G1560" s="120"/>
      <c r="H1560" s="120"/>
      <c r="I1560" s="120"/>
      <c r="J1560" s="120"/>
      <c r="K1560" s="198"/>
      <c r="L1560" s="110" t="s">
        <v>21</v>
      </c>
      <c r="M1560" s="111"/>
      <c r="N1560" s="75" t="s">
        <v>432</v>
      </c>
    </row>
    <row r="1561" spans="1:14" s="88" customFormat="1" hidden="1" x14ac:dyDescent="0.2">
      <c r="A1561" s="193"/>
      <c r="B1561" s="187"/>
      <c r="C1561" s="185"/>
      <c r="D1561" s="120"/>
      <c r="E1561" s="120"/>
      <c r="F1561" s="120"/>
      <c r="G1561" s="120"/>
      <c r="H1561" s="120"/>
      <c r="I1561" s="120"/>
      <c r="J1561" s="120"/>
      <c r="K1561" s="198"/>
      <c r="L1561" s="110" t="s">
        <v>21</v>
      </c>
      <c r="M1561" s="111"/>
      <c r="N1561" s="75" t="s">
        <v>433</v>
      </c>
    </row>
    <row r="1562" spans="1:14" s="88" customFormat="1" hidden="1" x14ac:dyDescent="0.2">
      <c r="A1562" s="193"/>
      <c r="B1562" s="187"/>
      <c r="C1562" s="185"/>
      <c r="D1562" s="120"/>
      <c r="E1562" s="120"/>
      <c r="F1562" s="120"/>
      <c r="G1562" s="120"/>
      <c r="H1562" s="120"/>
      <c r="I1562" s="120"/>
      <c r="J1562" s="120"/>
      <c r="K1562" s="198"/>
      <c r="L1562" s="110" t="s">
        <v>21</v>
      </c>
      <c r="M1562" s="111"/>
      <c r="N1562" s="75" t="s">
        <v>434</v>
      </c>
    </row>
    <row r="1563" spans="1:14" s="88" customFormat="1" hidden="1" x14ac:dyDescent="0.2">
      <c r="A1563" s="193"/>
      <c r="B1563" s="187"/>
      <c r="C1563" s="185"/>
      <c r="D1563" s="120"/>
      <c r="E1563" s="120"/>
      <c r="F1563" s="120"/>
      <c r="G1563" s="120"/>
      <c r="H1563" s="120"/>
      <c r="I1563" s="120"/>
      <c r="J1563" s="120"/>
      <c r="K1563" s="198"/>
      <c r="L1563" s="110" t="s">
        <v>21</v>
      </c>
      <c r="M1563" s="111"/>
      <c r="N1563" s="75" t="s">
        <v>438</v>
      </c>
    </row>
    <row r="1564" spans="1:14" s="88" customFormat="1" hidden="1" x14ac:dyDescent="0.2">
      <c r="A1564" s="193"/>
      <c r="B1564" s="187"/>
      <c r="C1564" s="185"/>
      <c r="D1564" s="120"/>
      <c r="E1564" s="120"/>
      <c r="F1564" s="120"/>
      <c r="G1564" s="120"/>
      <c r="H1564" s="120"/>
      <c r="I1564" s="120"/>
      <c r="J1564" s="120"/>
      <c r="K1564" s="198"/>
      <c r="L1564" s="110" t="s">
        <v>21</v>
      </c>
      <c r="M1564" s="111"/>
      <c r="N1564" s="75" t="s">
        <v>439</v>
      </c>
    </row>
    <row r="1565" spans="1:14" s="88" customFormat="1" hidden="1" x14ac:dyDescent="0.2">
      <c r="A1565" s="193"/>
      <c r="B1565" s="187"/>
      <c r="C1565" s="185"/>
      <c r="D1565" s="120"/>
      <c r="E1565" s="120"/>
      <c r="F1565" s="120"/>
      <c r="G1565" s="120"/>
      <c r="H1565" s="120"/>
      <c r="I1565" s="120"/>
      <c r="J1565" s="120"/>
      <c r="K1565" s="198"/>
      <c r="L1565" s="110" t="s">
        <v>21</v>
      </c>
      <c r="M1565" s="111"/>
      <c r="N1565" s="75" t="s">
        <v>48</v>
      </c>
    </row>
    <row r="1566" spans="1:14" s="88" customFormat="1" hidden="1" x14ac:dyDescent="0.2">
      <c r="A1566" s="193"/>
      <c r="B1566" s="187"/>
      <c r="C1566" s="185"/>
      <c r="D1566" s="120"/>
      <c r="E1566" s="120"/>
      <c r="F1566" s="120"/>
      <c r="G1566" s="120"/>
      <c r="H1566" s="120"/>
      <c r="I1566" s="120"/>
      <c r="J1566" s="120"/>
      <c r="K1566" s="198"/>
      <c r="L1566" s="110" t="s">
        <v>21</v>
      </c>
      <c r="M1566" s="111"/>
      <c r="N1566" s="75" t="s">
        <v>30</v>
      </c>
    </row>
    <row r="1567" spans="1:14" s="88" customFormat="1" hidden="1" x14ac:dyDescent="0.2">
      <c r="A1567" s="193"/>
      <c r="B1567" s="187"/>
      <c r="C1567" s="185"/>
      <c r="D1567" s="120"/>
      <c r="E1567" s="120"/>
      <c r="F1567" s="120"/>
      <c r="G1567" s="120"/>
      <c r="H1567" s="120"/>
      <c r="I1567" s="120"/>
      <c r="J1567" s="120"/>
      <c r="K1567" s="198"/>
      <c r="L1567" s="110" t="s">
        <v>21</v>
      </c>
      <c r="M1567" s="111"/>
      <c r="N1567" s="75" t="s">
        <v>31</v>
      </c>
    </row>
    <row r="1568" spans="1:14" s="88" customFormat="1" hidden="1" x14ac:dyDescent="0.2">
      <c r="A1568" s="193"/>
      <c r="B1568" s="187"/>
      <c r="C1568" s="185"/>
      <c r="D1568" s="120"/>
      <c r="E1568" s="120"/>
      <c r="F1568" s="120"/>
      <c r="G1568" s="120"/>
      <c r="H1568" s="120"/>
      <c r="I1568" s="120"/>
      <c r="J1568" s="120"/>
      <c r="K1568" s="198"/>
      <c r="L1568" s="110" t="s">
        <v>21</v>
      </c>
      <c r="M1568" s="111"/>
      <c r="N1568" s="75" t="s">
        <v>125</v>
      </c>
    </row>
    <row r="1569" spans="1:14" s="88" customFormat="1" hidden="1" x14ac:dyDescent="0.2">
      <c r="A1569" s="193"/>
      <c r="B1569" s="187"/>
      <c r="C1569" s="185"/>
      <c r="D1569" s="120"/>
      <c r="E1569" s="120"/>
      <c r="F1569" s="120"/>
      <c r="G1569" s="120"/>
      <c r="H1569" s="120"/>
      <c r="I1569" s="120"/>
      <c r="J1569" s="120"/>
      <c r="K1569" s="198"/>
      <c r="L1569" s="110" t="s">
        <v>21</v>
      </c>
      <c r="M1569" s="111"/>
      <c r="N1569" s="75" t="s">
        <v>33</v>
      </c>
    </row>
    <row r="1570" spans="1:14" s="88" customFormat="1" ht="15" x14ac:dyDescent="0.25">
      <c r="A1570" s="125" t="s">
        <v>159</v>
      </c>
      <c r="B1570" s="84" t="s">
        <v>161</v>
      </c>
      <c r="C1570" s="86">
        <f>+'PLAN DE COMPRA  2022'!C1677</f>
        <v>6312692.3100000005</v>
      </c>
      <c r="D1570" s="86">
        <f>+'PLAN DE COMPRA  2022'!D1677</f>
        <v>1683999</v>
      </c>
      <c r="E1570" s="86">
        <f>+'PLAN DE COMPRA  2022'!E1677</f>
        <v>1629686</v>
      </c>
      <c r="F1570" s="86">
        <f>+'PLAN DE COMPRA  2022'!F1677</f>
        <v>7461000</v>
      </c>
      <c r="G1570" s="86">
        <f>+'PLAN DE COMPRA  2022'!G1677</f>
        <v>0</v>
      </c>
      <c r="H1570" s="86">
        <f>+'PLAN DE COMPRA  2022'!H1677</f>
        <v>2220000</v>
      </c>
      <c r="I1570" s="86">
        <f>+'PLAN DE COMPRA  2022'!I1677</f>
        <v>14720000</v>
      </c>
      <c r="J1570" s="86">
        <f>+'PLAN DE COMPRA  2022'!J1677</f>
        <v>9930000</v>
      </c>
      <c r="K1570" s="86">
        <f>+'PLAN DE COMPRA  2022'!K1677</f>
        <v>43957377.310000002</v>
      </c>
      <c r="L1570" s="135" t="s">
        <v>22</v>
      </c>
      <c r="M1570" s="86" t="s">
        <v>22</v>
      </c>
      <c r="N1570" s="135"/>
    </row>
    <row r="1571" spans="1:14" s="88" customFormat="1" ht="15" hidden="1" x14ac:dyDescent="0.25">
      <c r="A1571" s="182" t="s">
        <v>162</v>
      </c>
      <c r="B1571" s="118" t="s">
        <v>163</v>
      </c>
      <c r="C1571" s="183"/>
      <c r="D1571" s="184"/>
      <c r="E1571" s="184"/>
      <c r="F1571" s="184"/>
      <c r="G1571" s="184"/>
      <c r="H1571" s="184"/>
      <c r="I1571" s="184"/>
      <c r="J1571" s="184"/>
      <c r="K1571" s="197"/>
      <c r="L1571" s="110" t="s">
        <v>21</v>
      </c>
      <c r="M1571" s="111"/>
      <c r="N1571" s="74" t="s">
        <v>345</v>
      </c>
    </row>
    <row r="1572" spans="1:14" s="88" customFormat="1" hidden="1" x14ac:dyDescent="0.2">
      <c r="A1572" s="193"/>
      <c r="B1572" s="187"/>
      <c r="C1572" s="185"/>
      <c r="D1572" s="120"/>
      <c r="E1572" s="120"/>
      <c r="F1572" s="120"/>
      <c r="G1572" s="120"/>
      <c r="H1572" s="120"/>
      <c r="I1572" s="120"/>
      <c r="J1572" s="120"/>
      <c r="K1572" s="198"/>
      <c r="L1572" s="110" t="s">
        <v>21</v>
      </c>
      <c r="M1572" s="111"/>
      <c r="N1572" s="75" t="s">
        <v>469</v>
      </c>
    </row>
    <row r="1573" spans="1:14" s="88" customFormat="1" hidden="1" x14ac:dyDescent="0.2">
      <c r="A1573" s="193"/>
      <c r="B1573" s="187"/>
      <c r="C1573" s="185"/>
      <c r="D1573" s="120"/>
      <c r="E1573" s="120"/>
      <c r="F1573" s="120"/>
      <c r="G1573" s="120"/>
      <c r="H1573" s="120"/>
      <c r="I1573" s="120"/>
      <c r="J1573" s="120"/>
      <c r="K1573" s="198"/>
      <c r="L1573" s="110" t="s">
        <v>21</v>
      </c>
      <c r="M1573" s="111"/>
      <c r="N1573" s="75" t="s">
        <v>351</v>
      </c>
    </row>
    <row r="1574" spans="1:14" s="88" customFormat="1" hidden="1" x14ac:dyDescent="0.2">
      <c r="A1574" s="193"/>
      <c r="B1574" s="187"/>
      <c r="C1574" s="185"/>
      <c r="D1574" s="120"/>
      <c r="E1574" s="120"/>
      <c r="F1574" s="120"/>
      <c r="G1574" s="120"/>
      <c r="H1574" s="120"/>
      <c r="I1574" s="120"/>
      <c r="J1574" s="120"/>
      <c r="K1574" s="198"/>
      <c r="L1574" s="110" t="s">
        <v>21</v>
      </c>
      <c r="M1574" s="111"/>
      <c r="N1574" s="75" t="s">
        <v>471</v>
      </c>
    </row>
    <row r="1575" spans="1:14" s="88" customFormat="1" hidden="1" x14ac:dyDescent="0.2">
      <c r="A1575" s="193"/>
      <c r="B1575" s="187"/>
      <c r="C1575" s="185"/>
      <c r="D1575" s="120"/>
      <c r="E1575" s="120"/>
      <c r="F1575" s="120"/>
      <c r="G1575" s="120"/>
      <c r="H1575" s="120"/>
      <c r="I1575" s="120"/>
      <c r="J1575" s="120"/>
      <c r="K1575" s="198"/>
      <c r="L1575" s="110" t="s">
        <v>21</v>
      </c>
      <c r="M1575" s="111"/>
      <c r="N1575" s="75" t="s">
        <v>472</v>
      </c>
    </row>
    <row r="1576" spans="1:14" s="88" customFormat="1" hidden="1" x14ac:dyDescent="0.2">
      <c r="A1576" s="193"/>
      <c r="B1576" s="187"/>
      <c r="C1576" s="185"/>
      <c r="D1576" s="120"/>
      <c r="E1576" s="120"/>
      <c r="F1576" s="120"/>
      <c r="G1576" s="120"/>
      <c r="H1576" s="120"/>
      <c r="I1576" s="120"/>
      <c r="J1576" s="120"/>
      <c r="K1576" s="198"/>
      <c r="L1576" s="110" t="s">
        <v>21</v>
      </c>
      <c r="M1576" s="111"/>
      <c r="N1576" s="75" t="s">
        <v>38</v>
      </c>
    </row>
    <row r="1577" spans="1:14" s="88" customFormat="1" hidden="1" x14ac:dyDescent="0.2">
      <c r="A1577" s="193"/>
      <c r="B1577" s="187"/>
      <c r="C1577" s="185"/>
      <c r="D1577" s="120"/>
      <c r="E1577" s="120"/>
      <c r="F1577" s="120"/>
      <c r="G1577" s="120"/>
      <c r="H1577" s="120"/>
      <c r="I1577" s="120"/>
      <c r="J1577" s="120"/>
      <c r="K1577" s="198"/>
      <c r="L1577" s="110" t="s">
        <v>21</v>
      </c>
      <c r="M1577" s="111"/>
      <c r="N1577" s="75" t="s">
        <v>291</v>
      </c>
    </row>
    <row r="1578" spans="1:14" s="88" customFormat="1" hidden="1" x14ac:dyDescent="0.2">
      <c r="A1578" s="193"/>
      <c r="B1578" s="187"/>
      <c r="C1578" s="185"/>
      <c r="D1578" s="120"/>
      <c r="E1578" s="120"/>
      <c r="F1578" s="120"/>
      <c r="G1578" s="120"/>
      <c r="H1578" s="120"/>
      <c r="I1578" s="120"/>
      <c r="J1578" s="120"/>
      <c r="K1578" s="198"/>
      <c r="L1578" s="110" t="s">
        <v>21</v>
      </c>
      <c r="M1578" s="111"/>
      <c r="N1578" s="75" t="s">
        <v>95</v>
      </c>
    </row>
    <row r="1579" spans="1:14" s="88" customFormat="1" hidden="1" x14ac:dyDescent="0.2">
      <c r="A1579" s="193"/>
      <c r="B1579" s="187"/>
      <c r="C1579" s="185"/>
      <c r="D1579" s="120"/>
      <c r="E1579" s="120"/>
      <c r="F1579" s="120"/>
      <c r="G1579" s="120"/>
      <c r="H1579" s="120"/>
      <c r="I1579" s="120"/>
      <c r="J1579" s="120"/>
      <c r="K1579" s="198"/>
      <c r="L1579" s="110" t="s">
        <v>21</v>
      </c>
      <c r="M1579" s="111"/>
      <c r="N1579" s="75" t="s">
        <v>41</v>
      </c>
    </row>
    <row r="1580" spans="1:14" s="88" customFormat="1" hidden="1" x14ac:dyDescent="0.2">
      <c r="A1580" s="193"/>
      <c r="B1580" s="187"/>
      <c r="C1580" s="185"/>
      <c r="D1580" s="120"/>
      <c r="E1580" s="120"/>
      <c r="F1580" s="120"/>
      <c r="G1580" s="120"/>
      <c r="H1580" s="120"/>
      <c r="I1580" s="120"/>
      <c r="J1580" s="120"/>
      <c r="K1580" s="198"/>
      <c r="L1580" s="110" t="s">
        <v>21</v>
      </c>
      <c r="M1580" s="111"/>
      <c r="N1580" s="75" t="s">
        <v>27</v>
      </c>
    </row>
    <row r="1581" spans="1:14" s="88" customFormat="1" hidden="1" x14ac:dyDescent="0.2">
      <c r="A1581" s="193"/>
      <c r="B1581" s="187"/>
      <c r="C1581" s="185"/>
      <c r="D1581" s="120"/>
      <c r="E1581" s="120"/>
      <c r="F1581" s="120"/>
      <c r="G1581" s="120"/>
      <c r="H1581" s="120"/>
      <c r="I1581" s="120"/>
      <c r="J1581" s="120"/>
      <c r="K1581" s="198"/>
      <c r="L1581" s="110" t="s">
        <v>21</v>
      </c>
      <c r="M1581" s="111"/>
      <c r="N1581" s="75" t="s">
        <v>449</v>
      </c>
    </row>
    <row r="1582" spans="1:14" s="88" customFormat="1" hidden="1" x14ac:dyDescent="0.2">
      <c r="A1582" s="193"/>
      <c r="B1582" s="187"/>
      <c r="C1582" s="185"/>
      <c r="D1582" s="120"/>
      <c r="E1582" s="120"/>
      <c r="F1582" s="120"/>
      <c r="G1582" s="120"/>
      <c r="H1582" s="120"/>
      <c r="I1582" s="120"/>
      <c r="J1582" s="120"/>
      <c r="K1582" s="198"/>
      <c r="L1582" s="110" t="s">
        <v>21</v>
      </c>
      <c r="M1582" s="111"/>
      <c r="N1582" s="75" t="s">
        <v>32</v>
      </c>
    </row>
    <row r="1583" spans="1:14" s="88" customFormat="1" ht="15" x14ac:dyDescent="0.25">
      <c r="A1583" s="125" t="s">
        <v>162</v>
      </c>
      <c r="B1583" s="84" t="s">
        <v>164</v>
      </c>
      <c r="C1583" s="86">
        <f>+'PLAN DE COMPRA  2022'!C1690</f>
        <v>200000</v>
      </c>
      <c r="D1583" s="86">
        <f>+'PLAN DE COMPRA  2022'!D1690</f>
        <v>0</v>
      </c>
      <c r="E1583" s="86">
        <f>+'PLAN DE COMPRA  2022'!E1690</f>
        <v>250000</v>
      </c>
      <c r="F1583" s="86">
        <f>+'PLAN DE COMPRA  2022'!F1690</f>
        <v>300000</v>
      </c>
      <c r="G1583" s="86">
        <f>+'PLAN DE COMPRA  2022'!G1690</f>
        <v>0</v>
      </c>
      <c r="H1583" s="86">
        <f>+'PLAN DE COMPRA  2022'!H1690</f>
        <v>3575000</v>
      </c>
      <c r="I1583" s="86">
        <f>+'PLAN DE COMPRA  2022'!I1690</f>
        <v>500000</v>
      </c>
      <c r="J1583" s="86">
        <f>+'PLAN DE COMPRA  2022'!J1690</f>
        <v>0</v>
      </c>
      <c r="K1583" s="86">
        <f>+'PLAN DE COMPRA  2022'!K1690</f>
        <v>4825000</v>
      </c>
      <c r="L1583" s="108" t="s">
        <v>22</v>
      </c>
      <c r="M1583" s="86" t="s">
        <v>22</v>
      </c>
      <c r="N1583" s="130"/>
    </row>
    <row r="1584" spans="1:14" s="88" customFormat="1" ht="15" hidden="1" x14ac:dyDescent="0.25">
      <c r="A1584" s="182" t="s">
        <v>165</v>
      </c>
      <c r="B1584" s="118" t="s">
        <v>166</v>
      </c>
      <c r="C1584" s="183"/>
      <c r="D1584" s="184"/>
      <c r="E1584" s="184"/>
      <c r="F1584" s="184"/>
      <c r="G1584" s="184"/>
      <c r="H1584" s="184"/>
      <c r="I1584" s="184"/>
      <c r="J1584" s="184"/>
      <c r="K1584" s="197"/>
      <c r="L1584" s="110" t="s">
        <v>21</v>
      </c>
      <c r="M1584" s="111"/>
      <c r="N1584" s="74" t="s">
        <v>298</v>
      </c>
    </row>
    <row r="1585" spans="1:14" s="88" customFormat="1" hidden="1" x14ac:dyDescent="0.2">
      <c r="A1585" s="193"/>
      <c r="B1585" s="187"/>
      <c r="C1585" s="185"/>
      <c r="D1585" s="120"/>
      <c r="E1585" s="120"/>
      <c r="F1585" s="120"/>
      <c r="G1585" s="120"/>
      <c r="H1585" s="120"/>
      <c r="I1585" s="120"/>
      <c r="J1585" s="120"/>
      <c r="K1585" s="198"/>
      <c r="L1585" s="110" t="s">
        <v>21</v>
      </c>
      <c r="M1585" s="111"/>
      <c r="N1585" s="75" t="s">
        <v>303</v>
      </c>
    </row>
    <row r="1586" spans="1:14" s="88" customFormat="1" hidden="1" x14ac:dyDescent="0.2">
      <c r="A1586" s="193"/>
      <c r="B1586" s="187"/>
      <c r="C1586" s="185"/>
      <c r="D1586" s="120"/>
      <c r="E1586" s="120"/>
      <c r="F1586" s="120"/>
      <c r="G1586" s="120"/>
      <c r="H1586" s="120"/>
      <c r="I1586" s="120"/>
      <c r="J1586" s="120"/>
      <c r="K1586" s="198"/>
      <c r="L1586" s="110" t="s">
        <v>21</v>
      </c>
      <c r="M1586" s="111"/>
      <c r="N1586" s="75" t="s">
        <v>56</v>
      </c>
    </row>
    <row r="1587" spans="1:14" s="88" customFormat="1" hidden="1" x14ac:dyDescent="0.2">
      <c r="A1587" s="193"/>
      <c r="B1587" s="187"/>
      <c r="C1587" s="185"/>
      <c r="D1587" s="120"/>
      <c r="E1587" s="120"/>
      <c r="F1587" s="120"/>
      <c r="G1587" s="120"/>
      <c r="H1587" s="120"/>
      <c r="I1587" s="120"/>
      <c r="J1587" s="120"/>
      <c r="K1587" s="198"/>
      <c r="L1587" s="110" t="s">
        <v>21</v>
      </c>
      <c r="M1587" s="111"/>
      <c r="N1587" s="75" t="s">
        <v>57</v>
      </c>
    </row>
    <row r="1588" spans="1:14" s="88" customFormat="1" hidden="1" x14ac:dyDescent="0.2">
      <c r="A1588" s="193"/>
      <c r="B1588" s="187"/>
      <c r="C1588" s="185"/>
      <c r="D1588" s="120"/>
      <c r="E1588" s="120"/>
      <c r="F1588" s="120"/>
      <c r="G1588" s="120"/>
      <c r="H1588" s="120"/>
      <c r="I1588" s="120"/>
      <c r="J1588" s="120"/>
      <c r="K1588" s="198"/>
      <c r="L1588" s="110" t="s">
        <v>21</v>
      </c>
      <c r="M1588" s="111"/>
      <c r="N1588" s="75" t="s">
        <v>307</v>
      </c>
    </row>
    <row r="1589" spans="1:14" s="88" customFormat="1" hidden="1" x14ac:dyDescent="0.2">
      <c r="A1589" s="193"/>
      <c r="B1589" s="187"/>
      <c r="C1589" s="185"/>
      <c r="D1589" s="120"/>
      <c r="E1589" s="120"/>
      <c r="F1589" s="120"/>
      <c r="G1589" s="120"/>
      <c r="H1589" s="120"/>
      <c r="I1589" s="120"/>
      <c r="J1589" s="120"/>
      <c r="K1589" s="198"/>
      <c r="L1589" s="110" t="s">
        <v>21</v>
      </c>
      <c r="M1589" s="111"/>
      <c r="N1589" s="75" t="s">
        <v>310</v>
      </c>
    </row>
    <row r="1590" spans="1:14" s="88" customFormat="1" hidden="1" x14ac:dyDescent="0.2">
      <c r="A1590" s="193"/>
      <c r="B1590" s="187"/>
      <c r="C1590" s="185"/>
      <c r="D1590" s="120"/>
      <c r="E1590" s="120"/>
      <c r="F1590" s="120"/>
      <c r="G1590" s="120"/>
      <c r="H1590" s="120"/>
      <c r="I1590" s="120"/>
      <c r="J1590" s="120"/>
      <c r="K1590" s="198"/>
      <c r="L1590" s="110" t="s">
        <v>21</v>
      </c>
      <c r="M1590" s="111"/>
      <c r="N1590" s="75" t="s">
        <v>313</v>
      </c>
    </row>
    <row r="1591" spans="1:14" s="88" customFormat="1" hidden="1" x14ac:dyDescent="0.2">
      <c r="A1591" s="193"/>
      <c r="B1591" s="187"/>
      <c r="C1591" s="185"/>
      <c r="D1591" s="120"/>
      <c r="E1591" s="120"/>
      <c r="F1591" s="120"/>
      <c r="G1591" s="120"/>
      <c r="H1591" s="120"/>
      <c r="I1591" s="120"/>
      <c r="J1591" s="120"/>
      <c r="K1591" s="198"/>
      <c r="L1591" s="110" t="s">
        <v>21</v>
      </c>
      <c r="M1591" s="111"/>
      <c r="N1591" s="75" t="s">
        <v>328</v>
      </c>
    </row>
    <row r="1592" spans="1:14" s="88" customFormat="1" hidden="1" x14ac:dyDescent="0.2">
      <c r="A1592" s="193"/>
      <c r="B1592" s="187"/>
      <c r="C1592" s="185"/>
      <c r="D1592" s="120"/>
      <c r="E1592" s="120"/>
      <c r="F1592" s="120"/>
      <c r="G1592" s="120"/>
      <c r="H1592" s="120"/>
      <c r="I1592" s="120"/>
      <c r="J1592" s="120"/>
      <c r="K1592" s="198"/>
      <c r="L1592" s="110" t="s">
        <v>21</v>
      </c>
      <c r="M1592" s="111"/>
      <c r="N1592" s="75" t="s">
        <v>329</v>
      </c>
    </row>
    <row r="1593" spans="1:14" s="88" customFormat="1" hidden="1" x14ac:dyDescent="0.2">
      <c r="A1593" s="193"/>
      <c r="B1593" s="187"/>
      <c r="C1593" s="185"/>
      <c r="D1593" s="120"/>
      <c r="E1593" s="120"/>
      <c r="F1593" s="120"/>
      <c r="G1593" s="120"/>
      <c r="H1593" s="120"/>
      <c r="I1593" s="120"/>
      <c r="J1593" s="120"/>
      <c r="K1593" s="198"/>
      <c r="L1593" s="110" t="s">
        <v>21</v>
      </c>
      <c r="M1593" s="111"/>
      <c r="N1593" s="75" t="s">
        <v>335</v>
      </c>
    </row>
    <row r="1594" spans="1:14" s="88" customFormat="1" hidden="1" x14ac:dyDescent="0.2">
      <c r="A1594" s="193"/>
      <c r="B1594" s="187"/>
      <c r="C1594" s="185"/>
      <c r="D1594" s="120"/>
      <c r="E1594" s="120"/>
      <c r="F1594" s="120"/>
      <c r="G1594" s="120"/>
      <c r="H1594" s="120"/>
      <c r="I1594" s="120"/>
      <c r="J1594" s="120"/>
      <c r="K1594" s="198"/>
      <c r="L1594" s="110" t="s">
        <v>21</v>
      </c>
      <c r="M1594" s="111"/>
      <c r="N1594" s="75" t="s">
        <v>336</v>
      </c>
    </row>
    <row r="1595" spans="1:14" s="88" customFormat="1" hidden="1" x14ac:dyDescent="0.2">
      <c r="A1595" s="193"/>
      <c r="B1595" s="187"/>
      <c r="C1595" s="185"/>
      <c r="D1595" s="120"/>
      <c r="E1595" s="120"/>
      <c r="F1595" s="120"/>
      <c r="G1595" s="120"/>
      <c r="H1595" s="120"/>
      <c r="I1595" s="120"/>
      <c r="J1595" s="120"/>
      <c r="K1595" s="198"/>
      <c r="L1595" s="110" t="s">
        <v>21</v>
      </c>
      <c r="M1595" s="111"/>
      <c r="N1595" s="75" t="s">
        <v>338</v>
      </c>
    </row>
    <row r="1596" spans="1:14" s="88" customFormat="1" hidden="1" x14ac:dyDescent="0.2">
      <c r="A1596" s="193"/>
      <c r="B1596" s="187"/>
      <c r="C1596" s="185"/>
      <c r="D1596" s="120"/>
      <c r="E1596" s="120"/>
      <c r="F1596" s="120"/>
      <c r="G1596" s="120"/>
      <c r="H1596" s="120"/>
      <c r="I1596" s="120"/>
      <c r="J1596" s="120"/>
      <c r="K1596" s="198"/>
      <c r="L1596" s="110" t="s">
        <v>21</v>
      </c>
      <c r="M1596" s="111"/>
      <c r="N1596" s="75" t="s">
        <v>339</v>
      </c>
    </row>
    <row r="1597" spans="1:14" s="88" customFormat="1" hidden="1" x14ac:dyDescent="0.2">
      <c r="A1597" s="193"/>
      <c r="B1597" s="187"/>
      <c r="C1597" s="185"/>
      <c r="D1597" s="120"/>
      <c r="E1597" s="120"/>
      <c r="F1597" s="120"/>
      <c r="G1597" s="120"/>
      <c r="H1597" s="120"/>
      <c r="I1597" s="120"/>
      <c r="J1597" s="120"/>
      <c r="K1597" s="198"/>
      <c r="L1597" s="110" t="s">
        <v>21</v>
      </c>
      <c r="M1597" s="111"/>
      <c r="N1597" s="75" t="s">
        <v>345</v>
      </c>
    </row>
    <row r="1598" spans="1:14" s="88" customFormat="1" hidden="1" x14ac:dyDescent="0.2">
      <c r="A1598" s="193"/>
      <c r="B1598" s="187"/>
      <c r="C1598" s="185"/>
      <c r="D1598" s="120"/>
      <c r="E1598" s="120"/>
      <c r="F1598" s="120"/>
      <c r="G1598" s="120"/>
      <c r="H1598" s="120"/>
      <c r="I1598" s="120"/>
      <c r="J1598" s="120"/>
      <c r="K1598" s="198"/>
      <c r="L1598" s="110" t="s">
        <v>21</v>
      </c>
      <c r="M1598" s="111"/>
      <c r="N1598" s="75" t="s">
        <v>346</v>
      </c>
    </row>
    <row r="1599" spans="1:14" s="88" customFormat="1" hidden="1" x14ac:dyDescent="0.2">
      <c r="A1599" s="193"/>
      <c r="B1599" s="187"/>
      <c r="C1599" s="185"/>
      <c r="D1599" s="120"/>
      <c r="E1599" s="120"/>
      <c r="F1599" s="120"/>
      <c r="G1599" s="120"/>
      <c r="H1599" s="120"/>
      <c r="I1599" s="120"/>
      <c r="J1599" s="120"/>
      <c r="K1599" s="198"/>
      <c r="L1599" s="110" t="s">
        <v>21</v>
      </c>
      <c r="M1599" s="111"/>
      <c r="N1599" s="75" t="s">
        <v>464</v>
      </c>
    </row>
    <row r="1600" spans="1:14" s="88" customFormat="1" hidden="1" x14ac:dyDescent="0.2">
      <c r="A1600" s="193"/>
      <c r="B1600" s="187"/>
      <c r="C1600" s="185"/>
      <c r="D1600" s="120"/>
      <c r="E1600" s="120"/>
      <c r="F1600" s="120"/>
      <c r="G1600" s="120"/>
      <c r="H1600" s="120"/>
      <c r="I1600" s="120"/>
      <c r="J1600" s="120"/>
      <c r="K1600" s="198"/>
      <c r="L1600" s="110" t="s">
        <v>21</v>
      </c>
      <c r="M1600" s="111"/>
      <c r="N1600" s="75" t="s">
        <v>465</v>
      </c>
    </row>
    <row r="1601" spans="1:14" s="88" customFormat="1" hidden="1" x14ac:dyDescent="0.2">
      <c r="A1601" s="193"/>
      <c r="B1601" s="187"/>
      <c r="C1601" s="185"/>
      <c r="D1601" s="120"/>
      <c r="E1601" s="120"/>
      <c r="F1601" s="120"/>
      <c r="G1601" s="120"/>
      <c r="H1601" s="120"/>
      <c r="I1601" s="120"/>
      <c r="J1601" s="120"/>
      <c r="K1601" s="198"/>
      <c r="L1601" s="110" t="s">
        <v>21</v>
      </c>
      <c r="M1601" s="111"/>
      <c r="N1601" s="75" t="s">
        <v>59</v>
      </c>
    </row>
    <row r="1602" spans="1:14" s="88" customFormat="1" hidden="1" x14ac:dyDescent="0.2">
      <c r="A1602" s="193"/>
      <c r="B1602" s="187"/>
      <c r="C1602" s="185"/>
      <c r="D1602" s="120"/>
      <c r="E1602" s="120"/>
      <c r="F1602" s="120"/>
      <c r="G1602" s="120"/>
      <c r="H1602" s="120"/>
      <c r="I1602" s="120"/>
      <c r="J1602" s="120"/>
      <c r="K1602" s="198"/>
      <c r="L1602" s="110" t="s">
        <v>21</v>
      </c>
      <c r="M1602" s="111"/>
      <c r="N1602" s="75" t="s">
        <v>347</v>
      </c>
    </row>
    <row r="1603" spans="1:14" s="88" customFormat="1" hidden="1" x14ac:dyDescent="0.2">
      <c r="A1603" s="193"/>
      <c r="B1603" s="187"/>
      <c r="C1603" s="185"/>
      <c r="D1603" s="120"/>
      <c r="E1603" s="120"/>
      <c r="F1603" s="120"/>
      <c r="G1603" s="120"/>
      <c r="H1603" s="120"/>
      <c r="I1603" s="120"/>
      <c r="J1603" s="120"/>
      <c r="K1603" s="198"/>
      <c r="L1603" s="110" t="s">
        <v>21</v>
      </c>
      <c r="M1603" s="111"/>
      <c r="N1603" s="75" t="s">
        <v>288</v>
      </c>
    </row>
    <row r="1604" spans="1:14" s="88" customFormat="1" hidden="1" x14ac:dyDescent="0.2">
      <c r="A1604" s="193"/>
      <c r="B1604" s="187"/>
      <c r="C1604" s="185"/>
      <c r="D1604" s="120"/>
      <c r="E1604" s="120"/>
      <c r="F1604" s="120"/>
      <c r="G1604" s="120"/>
      <c r="H1604" s="120"/>
      <c r="I1604" s="120"/>
      <c r="J1604" s="120"/>
      <c r="K1604" s="198"/>
      <c r="L1604" s="110" t="s">
        <v>21</v>
      </c>
      <c r="M1604" s="111"/>
      <c r="N1604" s="75" t="s">
        <v>37</v>
      </c>
    </row>
    <row r="1605" spans="1:14" s="88" customFormat="1" hidden="1" x14ac:dyDescent="0.2">
      <c r="A1605" s="193"/>
      <c r="B1605" s="187"/>
      <c r="C1605" s="185"/>
      <c r="D1605" s="120"/>
      <c r="E1605" s="120"/>
      <c r="F1605" s="120"/>
      <c r="G1605" s="120"/>
      <c r="H1605" s="120"/>
      <c r="I1605" s="120"/>
      <c r="J1605" s="120"/>
      <c r="K1605" s="198"/>
      <c r="L1605" s="110" t="s">
        <v>21</v>
      </c>
      <c r="M1605" s="111"/>
      <c r="N1605" s="75" t="s">
        <v>350</v>
      </c>
    </row>
    <row r="1606" spans="1:14" s="88" customFormat="1" hidden="1" x14ac:dyDescent="0.2">
      <c r="A1606" s="193"/>
      <c r="B1606" s="187"/>
      <c r="C1606" s="185"/>
      <c r="D1606" s="120"/>
      <c r="E1606" s="120"/>
      <c r="F1606" s="120"/>
      <c r="G1606" s="120"/>
      <c r="H1606" s="120"/>
      <c r="I1606" s="120"/>
      <c r="J1606" s="120"/>
      <c r="K1606" s="198"/>
      <c r="L1606" s="110" t="s">
        <v>21</v>
      </c>
      <c r="M1606" s="111"/>
      <c r="N1606" s="75" t="s">
        <v>60</v>
      </c>
    </row>
    <row r="1607" spans="1:14" s="88" customFormat="1" hidden="1" x14ac:dyDescent="0.2">
      <c r="A1607" s="193"/>
      <c r="B1607" s="187"/>
      <c r="C1607" s="185"/>
      <c r="D1607" s="120"/>
      <c r="E1607" s="120"/>
      <c r="F1607" s="120"/>
      <c r="G1607" s="120"/>
      <c r="H1607" s="120"/>
      <c r="I1607" s="120"/>
      <c r="J1607" s="120"/>
      <c r="K1607" s="198"/>
      <c r="L1607" s="110" t="s">
        <v>21</v>
      </c>
      <c r="M1607" s="111"/>
      <c r="N1607" s="75" t="s">
        <v>92</v>
      </c>
    </row>
    <row r="1608" spans="1:14" s="88" customFormat="1" hidden="1" x14ac:dyDescent="0.2">
      <c r="A1608" s="193"/>
      <c r="B1608" s="187"/>
      <c r="C1608" s="185"/>
      <c r="D1608" s="120"/>
      <c r="E1608" s="120"/>
      <c r="F1608" s="120"/>
      <c r="G1608" s="120"/>
      <c r="H1608" s="120"/>
      <c r="I1608" s="120"/>
      <c r="J1608" s="120"/>
      <c r="K1608" s="198"/>
      <c r="L1608" s="110" t="s">
        <v>21</v>
      </c>
      <c r="M1608" s="111"/>
      <c r="N1608" s="75" t="s">
        <v>469</v>
      </c>
    </row>
    <row r="1609" spans="1:14" s="88" customFormat="1" hidden="1" x14ac:dyDescent="0.2">
      <c r="A1609" s="193"/>
      <c r="B1609" s="187"/>
      <c r="C1609" s="185"/>
      <c r="D1609" s="120"/>
      <c r="E1609" s="120"/>
      <c r="F1609" s="120"/>
      <c r="G1609" s="120"/>
      <c r="H1609" s="120"/>
      <c r="I1609" s="120"/>
      <c r="J1609" s="120"/>
      <c r="K1609" s="198"/>
      <c r="L1609" s="110" t="s">
        <v>21</v>
      </c>
      <c r="M1609" s="111"/>
      <c r="N1609" s="75" t="s">
        <v>471</v>
      </c>
    </row>
    <row r="1610" spans="1:14" s="88" customFormat="1" ht="28.5" hidden="1" x14ac:dyDescent="0.2">
      <c r="A1610" s="193"/>
      <c r="B1610" s="187"/>
      <c r="C1610" s="185"/>
      <c r="D1610" s="120"/>
      <c r="E1610" s="120"/>
      <c r="F1610" s="120"/>
      <c r="G1610" s="120"/>
      <c r="H1610" s="120"/>
      <c r="I1610" s="120"/>
      <c r="J1610" s="120"/>
      <c r="K1610" s="198"/>
      <c r="L1610" s="110" t="s">
        <v>21</v>
      </c>
      <c r="M1610" s="111"/>
      <c r="N1610" s="75" t="s">
        <v>83</v>
      </c>
    </row>
    <row r="1611" spans="1:14" s="88" customFormat="1" hidden="1" x14ac:dyDescent="0.2">
      <c r="A1611" s="193"/>
      <c r="B1611" s="187"/>
      <c r="C1611" s="185"/>
      <c r="D1611" s="120"/>
      <c r="E1611" s="120"/>
      <c r="F1611" s="120"/>
      <c r="G1611" s="120"/>
      <c r="H1611" s="120"/>
      <c r="I1611" s="120"/>
      <c r="J1611" s="120"/>
      <c r="K1611" s="198"/>
      <c r="L1611" s="110" t="s">
        <v>21</v>
      </c>
      <c r="M1611" s="111"/>
      <c r="N1611" s="75" t="s">
        <v>291</v>
      </c>
    </row>
    <row r="1612" spans="1:14" s="88" customFormat="1" hidden="1" x14ac:dyDescent="0.2">
      <c r="A1612" s="193"/>
      <c r="B1612" s="187"/>
      <c r="C1612" s="185"/>
      <c r="D1612" s="120"/>
      <c r="E1612" s="120"/>
      <c r="F1612" s="120"/>
      <c r="G1612" s="120"/>
      <c r="H1612" s="120"/>
      <c r="I1612" s="120"/>
      <c r="J1612" s="120"/>
      <c r="K1612" s="198"/>
      <c r="L1612" s="110" t="s">
        <v>21</v>
      </c>
      <c r="M1612" s="111"/>
      <c r="N1612" s="75" t="s">
        <v>365</v>
      </c>
    </row>
    <row r="1613" spans="1:14" s="88" customFormat="1" hidden="1" x14ac:dyDescent="0.2">
      <c r="A1613" s="193"/>
      <c r="B1613" s="187"/>
      <c r="C1613" s="185"/>
      <c r="D1613" s="120"/>
      <c r="E1613" s="120"/>
      <c r="F1613" s="120"/>
      <c r="G1613" s="120"/>
      <c r="H1613" s="120"/>
      <c r="I1613" s="120"/>
      <c r="J1613" s="120"/>
      <c r="K1613" s="198"/>
      <c r="L1613" s="110" t="s">
        <v>21</v>
      </c>
      <c r="M1613" s="111"/>
      <c r="N1613" s="75" t="s">
        <v>369</v>
      </c>
    </row>
    <row r="1614" spans="1:14" s="88" customFormat="1" hidden="1" x14ac:dyDescent="0.2">
      <c r="A1614" s="193"/>
      <c r="B1614" s="187"/>
      <c r="C1614" s="185"/>
      <c r="D1614" s="120"/>
      <c r="E1614" s="120"/>
      <c r="F1614" s="120"/>
      <c r="G1614" s="120"/>
      <c r="H1614" s="120"/>
      <c r="I1614" s="120"/>
      <c r="J1614" s="120"/>
      <c r="K1614" s="198"/>
      <c r="L1614" s="110" t="s">
        <v>21</v>
      </c>
      <c r="M1614" s="111"/>
      <c r="N1614" s="75" t="s">
        <v>477</v>
      </c>
    </row>
    <row r="1615" spans="1:14" s="88" customFormat="1" hidden="1" x14ac:dyDescent="0.2">
      <c r="A1615" s="193"/>
      <c r="B1615" s="187"/>
      <c r="C1615" s="185"/>
      <c r="D1615" s="120"/>
      <c r="E1615" s="120"/>
      <c r="F1615" s="120"/>
      <c r="G1615" s="120"/>
      <c r="H1615" s="120"/>
      <c r="I1615" s="120"/>
      <c r="J1615" s="120"/>
      <c r="K1615" s="198"/>
      <c r="L1615" s="110" t="s">
        <v>21</v>
      </c>
      <c r="M1615" s="111"/>
      <c r="N1615" s="75" t="s">
        <v>293</v>
      </c>
    </row>
    <row r="1616" spans="1:14" s="88" customFormat="1" hidden="1" x14ac:dyDescent="0.2">
      <c r="A1616" s="193"/>
      <c r="B1616" s="187"/>
      <c r="C1616" s="185"/>
      <c r="D1616" s="120"/>
      <c r="E1616" s="120"/>
      <c r="F1616" s="120"/>
      <c r="G1616" s="120"/>
      <c r="H1616" s="120"/>
      <c r="I1616" s="120"/>
      <c r="J1616" s="120"/>
      <c r="K1616" s="198"/>
      <c r="L1616" s="110" t="s">
        <v>21</v>
      </c>
      <c r="M1616" s="111"/>
      <c r="N1616" s="75" t="s">
        <v>381</v>
      </c>
    </row>
    <row r="1617" spans="1:14" s="88" customFormat="1" hidden="1" x14ac:dyDescent="0.2">
      <c r="A1617" s="193"/>
      <c r="B1617" s="187"/>
      <c r="C1617" s="185"/>
      <c r="D1617" s="120"/>
      <c r="E1617" s="120"/>
      <c r="F1617" s="120"/>
      <c r="G1617" s="120"/>
      <c r="H1617" s="120"/>
      <c r="I1617" s="120"/>
      <c r="J1617" s="120"/>
      <c r="K1617" s="198"/>
      <c r="L1617" s="110" t="s">
        <v>21</v>
      </c>
      <c r="M1617" s="111"/>
      <c r="N1617" s="75" t="s">
        <v>95</v>
      </c>
    </row>
    <row r="1618" spans="1:14" s="88" customFormat="1" hidden="1" x14ac:dyDescent="0.2">
      <c r="A1618" s="193"/>
      <c r="B1618" s="187"/>
      <c r="C1618" s="185"/>
      <c r="D1618" s="120"/>
      <c r="E1618" s="120"/>
      <c r="F1618" s="120"/>
      <c r="G1618" s="120"/>
      <c r="H1618" s="120"/>
      <c r="I1618" s="120"/>
      <c r="J1618" s="120"/>
      <c r="K1618" s="198"/>
      <c r="L1618" s="110" t="s">
        <v>21</v>
      </c>
      <c r="M1618" s="111"/>
      <c r="N1618" s="75" t="s">
        <v>388</v>
      </c>
    </row>
    <row r="1619" spans="1:14" s="88" customFormat="1" hidden="1" x14ac:dyDescent="0.2">
      <c r="A1619" s="193"/>
      <c r="B1619" s="187"/>
      <c r="C1619" s="185"/>
      <c r="D1619" s="120"/>
      <c r="E1619" s="120"/>
      <c r="F1619" s="120"/>
      <c r="G1619" s="120"/>
      <c r="H1619" s="120"/>
      <c r="I1619" s="120"/>
      <c r="J1619" s="120"/>
      <c r="K1619" s="198"/>
      <c r="L1619" s="110" t="s">
        <v>21</v>
      </c>
      <c r="M1619" s="111"/>
      <c r="N1619" s="75" t="s">
        <v>389</v>
      </c>
    </row>
    <row r="1620" spans="1:14" s="88" customFormat="1" hidden="1" x14ac:dyDescent="0.2">
      <c r="A1620" s="193"/>
      <c r="B1620" s="187"/>
      <c r="C1620" s="185"/>
      <c r="D1620" s="120"/>
      <c r="E1620" s="120"/>
      <c r="F1620" s="120"/>
      <c r="G1620" s="120"/>
      <c r="H1620" s="120"/>
      <c r="I1620" s="120"/>
      <c r="J1620" s="120"/>
      <c r="K1620" s="198"/>
      <c r="L1620" s="110" t="s">
        <v>21</v>
      </c>
      <c r="M1620" s="111"/>
      <c r="N1620" s="75" t="s">
        <v>63</v>
      </c>
    </row>
    <row r="1621" spans="1:14" s="88" customFormat="1" hidden="1" x14ac:dyDescent="0.2">
      <c r="A1621" s="193"/>
      <c r="B1621" s="187"/>
      <c r="C1621" s="185"/>
      <c r="D1621" s="120"/>
      <c r="E1621" s="120"/>
      <c r="F1621" s="120"/>
      <c r="G1621" s="120"/>
      <c r="H1621" s="120"/>
      <c r="I1621" s="120"/>
      <c r="J1621" s="120"/>
      <c r="K1621" s="198"/>
      <c r="L1621" s="110" t="s">
        <v>21</v>
      </c>
      <c r="M1621" s="111"/>
      <c r="N1621" s="75" t="s">
        <v>51</v>
      </c>
    </row>
    <row r="1622" spans="1:14" s="88" customFormat="1" hidden="1" x14ac:dyDescent="0.2">
      <c r="A1622" s="193"/>
      <c r="B1622" s="187"/>
      <c r="C1622" s="185"/>
      <c r="D1622" s="120"/>
      <c r="E1622" s="120"/>
      <c r="F1622" s="120"/>
      <c r="G1622" s="120"/>
      <c r="H1622" s="120"/>
      <c r="I1622" s="120"/>
      <c r="J1622" s="120"/>
      <c r="K1622" s="198"/>
      <c r="L1622" s="110" t="s">
        <v>21</v>
      </c>
      <c r="M1622" s="111"/>
      <c r="N1622" s="75" t="s">
        <v>390</v>
      </c>
    </row>
    <row r="1623" spans="1:14" s="88" customFormat="1" hidden="1" x14ac:dyDescent="0.2">
      <c r="A1623" s="193"/>
      <c r="B1623" s="187"/>
      <c r="C1623" s="185"/>
      <c r="D1623" s="120"/>
      <c r="E1623" s="120"/>
      <c r="F1623" s="120"/>
      <c r="G1623" s="120"/>
      <c r="H1623" s="120"/>
      <c r="I1623" s="120"/>
      <c r="J1623" s="120"/>
      <c r="K1623" s="198"/>
      <c r="L1623" s="110" t="s">
        <v>21</v>
      </c>
      <c r="M1623" s="111"/>
      <c r="N1623" s="75" t="s">
        <v>41</v>
      </c>
    </row>
    <row r="1624" spans="1:14" s="88" customFormat="1" hidden="1" x14ac:dyDescent="0.2">
      <c r="A1624" s="193"/>
      <c r="B1624" s="187"/>
      <c r="C1624" s="185"/>
      <c r="D1624" s="120"/>
      <c r="E1624" s="120"/>
      <c r="F1624" s="120"/>
      <c r="G1624" s="120"/>
      <c r="H1624" s="120"/>
      <c r="I1624" s="120"/>
      <c r="J1624" s="120"/>
      <c r="K1624" s="198"/>
      <c r="L1624" s="110" t="s">
        <v>21</v>
      </c>
      <c r="M1624" s="111"/>
      <c r="N1624" s="75" t="s">
        <v>64</v>
      </c>
    </row>
    <row r="1625" spans="1:14" s="88" customFormat="1" hidden="1" x14ac:dyDescent="0.2">
      <c r="A1625" s="193"/>
      <c r="B1625" s="187"/>
      <c r="C1625" s="185"/>
      <c r="D1625" s="120"/>
      <c r="E1625" s="120"/>
      <c r="F1625" s="120"/>
      <c r="G1625" s="120"/>
      <c r="H1625" s="120"/>
      <c r="I1625" s="120"/>
      <c r="J1625" s="120"/>
      <c r="K1625" s="198"/>
      <c r="L1625" s="110" t="s">
        <v>21</v>
      </c>
      <c r="M1625" s="111"/>
      <c r="N1625" s="75" t="s">
        <v>26</v>
      </c>
    </row>
    <row r="1626" spans="1:14" s="88" customFormat="1" hidden="1" x14ac:dyDescent="0.2">
      <c r="A1626" s="193"/>
      <c r="B1626" s="187"/>
      <c r="C1626" s="185"/>
      <c r="D1626" s="120"/>
      <c r="E1626" s="120"/>
      <c r="F1626" s="120"/>
      <c r="G1626" s="120"/>
      <c r="H1626" s="120"/>
      <c r="I1626" s="120"/>
      <c r="J1626" s="120"/>
      <c r="K1626" s="198"/>
      <c r="L1626" s="110" t="s">
        <v>21</v>
      </c>
      <c r="M1626" s="111"/>
      <c r="N1626" s="75" t="s">
        <v>27</v>
      </c>
    </row>
    <row r="1627" spans="1:14" s="88" customFormat="1" hidden="1" x14ac:dyDescent="0.2">
      <c r="A1627" s="193"/>
      <c r="B1627" s="187"/>
      <c r="C1627" s="185"/>
      <c r="D1627" s="120"/>
      <c r="E1627" s="120"/>
      <c r="F1627" s="120"/>
      <c r="G1627" s="120"/>
      <c r="H1627" s="120"/>
      <c r="I1627" s="120"/>
      <c r="J1627" s="120"/>
      <c r="K1627" s="198"/>
      <c r="L1627" s="110" t="s">
        <v>21</v>
      </c>
      <c r="M1627" s="111"/>
      <c r="N1627" s="75" t="s">
        <v>97</v>
      </c>
    </row>
    <row r="1628" spans="1:14" s="88" customFormat="1" hidden="1" x14ac:dyDescent="0.2">
      <c r="A1628" s="193"/>
      <c r="B1628" s="187"/>
      <c r="C1628" s="185"/>
      <c r="D1628" s="120"/>
      <c r="E1628" s="120"/>
      <c r="F1628" s="120"/>
      <c r="G1628" s="120"/>
      <c r="H1628" s="120"/>
      <c r="I1628" s="120"/>
      <c r="J1628" s="120"/>
      <c r="K1628" s="198"/>
      <c r="L1628" s="110" t="s">
        <v>21</v>
      </c>
      <c r="M1628" s="111"/>
      <c r="N1628" s="75" t="s">
        <v>65</v>
      </c>
    </row>
    <row r="1629" spans="1:14" s="88" customFormat="1" hidden="1" x14ac:dyDescent="0.2">
      <c r="A1629" s="193"/>
      <c r="B1629" s="187"/>
      <c r="C1629" s="185"/>
      <c r="D1629" s="120"/>
      <c r="E1629" s="120"/>
      <c r="F1629" s="120"/>
      <c r="G1629" s="120"/>
      <c r="H1629" s="120"/>
      <c r="I1629" s="120"/>
      <c r="J1629" s="120"/>
      <c r="K1629" s="198"/>
      <c r="L1629" s="110" t="s">
        <v>21</v>
      </c>
      <c r="M1629" s="111"/>
      <c r="N1629" s="75" t="s">
        <v>85</v>
      </c>
    </row>
    <row r="1630" spans="1:14" s="88" customFormat="1" hidden="1" x14ac:dyDescent="0.2">
      <c r="A1630" s="193"/>
      <c r="B1630" s="187"/>
      <c r="C1630" s="185"/>
      <c r="D1630" s="120"/>
      <c r="E1630" s="120"/>
      <c r="F1630" s="120"/>
      <c r="G1630" s="120"/>
      <c r="H1630" s="120"/>
      <c r="I1630" s="120"/>
      <c r="J1630" s="120"/>
      <c r="K1630" s="198"/>
      <c r="L1630" s="110" t="s">
        <v>21</v>
      </c>
      <c r="M1630" s="111"/>
      <c r="N1630" s="75" t="s">
        <v>395</v>
      </c>
    </row>
    <row r="1631" spans="1:14" s="88" customFormat="1" hidden="1" x14ac:dyDescent="0.2">
      <c r="A1631" s="193"/>
      <c r="B1631" s="187"/>
      <c r="C1631" s="185"/>
      <c r="D1631" s="120"/>
      <c r="E1631" s="120"/>
      <c r="F1631" s="120"/>
      <c r="G1631" s="120"/>
      <c r="H1631" s="120"/>
      <c r="I1631" s="120"/>
      <c r="J1631" s="120"/>
      <c r="K1631" s="198"/>
      <c r="L1631" s="110" t="s">
        <v>21</v>
      </c>
      <c r="M1631" s="111"/>
      <c r="N1631" s="75" t="s">
        <v>43</v>
      </c>
    </row>
    <row r="1632" spans="1:14" s="88" customFormat="1" hidden="1" x14ac:dyDescent="0.2">
      <c r="A1632" s="193"/>
      <c r="B1632" s="187"/>
      <c r="C1632" s="185"/>
      <c r="D1632" s="120"/>
      <c r="E1632" s="120"/>
      <c r="F1632" s="120"/>
      <c r="G1632" s="120"/>
      <c r="H1632" s="120"/>
      <c r="I1632" s="120"/>
      <c r="J1632" s="120"/>
      <c r="K1632" s="198"/>
      <c r="L1632" s="110" t="s">
        <v>21</v>
      </c>
      <c r="M1632" s="111"/>
      <c r="N1632" s="75" t="s">
        <v>400</v>
      </c>
    </row>
    <row r="1633" spans="1:14" s="88" customFormat="1" hidden="1" x14ac:dyDescent="0.2">
      <c r="A1633" s="193"/>
      <c r="B1633" s="187"/>
      <c r="C1633" s="185"/>
      <c r="D1633" s="120"/>
      <c r="E1633" s="120"/>
      <c r="F1633" s="120"/>
      <c r="G1633" s="120"/>
      <c r="H1633" s="120"/>
      <c r="I1633" s="120"/>
      <c r="J1633" s="120"/>
      <c r="K1633" s="198"/>
      <c r="L1633" s="110" t="s">
        <v>21</v>
      </c>
      <c r="M1633" s="111"/>
      <c r="N1633" s="75" t="s">
        <v>403</v>
      </c>
    </row>
    <row r="1634" spans="1:14" s="88" customFormat="1" hidden="1" x14ac:dyDescent="0.2">
      <c r="A1634" s="193"/>
      <c r="B1634" s="187"/>
      <c r="C1634" s="185"/>
      <c r="D1634" s="120"/>
      <c r="E1634" s="120"/>
      <c r="F1634" s="120"/>
      <c r="G1634" s="120"/>
      <c r="H1634" s="120"/>
      <c r="I1634" s="120"/>
      <c r="J1634" s="120"/>
      <c r="K1634" s="198"/>
      <c r="L1634" s="110" t="s">
        <v>21</v>
      </c>
      <c r="M1634" s="111"/>
      <c r="N1634" s="75" t="s">
        <v>404</v>
      </c>
    </row>
    <row r="1635" spans="1:14" s="88" customFormat="1" hidden="1" x14ac:dyDescent="0.2">
      <c r="A1635" s="193"/>
      <c r="B1635" s="187"/>
      <c r="C1635" s="185"/>
      <c r="D1635" s="120"/>
      <c r="E1635" s="120"/>
      <c r="F1635" s="120"/>
      <c r="G1635" s="120"/>
      <c r="H1635" s="120"/>
      <c r="I1635" s="120"/>
      <c r="J1635" s="120"/>
      <c r="K1635" s="198"/>
      <c r="L1635" s="110" t="s">
        <v>21</v>
      </c>
      <c r="M1635" s="111"/>
      <c r="N1635" s="75" t="s">
        <v>123</v>
      </c>
    </row>
    <row r="1636" spans="1:14" s="88" customFormat="1" hidden="1" x14ac:dyDescent="0.2">
      <c r="A1636" s="193"/>
      <c r="B1636" s="187"/>
      <c r="C1636" s="185"/>
      <c r="D1636" s="120"/>
      <c r="E1636" s="120"/>
      <c r="F1636" s="120"/>
      <c r="G1636" s="120"/>
      <c r="H1636" s="120"/>
      <c r="I1636" s="120"/>
      <c r="J1636" s="120"/>
      <c r="K1636" s="198"/>
      <c r="L1636" s="110" t="s">
        <v>21</v>
      </c>
      <c r="M1636" s="111"/>
      <c r="N1636" s="75" t="s">
        <v>70</v>
      </c>
    </row>
    <row r="1637" spans="1:14" s="88" customFormat="1" hidden="1" x14ac:dyDescent="0.2">
      <c r="A1637" s="193"/>
      <c r="B1637" s="187"/>
      <c r="C1637" s="185"/>
      <c r="D1637" s="120"/>
      <c r="E1637" s="120"/>
      <c r="F1637" s="120"/>
      <c r="G1637" s="120"/>
      <c r="H1637" s="120"/>
      <c r="I1637" s="120"/>
      <c r="J1637" s="120"/>
      <c r="K1637" s="198"/>
      <c r="L1637" s="110" t="s">
        <v>21</v>
      </c>
      <c r="M1637" s="111"/>
      <c r="N1637" s="75" t="s">
        <v>71</v>
      </c>
    </row>
    <row r="1638" spans="1:14" s="88" customFormat="1" hidden="1" x14ac:dyDescent="0.2">
      <c r="A1638" s="193"/>
      <c r="B1638" s="187"/>
      <c r="C1638" s="185"/>
      <c r="D1638" s="120"/>
      <c r="E1638" s="120"/>
      <c r="F1638" s="120"/>
      <c r="G1638" s="120"/>
      <c r="H1638" s="120"/>
      <c r="I1638" s="120"/>
      <c r="J1638" s="120"/>
      <c r="K1638" s="198"/>
      <c r="L1638" s="110" t="s">
        <v>21</v>
      </c>
      <c r="M1638" s="111"/>
      <c r="N1638" s="75" t="s">
        <v>408</v>
      </c>
    </row>
    <row r="1639" spans="1:14" s="88" customFormat="1" hidden="1" x14ac:dyDescent="0.2">
      <c r="A1639" s="193"/>
      <c r="B1639" s="187"/>
      <c r="C1639" s="185"/>
      <c r="D1639" s="120"/>
      <c r="E1639" s="120"/>
      <c r="F1639" s="120"/>
      <c r="G1639" s="120"/>
      <c r="H1639" s="120"/>
      <c r="I1639" s="120"/>
      <c r="J1639" s="120"/>
      <c r="K1639" s="198"/>
      <c r="L1639" s="110" t="s">
        <v>21</v>
      </c>
      <c r="M1639" s="111"/>
      <c r="N1639" s="75" t="s">
        <v>409</v>
      </c>
    </row>
    <row r="1640" spans="1:14" s="88" customFormat="1" hidden="1" x14ac:dyDescent="0.2">
      <c r="A1640" s="193"/>
      <c r="B1640" s="187"/>
      <c r="C1640" s="185"/>
      <c r="D1640" s="120"/>
      <c r="E1640" s="120"/>
      <c r="F1640" s="120"/>
      <c r="G1640" s="120"/>
      <c r="H1640" s="120"/>
      <c r="I1640" s="120"/>
      <c r="J1640" s="120"/>
      <c r="K1640" s="198"/>
      <c r="L1640" s="110" t="s">
        <v>21</v>
      </c>
      <c r="M1640" s="111"/>
      <c r="N1640" s="75" t="s">
        <v>414</v>
      </c>
    </row>
    <row r="1641" spans="1:14" s="88" customFormat="1" hidden="1" x14ac:dyDescent="0.2">
      <c r="A1641" s="193"/>
      <c r="B1641" s="187"/>
      <c r="C1641" s="185"/>
      <c r="D1641" s="120"/>
      <c r="E1641" s="120"/>
      <c r="F1641" s="120"/>
      <c r="G1641" s="120"/>
      <c r="H1641" s="120"/>
      <c r="I1641" s="120"/>
      <c r="J1641" s="120"/>
      <c r="K1641" s="198"/>
      <c r="L1641" s="110" t="s">
        <v>21</v>
      </c>
      <c r="M1641" s="111"/>
      <c r="N1641" s="75" t="s">
        <v>415</v>
      </c>
    </row>
    <row r="1642" spans="1:14" s="88" customFormat="1" hidden="1" x14ac:dyDescent="0.2">
      <c r="A1642" s="193"/>
      <c r="B1642" s="187"/>
      <c r="C1642" s="185"/>
      <c r="D1642" s="120"/>
      <c r="E1642" s="120"/>
      <c r="F1642" s="120"/>
      <c r="G1642" s="120"/>
      <c r="H1642" s="120"/>
      <c r="I1642" s="120"/>
      <c r="J1642" s="120"/>
      <c r="K1642" s="198"/>
      <c r="L1642" s="110" t="s">
        <v>21</v>
      </c>
      <c r="M1642" s="111"/>
      <c r="N1642" s="75" t="s">
        <v>420</v>
      </c>
    </row>
    <row r="1643" spans="1:14" s="88" customFormat="1" hidden="1" x14ac:dyDescent="0.2">
      <c r="A1643" s="193"/>
      <c r="B1643" s="187"/>
      <c r="C1643" s="185"/>
      <c r="D1643" s="120"/>
      <c r="E1643" s="120"/>
      <c r="F1643" s="120"/>
      <c r="G1643" s="120"/>
      <c r="H1643" s="120"/>
      <c r="I1643" s="120"/>
      <c r="J1643" s="120"/>
      <c r="K1643" s="198"/>
      <c r="L1643" s="110" t="s">
        <v>21</v>
      </c>
      <c r="M1643" s="111"/>
      <c r="N1643" s="75" t="s">
        <v>449</v>
      </c>
    </row>
    <row r="1644" spans="1:14" s="88" customFormat="1" hidden="1" x14ac:dyDescent="0.2">
      <c r="A1644" s="193"/>
      <c r="B1644" s="187"/>
      <c r="C1644" s="185"/>
      <c r="D1644" s="120"/>
      <c r="E1644" s="120"/>
      <c r="F1644" s="120"/>
      <c r="G1644" s="120"/>
      <c r="H1644" s="120"/>
      <c r="I1644" s="120"/>
      <c r="J1644" s="120"/>
      <c r="K1644" s="198"/>
      <c r="L1644" s="110" t="s">
        <v>21</v>
      </c>
      <c r="M1644" s="111"/>
      <c r="N1644" s="75" t="s">
        <v>75</v>
      </c>
    </row>
    <row r="1645" spans="1:14" s="88" customFormat="1" hidden="1" x14ac:dyDescent="0.2">
      <c r="A1645" s="193"/>
      <c r="B1645" s="187"/>
      <c r="C1645" s="185"/>
      <c r="D1645" s="120"/>
      <c r="E1645" s="120"/>
      <c r="F1645" s="120"/>
      <c r="G1645" s="120"/>
      <c r="H1645" s="120"/>
      <c r="I1645" s="120"/>
      <c r="J1645" s="120"/>
      <c r="K1645" s="198"/>
      <c r="L1645" s="110" t="s">
        <v>21</v>
      </c>
      <c r="M1645" s="111"/>
      <c r="N1645" s="75" t="s">
        <v>426</v>
      </c>
    </row>
    <row r="1646" spans="1:14" s="88" customFormat="1" hidden="1" x14ac:dyDescent="0.2">
      <c r="A1646" s="193"/>
      <c r="B1646" s="187"/>
      <c r="C1646" s="185"/>
      <c r="D1646" s="120"/>
      <c r="E1646" s="120"/>
      <c r="F1646" s="120"/>
      <c r="G1646" s="120"/>
      <c r="H1646" s="120"/>
      <c r="I1646" s="120"/>
      <c r="J1646" s="120"/>
      <c r="K1646" s="198"/>
      <c r="L1646" s="110" t="s">
        <v>21</v>
      </c>
      <c r="M1646" s="111"/>
      <c r="N1646" s="75" t="s">
        <v>86</v>
      </c>
    </row>
    <row r="1647" spans="1:14" s="88" customFormat="1" hidden="1" x14ac:dyDescent="0.2">
      <c r="A1647" s="193"/>
      <c r="B1647" s="187"/>
      <c r="C1647" s="185"/>
      <c r="D1647" s="120"/>
      <c r="E1647" s="120"/>
      <c r="F1647" s="120"/>
      <c r="G1647" s="120"/>
      <c r="H1647" s="120"/>
      <c r="I1647" s="120"/>
      <c r="J1647" s="120"/>
      <c r="K1647" s="198"/>
      <c r="L1647" s="110" t="s">
        <v>21</v>
      </c>
      <c r="M1647" s="111"/>
      <c r="N1647" s="75" t="s">
        <v>46</v>
      </c>
    </row>
    <row r="1648" spans="1:14" s="88" customFormat="1" hidden="1" x14ac:dyDescent="0.2">
      <c r="A1648" s="193"/>
      <c r="B1648" s="187"/>
      <c r="C1648" s="185"/>
      <c r="D1648" s="120"/>
      <c r="E1648" s="120"/>
      <c r="F1648" s="120"/>
      <c r="G1648" s="120"/>
      <c r="H1648" s="120"/>
      <c r="I1648" s="120"/>
      <c r="J1648" s="120"/>
      <c r="K1648" s="198"/>
      <c r="L1648" s="110" t="s">
        <v>21</v>
      </c>
      <c r="M1648" s="111"/>
      <c r="N1648" s="75" t="s">
        <v>429</v>
      </c>
    </row>
    <row r="1649" spans="1:14" s="88" customFormat="1" hidden="1" x14ac:dyDescent="0.2">
      <c r="A1649" s="193"/>
      <c r="B1649" s="187"/>
      <c r="C1649" s="185"/>
      <c r="D1649" s="120"/>
      <c r="E1649" s="120"/>
      <c r="F1649" s="120"/>
      <c r="G1649" s="120"/>
      <c r="H1649" s="120"/>
      <c r="I1649" s="120"/>
      <c r="J1649" s="120"/>
      <c r="K1649" s="198"/>
      <c r="L1649" s="110" t="s">
        <v>21</v>
      </c>
      <c r="M1649" s="111"/>
      <c r="N1649" s="75" t="s">
        <v>47</v>
      </c>
    </row>
    <row r="1650" spans="1:14" s="88" customFormat="1" hidden="1" x14ac:dyDescent="0.2">
      <c r="A1650" s="193"/>
      <c r="B1650" s="187"/>
      <c r="C1650" s="185"/>
      <c r="D1650" s="120"/>
      <c r="E1650" s="120"/>
      <c r="F1650" s="120"/>
      <c r="G1650" s="120"/>
      <c r="H1650" s="120"/>
      <c r="I1650" s="120"/>
      <c r="J1650" s="120"/>
      <c r="K1650" s="198"/>
      <c r="L1650" s="110" t="s">
        <v>21</v>
      </c>
      <c r="M1650" s="111"/>
      <c r="N1650" s="75" t="s">
        <v>430</v>
      </c>
    </row>
    <row r="1651" spans="1:14" s="88" customFormat="1" hidden="1" x14ac:dyDescent="0.2">
      <c r="A1651" s="193"/>
      <c r="B1651" s="187"/>
      <c r="C1651" s="185"/>
      <c r="D1651" s="120"/>
      <c r="E1651" s="120"/>
      <c r="F1651" s="120"/>
      <c r="G1651" s="120"/>
      <c r="H1651" s="120"/>
      <c r="I1651" s="120"/>
      <c r="J1651" s="120"/>
      <c r="K1651" s="198"/>
      <c r="L1651" s="110" t="s">
        <v>21</v>
      </c>
      <c r="M1651" s="111"/>
      <c r="N1651" s="75" t="s">
        <v>77</v>
      </c>
    </row>
    <row r="1652" spans="1:14" s="88" customFormat="1" hidden="1" x14ac:dyDescent="0.2">
      <c r="A1652" s="193"/>
      <c r="B1652" s="187"/>
      <c r="C1652" s="185"/>
      <c r="D1652" s="120"/>
      <c r="E1652" s="120"/>
      <c r="F1652" s="120"/>
      <c r="G1652" s="120"/>
      <c r="H1652" s="120"/>
      <c r="I1652" s="120"/>
      <c r="J1652" s="120"/>
      <c r="K1652" s="198"/>
      <c r="L1652" s="110" t="s">
        <v>21</v>
      </c>
      <c r="M1652" s="111"/>
      <c r="N1652" s="75" t="s">
        <v>431</v>
      </c>
    </row>
    <row r="1653" spans="1:14" s="88" customFormat="1" hidden="1" x14ac:dyDescent="0.2">
      <c r="A1653" s="193"/>
      <c r="B1653" s="187"/>
      <c r="C1653" s="185"/>
      <c r="D1653" s="120"/>
      <c r="E1653" s="120"/>
      <c r="F1653" s="120"/>
      <c r="G1653" s="120"/>
      <c r="H1653" s="120"/>
      <c r="I1653" s="120"/>
      <c r="J1653" s="120"/>
      <c r="K1653" s="198"/>
      <c r="L1653" s="110" t="s">
        <v>21</v>
      </c>
      <c r="M1653" s="111"/>
      <c r="N1653" s="75" t="s">
        <v>432</v>
      </c>
    </row>
    <row r="1654" spans="1:14" s="88" customFormat="1" hidden="1" x14ac:dyDescent="0.2">
      <c r="A1654" s="193"/>
      <c r="B1654" s="187"/>
      <c r="C1654" s="185"/>
      <c r="D1654" s="120"/>
      <c r="E1654" s="120"/>
      <c r="F1654" s="120"/>
      <c r="G1654" s="120"/>
      <c r="H1654" s="120"/>
      <c r="I1654" s="120"/>
      <c r="J1654" s="120"/>
      <c r="K1654" s="198"/>
      <c r="L1654" s="110" t="s">
        <v>21</v>
      </c>
      <c r="M1654" s="111"/>
      <c r="N1654" s="75" t="s">
        <v>433</v>
      </c>
    </row>
    <row r="1655" spans="1:14" s="88" customFormat="1" hidden="1" x14ac:dyDescent="0.2">
      <c r="A1655" s="193"/>
      <c r="B1655" s="187"/>
      <c r="C1655" s="185"/>
      <c r="D1655" s="120"/>
      <c r="E1655" s="120"/>
      <c r="F1655" s="120"/>
      <c r="G1655" s="120"/>
      <c r="H1655" s="120"/>
      <c r="I1655" s="120"/>
      <c r="J1655" s="120"/>
      <c r="K1655" s="198"/>
      <c r="L1655" s="110" t="s">
        <v>21</v>
      </c>
      <c r="M1655" s="111"/>
      <c r="N1655" s="75" t="s">
        <v>87</v>
      </c>
    </row>
    <row r="1656" spans="1:14" s="88" customFormat="1" hidden="1" x14ac:dyDescent="0.2">
      <c r="A1656" s="193"/>
      <c r="B1656" s="187"/>
      <c r="C1656" s="185"/>
      <c r="D1656" s="120"/>
      <c r="E1656" s="120"/>
      <c r="F1656" s="120"/>
      <c r="G1656" s="120"/>
      <c r="H1656" s="120"/>
      <c r="I1656" s="120"/>
      <c r="J1656" s="120"/>
      <c r="K1656" s="198"/>
      <c r="L1656" s="110" t="s">
        <v>21</v>
      </c>
      <c r="M1656" s="111"/>
      <c r="N1656" s="75" t="s">
        <v>434</v>
      </c>
    </row>
    <row r="1657" spans="1:14" s="88" customFormat="1" hidden="1" x14ac:dyDescent="0.2">
      <c r="A1657" s="193"/>
      <c r="B1657" s="187"/>
      <c r="C1657" s="185"/>
      <c r="D1657" s="120"/>
      <c r="E1657" s="120"/>
      <c r="F1657" s="120"/>
      <c r="G1657" s="120"/>
      <c r="H1657" s="120"/>
      <c r="I1657" s="120"/>
      <c r="J1657" s="120"/>
      <c r="K1657" s="198"/>
      <c r="L1657" s="110" t="s">
        <v>21</v>
      </c>
      <c r="M1657" s="111"/>
      <c r="N1657" s="75" t="s">
        <v>435</v>
      </c>
    </row>
    <row r="1658" spans="1:14" s="88" customFormat="1" hidden="1" x14ac:dyDescent="0.2">
      <c r="A1658" s="193"/>
      <c r="B1658" s="187"/>
      <c r="C1658" s="185"/>
      <c r="D1658" s="120"/>
      <c r="E1658" s="120"/>
      <c r="F1658" s="120"/>
      <c r="G1658" s="120"/>
      <c r="H1658" s="120"/>
      <c r="I1658" s="120"/>
      <c r="J1658" s="120"/>
      <c r="K1658" s="198"/>
      <c r="L1658" s="110" t="s">
        <v>21</v>
      </c>
      <c r="M1658" s="111"/>
      <c r="N1658" s="75" t="s">
        <v>88</v>
      </c>
    </row>
    <row r="1659" spans="1:14" s="88" customFormat="1" hidden="1" x14ac:dyDescent="0.2">
      <c r="A1659" s="193"/>
      <c r="B1659" s="187"/>
      <c r="C1659" s="185"/>
      <c r="D1659" s="120"/>
      <c r="E1659" s="120"/>
      <c r="F1659" s="120"/>
      <c r="G1659" s="120"/>
      <c r="H1659" s="120"/>
      <c r="I1659" s="120"/>
      <c r="J1659" s="120"/>
      <c r="K1659" s="198"/>
      <c r="L1659" s="110" t="s">
        <v>21</v>
      </c>
      <c r="M1659" s="111"/>
      <c r="N1659" s="75" t="s">
        <v>438</v>
      </c>
    </row>
    <row r="1660" spans="1:14" s="88" customFormat="1" hidden="1" x14ac:dyDescent="0.2">
      <c r="A1660" s="193"/>
      <c r="B1660" s="187"/>
      <c r="C1660" s="185"/>
      <c r="D1660" s="120"/>
      <c r="E1660" s="120"/>
      <c r="F1660" s="120"/>
      <c r="G1660" s="120"/>
      <c r="H1660" s="120"/>
      <c r="I1660" s="120"/>
      <c r="J1660" s="120"/>
      <c r="K1660" s="198"/>
      <c r="L1660" s="110" t="s">
        <v>21</v>
      </c>
      <c r="M1660" s="111"/>
      <c r="N1660" s="75" t="s">
        <v>441</v>
      </c>
    </row>
    <row r="1661" spans="1:14" s="88" customFormat="1" hidden="1" x14ac:dyDescent="0.2">
      <c r="A1661" s="193"/>
      <c r="B1661" s="187"/>
      <c r="C1661" s="185"/>
      <c r="D1661" s="120"/>
      <c r="E1661" s="120"/>
      <c r="F1661" s="120"/>
      <c r="G1661" s="120"/>
      <c r="H1661" s="120"/>
      <c r="I1661" s="120"/>
      <c r="J1661" s="120"/>
      <c r="K1661" s="198"/>
      <c r="L1661" s="110" t="s">
        <v>21</v>
      </c>
      <c r="M1661" s="111"/>
      <c r="N1661" s="75" t="s">
        <v>442</v>
      </c>
    </row>
    <row r="1662" spans="1:14" s="88" customFormat="1" hidden="1" x14ac:dyDescent="0.2">
      <c r="A1662" s="193"/>
      <c r="B1662" s="187"/>
      <c r="C1662" s="185"/>
      <c r="D1662" s="120"/>
      <c r="E1662" s="120"/>
      <c r="F1662" s="120"/>
      <c r="G1662" s="120"/>
      <c r="H1662" s="120"/>
      <c r="I1662" s="120"/>
      <c r="J1662" s="120"/>
      <c r="K1662" s="198"/>
      <c r="L1662" s="110" t="s">
        <v>21</v>
      </c>
      <c r="M1662" s="111"/>
      <c r="N1662" s="75" t="s">
        <v>31</v>
      </c>
    </row>
    <row r="1663" spans="1:14" s="88" customFormat="1" hidden="1" x14ac:dyDescent="0.2">
      <c r="A1663" s="193"/>
      <c r="B1663" s="187"/>
      <c r="C1663" s="185"/>
      <c r="D1663" s="120"/>
      <c r="E1663" s="120"/>
      <c r="F1663" s="120"/>
      <c r="G1663" s="120"/>
      <c r="H1663" s="120"/>
      <c r="I1663" s="120"/>
      <c r="J1663" s="120"/>
      <c r="K1663" s="198"/>
      <c r="L1663" s="110" t="s">
        <v>21</v>
      </c>
      <c r="M1663" s="111"/>
      <c r="N1663" s="75" t="s">
        <v>32</v>
      </c>
    </row>
    <row r="1664" spans="1:14" s="88" customFormat="1" hidden="1" x14ac:dyDescent="0.2">
      <c r="A1664" s="193"/>
      <c r="B1664" s="187"/>
      <c r="C1664" s="185"/>
      <c r="D1664" s="120"/>
      <c r="E1664" s="120"/>
      <c r="F1664" s="120"/>
      <c r="G1664" s="120"/>
      <c r="H1664" s="120"/>
      <c r="I1664" s="120"/>
      <c r="J1664" s="120"/>
      <c r="K1664" s="198"/>
      <c r="L1664" s="110" t="s">
        <v>21</v>
      </c>
      <c r="M1664" s="111"/>
      <c r="N1664" s="75" t="s">
        <v>33</v>
      </c>
    </row>
    <row r="1665" spans="1:14" s="88" customFormat="1" ht="15" x14ac:dyDescent="0.25">
      <c r="A1665" s="125" t="s">
        <v>165</v>
      </c>
      <c r="B1665" s="84" t="s">
        <v>167</v>
      </c>
      <c r="C1665" s="86">
        <f>+'PLAN DE COMPRA  2022'!C1772</f>
        <v>16180800</v>
      </c>
      <c r="D1665" s="86">
        <f>+'PLAN DE COMPRA  2022'!D1772</f>
        <v>27650000</v>
      </c>
      <c r="E1665" s="86">
        <f>+'PLAN DE COMPRA  2022'!E1772</f>
        <v>2460000</v>
      </c>
      <c r="F1665" s="86">
        <f>+'PLAN DE COMPRA  2022'!F1772</f>
        <v>8195000</v>
      </c>
      <c r="G1665" s="86">
        <f>+'PLAN DE COMPRA  2022'!G1772</f>
        <v>0</v>
      </c>
      <c r="H1665" s="86">
        <f>+'PLAN DE COMPRA  2022'!H1772</f>
        <v>3585930</v>
      </c>
      <c r="I1665" s="86">
        <f>+'PLAN DE COMPRA  2022'!I1772</f>
        <v>15050000</v>
      </c>
      <c r="J1665" s="86">
        <f>+'PLAN DE COMPRA  2022'!J1772</f>
        <v>3600000</v>
      </c>
      <c r="K1665" s="86">
        <f>+'PLAN DE COMPRA  2022'!K1772</f>
        <v>76721730</v>
      </c>
      <c r="L1665" s="108" t="s">
        <v>22</v>
      </c>
      <c r="M1665" s="86"/>
      <c r="N1665" s="130"/>
    </row>
    <row r="1666" spans="1:14" s="88" customFormat="1" ht="15" hidden="1" x14ac:dyDescent="0.25">
      <c r="A1666" s="182" t="s">
        <v>168</v>
      </c>
      <c r="B1666" s="118" t="s">
        <v>169</v>
      </c>
      <c r="C1666" s="183"/>
      <c r="D1666" s="184"/>
      <c r="E1666" s="184"/>
      <c r="F1666" s="184"/>
      <c r="G1666" s="184"/>
      <c r="H1666" s="184"/>
      <c r="I1666" s="184"/>
      <c r="J1666" s="184"/>
      <c r="K1666" s="197"/>
      <c r="L1666" s="110" t="s">
        <v>21</v>
      </c>
      <c r="M1666" s="111"/>
      <c r="N1666" s="74" t="s">
        <v>298</v>
      </c>
    </row>
    <row r="1667" spans="1:14" s="88" customFormat="1" hidden="1" x14ac:dyDescent="0.2">
      <c r="A1667" s="193"/>
      <c r="B1667" s="187"/>
      <c r="C1667" s="185"/>
      <c r="D1667" s="120"/>
      <c r="E1667" s="120"/>
      <c r="F1667" s="120"/>
      <c r="G1667" s="120"/>
      <c r="H1667" s="120"/>
      <c r="I1667" s="120"/>
      <c r="J1667" s="120"/>
      <c r="K1667" s="198"/>
      <c r="L1667" s="110" t="s">
        <v>21</v>
      </c>
      <c r="M1667" s="111"/>
      <c r="N1667" s="75" t="s">
        <v>299</v>
      </c>
    </row>
    <row r="1668" spans="1:14" s="88" customFormat="1" hidden="1" x14ac:dyDescent="0.2">
      <c r="A1668" s="193"/>
      <c r="B1668" s="187"/>
      <c r="C1668" s="185"/>
      <c r="D1668" s="120"/>
      <c r="E1668" s="120"/>
      <c r="F1668" s="120"/>
      <c r="G1668" s="120"/>
      <c r="H1668" s="120"/>
      <c r="I1668" s="120"/>
      <c r="J1668" s="120"/>
      <c r="K1668" s="198"/>
      <c r="L1668" s="110" t="s">
        <v>21</v>
      </c>
      <c r="M1668" s="111"/>
      <c r="N1668" s="75" t="s">
        <v>301</v>
      </c>
    </row>
    <row r="1669" spans="1:14" s="88" customFormat="1" hidden="1" x14ac:dyDescent="0.2">
      <c r="A1669" s="193"/>
      <c r="B1669" s="187"/>
      <c r="C1669" s="185"/>
      <c r="D1669" s="120"/>
      <c r="E1669" s="120"/>
      <c r="F1669" s="120"/>
      <c r="G1669" s="120"/>
      <c r="H1669" s="120"/>
      <c r="I1669" s="120"/>
      <c r="J1669" s="120"/>
      <c r="K1669" s="198"/>
      <c r="L1669" s="110" t="s">
        <v>21</v>
      </c>
      <c r="M1669" s="111"/>
      <c r="N1669" s="75" t="s">
        <v>303</v>
      </c>
    </row>
    <row r="1670" spans="1:14" s="88" customFormat="1" hidden="1" x14ac:dyDescent="0.2">
      <c r="A1670" s="193"/>
      <c r="B1670" s="187"/>
      <c r="C1670" s="185"/>
      <c r="D1670" s="120"/>
      <c r="E1670" s="120"/>
      <c r="F1670" s="120"/>
      <c r="G1670" s="120"/>
      <c r="H1670" s="120"/>
      <c r="I1670" s="120"/>
      <c r="J1670" s="120"/>
      <c r="K1670" s="198"/>
      <c r="L1670" s="110" t="s">
        <v>21</v>
      </c>
      <c r="M1670" s="111"/>
      <c r="N1670" s="75" t="s">
        <v>57</v>
      </c>
    </row>
    <row r="1671" spans="1:14" s="88" customFormat="1" hidden="1" x14ac:dyDescent="0.2">
      <c r="A1671" s="193"/>
      <c r="B1671" s="187"/>
      <c r="C1671" s="185"/>
      <c r="D1671" s="120"/>
      <c r="E1671" s="120"/>
      <c r="F1671" s="120"/>
      <c r="G1671" s="120"/>
      <c r="H1671" s="120"/>
      <c r="I1671" s="120"/>
      <c r="J1671" s="120"/>
      <c r="K1671" s="198"/>
      <c r="L1671" s="110" t="s">
        <v>21</v>
      </c>
      <c r="M1671" s="111"/>
      <c r="N1671" s="75" t="s">
        <v>307</v>
      </c>
    </row>
    <row r="1672" spans="1:14" s="88" customFormat="1" hidden="1" x14ac:dyDescent="0.2">
      <c r="A1672" s="193"/>
      <c r="B1672" s="187"/>
      <c r="C1672" s="185"/>
      <c r="D1672" s="120"/>
      <c r="E1672" s="120"/>
      <c r="F1672" s="120"/>
      <c r="G1672" s="120"/>
      <c r="H1672" s="120"/>
      <c r="I1672" s="120"/>
      <c r="J1672" s="120"/>
      <c r="K1672" s="198"/>
      <c r="L1672" s="110" t="s">
        <v>21</v>
      </c>
      <c r="M1672" s="111"/>
      <c r="N1672" s="75" t="s">
        <v>308</v>
      </c>
    </row>
    <row r="1673" spans="1:14" s="88" customFormat="1" hidden="1" x14ac:dyDescent="0.2">
      <c r="A1673" s="193"/>
      <c r="B1673" s="187"/>
      <c r="C1673" s="185"/>
      <c r="D1673" s="120"/>
      <c r="E1673" s="120"/>
      <c r="F1673" s="120"/>
      <c r="G1673" s="120"/>
      <c r="H1673" s="120"/>
      <c r="I1673" s="120"/>
      <c r="J1673" s="120"/>
      <c r="K1673" s="198"/>
      <c r="L1673" s="110" t="s">
        <v>21</v>
      </c>
      <c r="M1673" s="111"/>
      <c r="N1673" s="75" t="s">
        <v>310</v>
      </c>
    </row>
    <row r="1674" spans="1:14" s="88" customFormat="1" hidden="1" x14ac:dyDescent="0.2">
      <c r="A1674" s="193"/>
      <c r="B1674" s="187"/>
      <c r="C1674" s="185"/>
      <c r="D1674" s="120"/>
      <c r="E1674" s="120"/>
      <c r="F1674" s="120"/>
      <c r="G1674" s="120"/>
      <c r="H1674" s="120"/>
      <c r="I1674" s="120"/>
      <c r="J1674" s="120"/>
      <c r="K1674" s="198"/>
      <c r="L1674" s="110" t="s">
        <v>21</v>
      </c>
      <c r="M1674" s="111"/>
      <c r="N1674" s="75" t="s">
        <v>319</v>
      </c>
    </row>
    <row r="1675" spans="1:14" s="88" customFormat="1" hidden="1" x14ac:dyDescent="0.2">
      <c r="A1675" s="193"/>
      <c r="B1675" s="187"/>
      <c r="C1675" s="185"/>
      <c r="D1675" s="120"/>
      <c r="E1675" s="120"/>
      <c r="F1675" s="120"/>
      <c r="G1675" s="120"/>
      <c r="H1675" s="120"/>
      <c r="I1675" s="120"/>
      <c r="J1675" s="120"/>
      <c r="K1675" s="198"/>
      <c r="L1675" s="110" t="s">
        <v>21</v>
      </c>
      <c r="M1675" s="111"/>
      <c r="N1675" s="75" t="s">
        <v>326</v>
      </c>
    </row>
    <row r="1676" spans="1:14" s="88" customFormat="1" hidden="1" x14ac:dyDescent="0.2">
      <c r="A1676" s="193"/>
      <c r="B1676" s="187"/>
      <c r="C1676" s="185"/>
      <c r="D1676" s="120"/>
      <c r="E1676" s="120"/>
      <c r="F1676" s="120"/>
      <c r="G1676" s="120"/>
      <c r="H1676" s="120"/>
      <c r="I1676" s="120"/>
      <c r="J1676" s="120"/>
      <c r="K1676" s="198"/>
      <c r="L1676" s="110" t="s">
        <v>21</v>
      </c>
      <c r="M1676" s="111"/>
      <c r="N1676" s="75" t="s">
        <v>328</v>
      </c>
    </row>
    <row r="1677" spans="1:14" s="88" customFormat="1" hidden="1" x14ac:dyDescent="0.2">
      <c r="A1677" s="193"/>
      <c r="B1677" s="187"/>
      <c r="C1677" s="185"/>
      <c r="D1677" s="120"/>
      <c r="E1677" s="120"/>
      <c r="F1677" s="120"/>
      <c r="G1677" s="120"/>
      <c r="H1677" s="120"/>
      <c r="I1677" s="120"/>
      <c r="J1677" s="120"/>
      <c r="K1677" s="198"/>
      <c r="L1677" s="110" t="s">
        <v>21</v>
      </c>
      <c r="M1677" s="111"/>
      <c r="N1677" s="75" t="s">
        <v>286</v>
      </c>
    </row>
    <row r="1678" spans="1:14" s="88" customFormat="1" hidden="1" x14ac:dyDescent="0.2">
      <c r="A1678" s="193"/>
      <c r="B1678" s="187"/>
      <c r="C1678" s="185"/>
      <c r="D1678" s="120"/>
      <c r="E1678" s="120"/>
      <c r="F1678" s="120"/>
      <c r="G1678" s="120"/>
      <c r="H1678" s="120"/>
      <c r="I1678" s="120"/>
      <c r="J1678" s="120"/>
      <c r="K1678" s="198"/>
      <c r="L1678" s="110" t="s">
        <v>21</v>
      </c>
      <c r="M1678" s="111"/>
      <c r="N1678" s="75" t="s">
        <v>331</v>
      </c>
    </row>
    <row r="1679" spans="1:14" s="88" customFormat="1" hidden="1" x14ac:dyDescent="0.2">
      <c r="A1679" s="193"/>
      <c r="B1679" s="187"/>
      <c r="C1679" s="185"/>
      <c r="D1679" s="120"/>
      <c r="E1679" s="120"/>
      <c r="F1679" s="120"/>
      <c r="G1679" s="120"/>
      <c r="H1679" s="120"/>
      <c r="I1679" s="120"/>
      <c r="J1679" s="120"/>
      <c r="K1679" s="198"/>
      <c r="L1679" s="110" t="s">
        <v>21</v>
      </c>
      <c r="M1679" s="111"/>
      <c r="N1679" s="75" t="s">
        <v>58</v>
      </c>
    </row>
    <row r="1680" spans="1:14" s="88" customFormat="1" hidden="1" x14ac:dyDescent="0.2">
      <c r="A1680" s="193"/>
      <c r="B1680" s="187"/>
      <c r="C1680" s="185"/>
      <c r="D1680" s="120"/>
      <c r="E1680" s="120"/>
      <c r="F1680" s="120"/>
      <c r="G1680" s="120"/>
      <c r="H1680" s="120"/>
      <c r="I1680" s="120"/>
      <c r="J1680" s="120"/>
      <c r="K1680" s="198"/>
      <c r="L1680" s="110" t="s">
        <v>21</v>
      </c>
      <c r="M1680" s="111"/>
      <c r="N1680" s="75" t="s">
        <v>332</v>
      </c>
    </row>
    <row r="1681" spans="1:14" s="88" customFormat="1" hidden="1" x14ac:dyDescent="0.2">
      <c r="A1681" s="193"/>
      <c r="B1681" s="187"/>
      <c r="C1681" s="185"/>
      <c r="D1681" s="120"/>
      <c r="E1681" s="120"/>
      <c r="F1681" s="120"/>
      <c r="G1681" s="120"/>
      <c r="H1681" s="120"/>
      <c r="I1681" s="120"/>
      <c r="J1681" s="120"/>
      <c r="K1681" s="198"/>
      <c r="L1681" s="110" t="s">
        <v>21</v>
      </c>
      <c r="M1681" s="111"/>
      <c r="N1681" s="75" t="s">
        <v>333</v>
      </c>
    </row>
    <row r="1682" spans="1:14" s="88" customFormat="1" hidden="1" x14ac:dyDescent="0.2">
      <c r="A1682" s="193"/>
      <c r="B1682" s="187"/>
      <c r="C1682" s="185"/>
      <c r="D1682" s="120"/>
      <c r="E1682" s="120"/>
      <c r="F1682" s="120"/>
      <c r="G1682" s="120"/>
      <c r="H1682" s="120"/>
      <c r="I1682" s="120"/>
      <c r="J1682" s="120"/>
      <c r="K1682" s="198"/>
      <c r="L1682" s="110" t="s">
        <v>21</v>
      </c>
      <c r="M1682" s="111"/>
      <c r="N1682" s="75" t="s">
        <v>334</v>
      </c>
    </row>
    <row r="1683" spans="1:14" s="88" customFormat="1" hidden="1" x14ac:dyDescent="0.2">
      <c r="A1683" s="193"/>
      <c r="B1683" s="187"/>
      <c r="C1683" s="185"/>
      <c r="D1683" s="120"/>
      <c r="E1683" s="120"/>
      <c r="F1683" s="120"/>
      <c r="G1683" s="120"/>
      <c r="H1683" s="120"/>
      <c r="I1683" s="120"/>
      <c r="J1683" s="120"/>
      <c r="K1683" s="198"/>
      <c r="L1683" s="110" t="s">
        <v>21</v>
      </c>
      <c r="M1683" s="111"/>
      <c r="N1683" s="75" t="s">
        <v>287</v>
      </c>
    </row>
    <row r="1684" spans="1:14" s="88" customFormat="1" hidden="1" x14ac:dyDescent="0.2">
      <c r="A1684" s="193"/>
      <c r="B1684" s="187"/>
      <c r="C1684" s="185"/>
      <c r="D1684" s="120"/>
      <c r="E1684" s="120"/>
      <c r="F1684" s="120"/>
      <c r="G1684" s="120"/>
      <c r="H1684" s="120"/>
      <c r="I1684" s="120"/>
      <c r="J1684" s="120"/>
      <c r="K1684" s="198"/>
      <c r="L1684" s="110" t="s">
        <v>21</v>
      </c>
      <c r="M1684" s="111"/>
      <c r="N1684" s="75" t="s">
        <v>336</v>
      </c>
    </row>
    <row r="1685" spans="1:14" s="88" customFormat="1" hidden="1" x14ac:dyDescent="0.2">
      <c r="A1685" s="193"/>
      <c r="B1685" s="187"/>
      <c r="C1685" s="185"/>
      <c r="D1685" s="120"/>
      <c r="E1685" s="120"/>
      <c r="F1685" s="120"/>
      <c r="G1685" s="120"/>
      <c r="H1685" s="120"/>
      <c r="I1685" s="120"/>
      <c r="J1685" s="120"/>
      <c r="K1685" s="198"/>
      <c r="L1685" s="110" t="s">
        <v>21</v>
      </c>
      <c r="M1685" s="111"/>
      <c r="N1685" s="75" t="s">
        <v>337</v>
      </c>
    </row>
    <row r="1686" spans="1:14" s="88" customFormat="1" hidden="1" x14ac:dyDescent="0.2">
      <c r="A1686" s="193"/>
      <c r="B1686" s="187"/>
      <c r="C1686" s="185"/>
      <c r="D1686" s="120"/>
      <c r="E1686" s="120"/>
      <c r="F1686" s="120"/>
      <c r="G1686" s="120"/>
      <c r="H1686" s="120"/>
      <c r="I1686" s="120"/>
      <c r="J1686" s="120"/>
      <c r="K1686" s="198"/>
      <c r="L1686" s="110" t="s">
        <v>21</v>
      </c>
      <c r="M1686" s="111"/>
      <c r="N1686" s="75" t="s">
        <v>339</v>
      </c>
    </row>
    <row r="1687" spans="1:14" s="88" customFormat="1" hidden="1" x14ac:dyDescent="0.2">
      <c r="A1687" s="193"/>
      <c r="B1687" s="187"/>
      <c r="C1687" s="185"/>
      <c r="D1687" s="120"/>
      <c r="E1687" s="120"/>
      <c r="F1687" s="120"/>
      <c r="G1687" s="120"/>
      <c r="H1687" s="120"/>
      <c r="I1687" s="120"/>
      <c r="J1687" s="120"/>
      <c r="K1687" s="198"/>
      <c r="L1687" s="110" t="s">
        <v>21</v>
      </c>
      <c r="M1687" s="111"/>
      <c r="N1687" s="75" t="s">
        <v>341</v>
      </c>
    </row>
    <row r="1688" spans="1:14" s="88" customFormat="1" hidden="1" x14ac:dyDescent="0.2">
      <c r="A1688" s="193"/>
      <c r="B1688" s="187"/>
      <c r="C1688" s="185"/>
      <c r="D1688" s="120"/>
      <c r="E1688" s="120"/>
      <c r="F1688" s="120"/>
      <c r="G1688" s="120"/>
      <c r="H1688" s="120"/>
      <c r="I1688" s="120"/>
      <c r="J1688" s="120"/>
      <c r="K1688" s="198"/>
      <c r="L1688" s="110" t="s">
        <v>21</v>
      </c>
      <c r="M1688" s="111"/>
      <c r="N1688" s="75" t="s">
        <v>343</v>
      </c>
    </row>
    <row r="1689" spans="1:14" s="88" customFormat="1" hidden="1" x14ac:dyDescent="0.2">
      <c r="A1689" s="193"/>
      <c r="B1689" s="187"/>
      <c r="C1689" s="185"/>
      <c r="D1689" s="120"/>
      <c r="E1689" s="120"/>
      <c r="F1689" s="120"/>
      <c r="G1689" s="120"/>
      <c r="H1689" s="120"/>
      <c r="I1689" s="120"/>
      <c r="J1689" s="120"/>
      <c r="K1689" s="198"/>
      <c r="L1689" s="110" t="s">
        <v>21</v>
      </c>
      <c r="M1689" s="111"/>
      <c r="N1689" s="75" t="s">
        <v>344</v>
      </c>
    </row>
    <row r="1690" spans="1:14" s="88" customFormat="1" hidden="1" x14ac:dyDescent="0.2">
      <c r="A1690" s="193"/>
      <c r="B1690" s="187"/>
      <c r="C1690" s="185"/>
      <c r="D1690" s="120"/>
      <c r="E1690" s="120"/>
      <c r="F1690" s="120"/>
      <c r="G1690" s="120"/>
      <c r="H1690" s="120"/>
      <c r="I1690" s="120"/>
      <c r="J1690" s="120"/>
      <c r="K1690" s="198"/>
      <c r="L1690" s="110" t="s">
        <v>21</v>
      </c>
      <c r="M1690" s="111"/>
      <c r="N1690" s="75" t="s">
        <v>345</v>
      </c>
    </row>
    <row r="1691" spans="1:14" s="88" customFormat="1" hidden="1" x14ac:dyDescent="0.2">
      <c r="A1691" s="193"/>
      <c r="B1691" s="187"/>
      <c r="C1691" s="185"/>
      <c r="D1691" s="120"/>
      <c r="E1691" s="120"/>
      <c r="F1691" s="120"/>
      <c r="G1691" s="120"/>
      <c r="H1691" s="120"/>
      <c r="I1691" s="120"/>
      <c r="J1691" s="120"/>
      <c r="K1691" s="198"/>
      <c r="L1691" s="110" t="s">
        <v>21</v>
      </c>
      <c r="M1691" s="111"/>
      <c r="N1691" s="75" t="s">
        <v>346</v>
      </c>
    </row>
    <row r="1692" spans="1:14" s="88" customFormat="1" hidden="1" x14ac:dyDescent="0.2">
      <c r="A1692" s="193"/>
      <c r="B1692" s="187"/>
      <c r="C1692" s="185"/>
      <c r="D1692" s="120"/>
      <c r="E1692" s="120"/>
      <c r="F1692" s="120"/>
      <c r="G1692" s="120"/>
      <c r="H1692" s="120"/>
      <c r="I1692" s="120"/>
      <c r="J1692" s="120"/>
      <c r="K1692" s="198"/>
      <c r="L1692" s="110" t="s">
        <v>21</v>
      </c>
      <c r="M1692" s="111"/>
      <c r="N1692" s="75" t="s">
        <v>25</v>
      </c>
    </row>
    <row r="1693" spans="1:14" s="88" customFormat="1" hidden="1" x14ac:dyDescent="0.2">
      <c r="A1693" s="193"/>
      <c r="B1693" s="187"/>
      <c r="C1693" s="185"/>
      <c r="D1693" s="120"/>
      <c r="E1693" s="120"/>
      <c r="F1693" s="120"/>
      <c r="G1693" s="120"/>
      <c r="H1693" s="120"/>
      <c r="I1693" s="120"/>
      <c r="J1693" s="120"/>
      <c r="K1693" s="198"/>
      <c r="L1693" s="110" t="s">
        <v>21</v>
      </c>
      <c r="M1693" s="111"/>
      <c r="N1693" s="75" t="s">
        <v>36</v>
      </c>
    </row>
    <row r="1694" spans="1:14" s="88" customFormat="1" hidden="1" x14ac:dyDescent="0.2">
      <c r="A1694" s="193"/>
      <c r="B1694" s="187"/>
      <c r="C1694" s="185"/>
      <c r="D1694" s="120"/>
      <c r="E1694" s="120"/>
      <c r="F1694" s="120"/>
      <c r="G1694" s="120"/>
      <c r="H1694" s="120"/>
      <c r="I1694" s="120"/>
      <c r="J1694" s="120"/>
      <c r="K1694" s="198"/>
      <c r="L1694" s="110" t="s">
        <v>21</v>
      </c>
      <c r="M1694" s="111"/>
      <c r="N1694" s="75" t="s">
        <v>465</v>
      </c>
    </row>
    <row r="1695" spans="1:14" s="88" customFormat="1" hidden="1" x14ac:dyDescent="0.2">
      <c r="A1695" s="193"/>
      <c r="B1695" s="187"/>
      <c r="C1695" s="185"/>
      <c r="D1695" s="120"/>
      <c r="E1695" s="120"/>
      <c r="F1695" s="120"/>
      <c r="G1695" s="120"/>
      <c r="H1695" s="120"/>
      <c r="I1695" s="120"/>
      <c r="J1695" s="120"/>
      <c r="K1695" s="198"/>
      <c r="L1695" s="110" t="s">
        <v>21</v>
      </c>
      <c r="M1695" s="111"/>
      <c r="N1695" s="75" t="s">
        <v>59</v>
      </c>
    </row>
    <row r="1696" spans="1:14" s="88" customFormat="1" hidden="1" x14ac:dyDescent="0.2">
      <c r="A1696" s="193"/>
      <c r="B1696" s="187"/>
      <c r="C1696" s="185"/>
      <c r="D1696" s="120"/>
      <c r="E1696" s="120"/>
      <c r="F1696" s="120"/>
      <c r="G1696" s="120"/>
      <c r="H1696" s="120"/>
      <c r="I1696" s="120"/>
      <c r="J1696" s="120"/>
      <c r="K1696" s="198"/>
      <c r="L1696" s="110" t="s">
        <v>21</v>
      </c>
      <c r="M1696" s="111"/>
      <c r="N1696" s="75" t="s">
        <v>91</v>
      </c>
    </row>
    <row r="1697" spans="1:14" s="88" customFormat="1" hidden="1" x14ac:dyDescent="0.2">
      <c r="A1697" s="193"/>
      <c r="B1697" s="187"/>
      <c r="C1697" s="185"/>
      <c r="D1697" s="120"/>
      <c r="E1697" s="120"/>
      <c r="F1697" s="120"/>
      <c r="G1697" s="120"/>
      <c r="H1697" s="120"/>
      <c r="I1697" s="120"/>
      <c r="J1697" s="120"/>
      <c r="K1697" s="198"/>
      <c r="L1697" s="110" t="s">
        <v>21</v>
      </c>
      <c r="M1697" s="111"/>
      <c r="N1697" s="75" t="s">
        <v>288</v>
      </c>
    </row>
    <row r="1698" spans="1:14" s="88" customFormat="1" hidden="1" x14ac:dyDescent="0.2">
      <c r="A1698" s="193"/>
      <c r="B1698" s="187"/>
      <c r="C1698" s="185"/>
      <c r="D1698" s="120"/>
      <c r="E1698" s="120"/>
      <c r="F1698" s="120"/>
      <c r="G1698" s="120"/>
      <c r="H1698" s="120"/>
      <c r="I1698" s="120"/>
      <c r="J1698" s="120"/>
      <c r="K1698" s="198"/>
      <c r="L1698" s="110" t="s">
        <v>21</v>
      </c>
      <c r="M1698" s="111"/>
      <c r="N1698" s="75" t="s">
        <v>349</v>
      </c>
    </row>
    <row r="1699" spans="1:14" s="88" customFormat="1" hidden="1" x14ac:dyDescent="0.2">
      <c r="A1699" s="193"/>
      <c r="B1699" s="187"/>
      <c r="C1699" s="185"/>
      <c r="D1699" s="120"/>
      <c r="E1699" s="120"/>
      <c r="F1699" s="120"/>
      <c r="G1699" s="120"/>
      <c r="H1699" s="120"/>
      <c r="I1699" s="120"/>
      <c r="J1699" s="120"/>
      <c r="K1699" s="198"/>
      <c r="L1699" s="110" t="s">
        <v>21</v>
      </c>
      <c r="M1699" s="111"/>
      <c r="N1699" s="75" t="s">
        <v>289</v>
      </c>
    </row>
    <row r="1700" spans="1:14" s="88" customFormat="1" hidden="1" x14ac:dyDescent="0.2">
      <c r="A1700" s="193"/>
      <c r="B1700" s="187"/>
      <c r="C1700" s="185"/>
      <c r="D1700" s="120"/>
      <c r="E1700" s="120"/>
      <c r="F1700" s="120"/>
      <c r="G1700" s="120"/>
      <c r="H1700" s="120"/>
      <c r="I1700" s="120"/>
      <c r="J1700" s="120"/>
      <c r="K1700" s="198"/>
      <c r="L1700" s="110" t="s">
        <v>21</v>
      </c>
      <c r="M1700" s="111"/>
      <c r="N1700" s="75" t="s">
        <v>451</v>
      </c>
    </row>
    <row r="1701" spans="1:14" s="88" customFormat="1" hidden="1" x14ac:dyDescent="0.2">
      <c r="A1701" s="193"/>
      <c r="B1701" s="187"/>
      <c r="C1701" s="185"/>
      <c r="D1701" s="120"/>
      <c r="E1701" s="120"/>
      <c r="F1701" s="120"/>
      <c r="G1701" s="120"/>
      <c r="H1701" s="120"/>
      <c r="I1701" s="120"/>
      <c r="J1701" s="120"/>
      <c r="K1701" s="198"/>
      <c r="L1701" s="110" t="s">
        <v>21</v>
      </c>
      <c r="M1701" s="111"/>
      <c r="N1701" s="75" t="s">
        <v>60</v>
      </c>
    </row>
    <row r="1702" spans="1:14" s="88" customFormat="1" hidden="1" x14ac:dyDescent="0.2">
      <c r="A1702" s="193"/>
      <c r="B1702" s="187"/>
      <c r="C1702" s="185"/>
      <c r="D1702" s="120"/>
      <c r="E1702" s="120"/>
      <c r="F1702" s="120"/>
      <c r="G1702" s="120"/>
      <c r="H1702" s="120"/>
      <c r="I1702" s="120"/>
      <c r="J1702" s="120"/>
      <c r="K1702" s="198"/>
      <c r="L1702" s="110" t="s">
        <v>21</v>
      </c>
      <c r="M1702" s="111"/>
      <c r="N1702" s="75" t="s">
        <v>469</v>
      </c>
    </row>
    <row r="1703" spans="1:14" s="88" customFormat="1" hidden="1" x14ac:dyDescent="0.2">
      <c r="A1703" s="193"/>
      <c r="B1703" s="187"/>
      <c r="C1703" s="185"/>
      <c r="D1703" s="120"/>
      <c r="E1703" s="120"/>
      <c r="F1703" s="120"/>
      <c r="G1703" s="120"/>
      <c r="H1703" s="120"/>
      <c r="I1703" s="120"/>
      <c r="J1703" s="120"/>
      <c r="K1703" s="198"/>
      <c r="L1703" s="110" t="s">
        <v>21</v>
      </c>
      <c r="M1703" s="111"/>
      <c r="N1703" s="75" t="s">
        <v>470</v>
      </c>
    </row>
    <row r="1704" spans="1:14" s="88" customFormat="1" hidden="1" x14ac:dyDescent="0.2">
      <c r="A1704" s="193"/>
      <c r="B1704" s="187"/>
      <c r="C1704" s="185"/>
      <c r="D1704" s="120"/>
      <c r="E1704" s="120"/>
      <c r="F1704" s="120"/>
      <c r="G1704" s="120"/>
      <c r="H1704" s="120"/>
      <c r="I1704" s="120"/>
      <c r="J1704" s="120"/>
      <c r="K1704" s="198"/>
      <c r="L1704" s="110" t="s">
        <v>21</v>
      </c>
      <c r="M1704" s="111"/>
      <c r="N1704" s="75" t="s">
        <v>351</v>
      </c>
    </row>
    <row r="1705" spans="1:14" s="88" customFormat="1" hidden="1" x14ac:dyDescent="0.2">
      <c r="A1705" s="193"/>
      <c r="B1705" s="187"/>
      <c r="C1705" s="185"/>
      <c r="D1705" s="120"/>
      <c r="E1705" s="120"/>
      <c r="F1705" s="120"/>
      <c r="G1705" s="120"/>
      <c r="H1705" s="120"/>
      <c r="I1705" s="120"/>
      <c r="J1705" s="120"/>
      <c r="K1705" s="198"/>
      <c r="L1705" s="110" t="s">
        <v>21</v>
      </c>
      <c r="M1705" s="111"/>
      <c r="N1705" s="75" t="s">
        <v>471</v>
      </c>
    </row>
    <row r="1706" spans="1:14" s="88" customFormat="1" hidden="1" x14ac:dyDescent="0.2">
      <c r="A1706" s="193"/>
      <c r="B1706" s="187"/>
      <c r="C1706" s="185"/>
      <c r="D1706" s="120"/>
      <c r="E1706" s="120"/>
      <c r="F1706" s="120"/>
      <c r="G1706" s="120"/>
      <c r="H1706" s="120"/>
      <c r="I1706" s="120"/>
      <c r="J1706" s="120"/>
      <c r="K1706" s="198"/>
      <c r="L1706" s="110" t="s">
        <v>21</v>
      </c>
      <c r="M1706" s="111"/>
      <c r="N1706" s="75" t="s">
        <v>472</v>
      </c>
    </row>
    <row r="1707" spans="1:14" s="88" customFormat="1" hidden="1" x14ac:dyDescent="0.2">
      <c r="A1707" s="193"/>
      <c r="B1707" s="187"/>
      <c r="C1707" s="185"/>
      <c r="D1707" s="120"/>
      <c r="E1707" s="120"/>
      <c r="F1707" s="120"/>
      <c r="G1707" s="120"/>
      <c r="H1707" s="120"/>
      <c r="I1707" s="120"/>
      <c r="J1707" s="120"/>
      <c r="K1707" s="198"/>
      <c r="L1707" s="110" t="s">
        <v>21</v>
      </c>
      <c r="M1707" s="111"/>
      <c r="N1707" s="75" t="s">
        <v>354</v>
      </c>
    </row>
    <row r="1708" spans="1:14" s="88" customFormat="1" hidden="1" x14ac:dyDescent="0.2">
      <c r="A1708" s="193"/>
      <c r="B1708" s="187"/>
      <c r="C1708" s="185"/>
      <c r="D1708" s="120"/>
      <c r="E1708" s="120"/>
      <c r="F1708" s="120"/>
      <c r="G1708" s="120"/>
      <c r="H1708" s="120"/>
      <c r="I1708" s="120"/>
      <c r="J1708" s="120"/>
      <c r="K1708" s="198"/>
      <c r="L1708" s="110" t="s">
        <v>21</v>
      </c>
      <c r="M1708" s="111"/>
      <c r="N1708" s="75" t="s">
        <v>38</v>
      </c>
    </row>
    <row r="1709" spans="1:14" s="88" customFormat="1" hidden="1" x14ac:dyDescent="0.2">
      <c r="A1709" s="193"/>
      <c r="B1709" s="187"/>
      <c r="C1709" s="185"/>
      <c r="D1709" s="120"/>
      <c r="E1709" s="120"/>
      <c r="F1709" s="120"/>
      <c r="G1709" s="120"/>
      <c r="H1709" s="120"/>
      <c r="I1709" s="120"/>
      <c r="J1709" s="120"/>
      <c r="K1709" s="198"/>
      <c r="L1709" s="110" t="s">
        <v>21</v>
      </c>
      <c r="M1709" s="111"/>
      <c r="N1709" s="75" t="s">
        <v>355</v>
      </c>
    </row>
    <row r="1710" spans="1:14" s="88" customFormat="1" hidden="1" x14ac:dyDescent="0.2">
      <c r="A1710" s="193"/>
      <c r="B1710" s="187"/>
      <c r="C1710" s="185"/>
      <c r="D1710" s="120"/>
      <c r="E1710" s="120"/>
      <c r="F1710" s="120"/>
      <c r="G1710" s="120"/>
      <c r="H1710" s="120"/>
      <c r="I1710" s="120"/>
      <c r="J1710" s="120"/>
      <c r="K1710" s="198"/>
      <c r="L1710" s="110" t="s">
        <v>21</v>
      </c>
      <c r="M1710" s="111"/>
      <c r="N1710" s="75" t="s">
        <v>150</v>
      </c>
    </row>
    <row r="1711" spans="1:14" s="88" customFormat="1" hidden="1" x14ac:dyDescent="0.2">
      <c r="A1711" s="193"/>
      <c r="B1711" s="187"/>
      <c r="C1711" s="185"/>
      <c r="D1711" s="120"/>
      <c r="E1711" s="120"/>
      <c r="F1711" s="120"/>
      <c r="G1711" s="120"/>
      <c r="H1711" s="120"/>
      <c r="I1711" s="120"/>
      <c r="J1711" s="120"/>
      <c r="K1711" s="198"/>
      <c r="L1711" s="110" t="s">
        <v>21</v>
      </c>
      <c r="M1711" s="111"/>
      <c r="N1711" s="75" t="s">
        <v>356</v>
      </c>
    </row>
    <row r="1712" spans="1:14" s="88" customFormat="1" hidden="1" x14ac:dyDescent="0.2">
      <c r="A1712" s="193"/>
      <c r="B1712" s="187"/>
      <c r="C1712" s="185"/>
      <c r="D1712" s="120"/>
      <c r="E1712" s="120"/>
      <c r="F1712" s="120"/>
      <c r="G1712" s="120"/>
      <c r="H1712" s="120"/>
      <c r="I1712" s="120"/>
      <c r="J1712" s="120"/>
      <c r="K1712" s="198"/>
      <c r="L1712" s="110" t="s">
        <v>21</v>
      </c>
      <c r="M1712" s="111"/>
      <c r="N1712" s="75" t="s">
        <v>473</v>
      </c>
    </row>
    <row r="1713" spans="1:14" s="88" customFormat="1" hidden="1" x14ac:dyDescent="0.2">
      <c r="A1713" s="193"/>
      <c r="B1713" s="187"/>
      <c r="C1713" s="185"/>
      <c r="D1713" s="120"/>
      <c r="E1713" s="120"/>
      <c r="F1713" s="120"/>
      <c r="G1713" s="120"/>
      <c r="H1713" s="120"/>
      <c r="I1713" s="120"/>
      <c r="J1713" s="120"/>
      <c r="K1713" s="198"/>
      <c r="L1713" s="110" t="s">
        <v>21</v>
      </c>
      <c r="M1713" s="111"/>
      <c r="N1713" s="75" t="s">
        <v>359</v>
      </c>
    </row>
    <row r="1714" spans="1:14" s="88" customFormat="1" hidden="1" x14ac:dyDescent="0.2">
      <c r="A1714" s="193"/>
      <c r="B1714" s="187"/>
      <c r="C1714" s="185"/>
      <c r="D1714" s="120"/>
      <c r="E1714" s="120"/>
      <c r="F1714" s="120"/>
      <c r="G1714" s="120"/>
      <c r="H1714" s="120"/>
      <c r="I1714" s="120"/>
      <c r="J1714" s="120"/>
      <c r="K1714" s="198"/>
      <c r="L1714" s="110" t="s">
        <v>21</v>
      </c>
      <c r="M1714" s="111"/>
      <c r="N1714" s="75" t="s">
        <v>360</v>
      </c>
    </row>
    <row r="1715" spans="1:14" s="88" customFormat="1" hidden="1" x14ac:dyDescent="0.2">
      <c r="A1715" s="193"/>
      <c r="B1715" s="187"/>
      <c r="C1715" s="185"/>
      <c r="D1715" s="120"/>
      <c r="E1715" s="120"/>
      <c r="F1715" s="120"/>
      <c r="G1715" s="120"/>
      <c r="H1715" s="120"/>
      <c r="I1715" s="120"/>
      <c r="J1715" s="120"/>
      <c r="K1715" s="198"/>
      <c r="L1715" s="110" t="s">
        <v>21</v>
      </c>
      <c r="M1715" s="111"/>
      <c r="N1715" s="75" t="s">
        <v>290</v>
      </c>
    </row>
    <row r="1716" spans="1:14" s="88" customFormat="1" hidden="1" x14ac:dyDescent="0.2">
      <c r="A1716" s="193"/>
      <c r="B1716" s="187"/>
      <c r="C1716" s="185"/>
      <c r="D1716" s="120"/>
      <c r="E1716" s="120"/>
      <c r="F1716" s="120"/>
      <c r="G1716" s="120"/>
      <c r="H1716" s="120"/>
      <c r="I1716" s="120"/>
      <c r="J1716" s="120"/>
      <c r="K1716" s="198"/>
      <c r="L1716" s="110" t="s">
        <v>21</v>
      </c>
      <c r="M1716" s="111"/>
      <c r="N1716" s="75" t="s">
        <v>475</v>
      </c>
    </row>
    <row r="1717" spans="1:14" s="88" customFormat="1" hidden="1" x14ac:dyDescent="0.2">
      <c r="A1717" s="193"/>
      <c r="B1717" s="187"/>
      <c r="C1717" s="185"/>
      <c r="D1717" s="120"/>
      <c r="E1717" s="120"/>
      <c r="F1717" s="120"/>
      <c r="G1717" s="120"/>
      <c r="H1717" s="120"/>
      <c r="I1717" s="120"/>
      <c r="J1717" s="120"/>
      <c r="K1717" s="198"/>
      <c r="L1717" s="110" t="s">
        <v>21</v>
      </c>
      <c r="M1717" s="111"/>
      <c r="N1717" s="75" t="s">
        <v>291</v>
      </c>
    </row>
    <row r="1718" spans="1:14" s="88" customFormat="1" hidden="1" x14ac:dyDescent="0.2">
      <c r="A1718" s="193"/>
      <c r="B1718" s="187"/>
      <c r="C1718" s="185"/>
      <c r="D1718" s="120"/>
      <c r="E1718" s="120"/>
      <c r="F1718" s="120"/>
      <c r="G1718" s="120"/>
      <c r="H1718" s="120"/>
      <c r="I1718" s="120"/>
      <c r="J1718" s="120"/>
      <c r="K1718" s="198"/>
      <c r="L1718" s="110" t="s">
        <v>21</v>
      </c>
      <c r="M1718" s="111"/>
      <c r="N1718" s="75" t="s">
        <v>292</v>
      </c>
    </row>
    <row r="1719" spans="1:14" s="88" customFormat="1" hidden="1" x14ac:dyDescent="0.2">
      <c r="A1719" s="193"/>
      <c r="B1719" s="187"/>
      <c r="C1719" s="185"/>
      <c r="D1719" s="120"/>
      <c r="E1719" s="120"/>
      <c r="F1719" s="120"/>
      <c r="G1719" s="120"/>
      <c r="H1719" s="120"/>
      <c r="I1719" s="120"/>
      <c r="J1719" s="120"/>
      <c r="K1719" s="198"/>
      <c r="L1719" s="110" t="s">
        <v>21</v>
      </c>
      <c r="M1719" s="111"/>
      <c r="N1719" s="75" t="s">
        <v>365</v>
      </c>
    </row>
    <row r="1720" spans="1:14" s="88" customFormat="1" hidden="1" x14ac:dyDescent="0.2">
      <c r="A1720" s="193"/>
      <c r="B1720" s="187"/>
      <c r="C1720" s="185"/>
      <c r="D1720" s="120"/>
      <c r="E1720" s="120"/>
      <c r="F1720" s="120"/>
      <c r="G1720" s="120"/>
      <c r="H1720" s="120"/>
      <c r="I1720" s="120"/>
      <c r="J1720" s="120"/>
      <c r="K1720" s="198"/>
      <c r="L1720" s="110" t="s">
        <v>21</v>
      </c>
      <c r="M1720" s="111"/>
      <c r="N1720" s="75" t="s">
        <v>366</v>
      </c>
    </row>
    <row r="1721" spans="1:14" s="88" customFormat="1" hidden="1" x14ac:dyDescent="0.2">
      <c r="A1721" s="193"/>
      <c r="B1721" s="187"/>
      <c r="C1721" s="185"/>
      <c r="D1721" s="120"/>
      <c r="E1721" s="120"/>
      <c r="F1721" s="120"/>
      <c r="G1721" s="120"/>
      <c r="H1721" s="120"/>
      <c r="I1721" s="120"/>
      <c r="J1721" s="120"/>
      <c r="K1721" s="198"/>
      <c r="L1721" s="110" t="s">
        <v>21</v>
      </c>
      <c r="M1721" s="111"/>
      <c r="N1721" s="75" t="s">
        <v>369</v>
      </c>
    </row>
    <row r="1722" spans="1:14" s="88" customFormat="1" hidden="1" x14ac:dyDescent="0.2">
      <c r="A1722" s="193"/>
      <c r="B1722" s="187"/>
      <c r="C1722" s="185"/>
      <c r="D1722" s="120"/>
      <c r="E1722" s="120"/>
      <c r="F1722" s="120"/>
      <c r="G1722" s="120"/>
      <c r="H1722" s="120"/>
      <c r="I1722" s="120"/>
      <c r="J1722" s="120"/>
      <c r="K1722" s="198"/>
      <c r="L1722" s="110" t="s">
        <v>21</v>
      </c>
      <c r="M1722" s="111"/>
      <c r="N1722" s="75" t="s">
        <v>93</v>
      </c>
    </row>
    <row r="1723" spans="1:14" s="88" customFormat="1" hidden="1" x14ac:dyDescent="0.2">
      <c r="A1723" s="193"/>
      <c r="B1723" s="187"/>
      <c r="C1723" s="185"/>
      <c r="D1723" s="120"/>
      <c r="E1723" s="120"/>
      <c r="F1723" s="120"/>
      <c r="G1723" s="120"/>
      <c r="H1723" s="120"/>
      <c r="I1723" s="120"/>
      <c r="J1723" s="120"/>
      <c r="K1723" s="198"/>
      <c r="L1723" s="110" t="s">
        <v>21</v>
      </c>
      <c r="M1723" s="111"/>
      <c r="N1723" s="75" t="s">
        <v>61</v>
      </c>
    </row>
    <row r="1724" spans="1:14" s="88" customFormat="1" hidden="1" x14ac:dyDescent="0.2">
      <c r="A1724" s="193"/>
      <c r="B1724" s="187"/>
      <c r="C1724" s="185"/>
      <c r="D1724" s="120"/>
      <c r="E1724" s="120"/>
      <c r="F1724" s="120"/>
      <c r="G1724" s="120"/>
      <c r="H1724" s="120"/>
      <c r="I1724" s="120"/>
      <c r="J1724" s="120"/>
      <c r="K1724" s="198"/>
      <c r="L1724" s="110" t="s">
        <v>21</v>
      </c>
      <c r="M1724" s="111"/>
      <c r="N1724" s="75" t="s">
        <v>452</v>
      </c>
    </row>
    <row r="1725" spans="1:14" s="88" customFormat="1" hidden="1" x14ac:dyDescent="0.2">
      <c r="A1725" s="193"/>
      <c r="B1725" s="187"/>
      <c r="C1725" s="185"/>
      <c r="D1725" s="120"/>
      <c r="E1725" s="120"/>
      <c r="F1725" s="120"/>
      <c r="G1725" s="120"/>
      <c r="H1725" s="120"/>
      <c r="I1725" s="120"/>
      <c r="J1725" s="120"/>
      <c r="K1725" s="198"/>
      <c r="L1725" s="110" t="s">
        <v>21</v>
      </c>
      <c r="M1725" s="111"/>
      <c r="N1725" s="75" t="s">
        <v>477</v>
      </c>
    </row>
    <row r="1726" spans="1:14" s="88" customFormat="1" hidden="1" x14ac:dyDescent="0.2">
      <c r="A1726" s="193"/>
      <c r="B1726" s="187"/>
      <c r="C1726" s="185"/>
      <c r="D1726" s="120"/>
      <c r="E1726" s="120"/>
      <c r="F1726" s="120"/>
      <c r="G1726" s="120"/>
      <c r="H1726" s="120"/>
      <c r="I1726" s="120"/>
      <c r="J1726" s="120"/>
      <c r="K1726" s="198"/>
      <c r="L1726" s="110" t="s">
        <v>21</v>
      </c>
      <c r="M1726" s="111"/>
      <c r="N1726" s="75" t="s">
        <v>457</v>
      </c>
    </row>
    <row r="1727" spans="1:14" s="88" customFormat="1" hidden="1" x14ac:dyDescent="0.2">
      <c r="A1727" s="193"/>
      <c r="B1727" s="187"/>
      <c r="C1727" s="185"/>
      <c r="D1727" s="120"/>
      <c r="E1727" s="120"/>
      <c r="F1727" s="120"/>
      <c r="G1727" s="120"/>
      <c r="H1727" s="120"/>
      <c r="I1727" s="120"/>
      <c r="J1727" s="120"/>
      <c r="K1727" s="198"/>
      <c r="L1727" s="110" t="s">
        <v>21</v>
      </c>
      <c r="M1727" s="111"/>
      <c r="N1727" s="75" t="s">
        <v>378</v>
      </c>
    </row>
    <row r="1728" spans="1:14" s="88" customFormat="1" hidden="1" x14ac:dyDescent="0.2">
      <c r="A1728" s="193"/>
      <c r="B1728" s="187"/>
      <c r="C1728" s="185"/>
      <c r="D1728" s="120"/>
      <c r="E1728" s="120"/>
      <c r="F1728" s="120"/>
      <c r="G1728" s="120"/>
      <c r="H1728" s="120"/>
      <c r="I1728" s="120"/>
      <c r="J1728" s="120"/>
      <c r="K1728" s="198"/>
      <c r="L1728" s="110" t="s">
        <v>21</v>
      </c>
      <c r="M1728" s="111"/>
      <c r="N1728" s="75" t="s">
        <v>382</v>
      </c>
    </row>
    <row r="1729" spans="1:14" s="88" customFormat="1" hidden="1" x14ac:dyDescent="0.2">
      <c r="A1729" s="193"/>
      <c r="B1729" s="187"/>
      <c r="C1729" s="185"/>
      <c r="D1729" s="120"/>
      <c r="E1729" s="120"/>
      <c r="F1729" s="120"/>
      <c r="G1729" s="120"/>
      <c r="H1729" s="120"/>
      <c r="I1729" s="120"/>
      <c r="J1729" s="120"/>
      <c r="K1729" s="198"/>
      <c r="L1729" s="110" t="s">
        <v>21</v>
      </c>
      <c r="M1729" s="111"/>
      <c r="N1729" s="75" t="s">
        <v>385</v>
      </c>
    </row>
    <row r="1730" spans="1:14" s="88" customFormat="1" hidden="1" x14ac:dyDescent="0.2">
      <c r="A1730" s="193"/>
      <c r="B1730" s="187"/>
      <c r="C1730" s="185"/>
      <c r="D1730" s="120"/>
      <c r="E1730" s="120"/>
      <c r="F1730" s="120"/>
      <c r="G1730" s="120"/>
      <c r="H1730" s="120"/>
      <c r="I1730" s="120"/>
      <c r="J1730" s="120"/>
      <c r="K1730" s="198"/>
      <c r="L1730" s="110" t="s">
        <v>21</v>
      </c>
      <c r="M1730" s="111"/>
      <c r="N1730" s="75" t="s">
        <v>386</v>
      </c>
    </row>
    <row r="1731" spans="1:14" s="88" customFormat="1" hidden="1" x14ac:dyDescent="0.2">
      <c r="A1731" s="193"/>
      <c r="B1731" s="187"/>
      <c r="C1731" s="185"/>
      <c r="D1731" s="120"/>
      <c r="E1731" s="120"/>
      <c r="F1731" s="120"/>
      <c r="G1731" s="120"/>
      <c r="H1731" s="120"/>
      <c r="I1731" s="120"/>
      <c r="J1731" s="120"/>
      <c r="K1731" s="198"/>
      <c r="L1731" s="110" t="s">
        <v>21</v>
      </c>
      <c r="M1731" s="111"/>
      <c r="N1731" s="75" t="s">
        <v>39</v>
      </c>
    </row>
    <row r="1732" spans="1:14" s="88" customFormat="1" hidden="1" x14ac:dyDescent="0.2">
      <c r="A1732" s="193"/>
      <c r="B1732" s="187"/>
      <c r="C1732" s="185"/>
      <c r="D1732" s="120"/>
      <c r="E1732" s="120"/>
      <c r="F1732" s="120"/>
      <c r="G1732" s="120"/>
      <c r="H1732" s="120"/>
      <c r="I1732" s="120"/>
      <c r="J1732" s="120"/>
      <c r="K1732" s="198"/>
      <c r="L1732" s="110" t="s">
        <v>21</v>
      </c>
      <c r="M1732" s="111"/>
      <c r="N1732" s="75" t="s">
        <v>40</v>
      </c>
    </row>
    <row r="1733" spans="1:14" s="88" customFormat="1" hidden="1" x14ac:dyDescent="0.2">
      <c r="A1733" s="193"/>
      <c r="B1733" s="187"/>
      <c r="C1733" s="185"/>
      <c r="D1733" s="120"/>
      <c r="E1733" s="120"/>
      <c r="F1733" s="120"/>
      <c r="G1733" s="120"/>
      <c r="H1733" s="120"/>
      <c r="I1733" s="120"/>
      <c r="J1733" s="120"/>
      <c r="K1733" s="198"/>
      <c r="L1733" s="110" t="s">
        <v>21</v>
      </c>
      <c r="M1733" s="111"/>
      <c r="N1733" s="75" t="s">
        <v>94</v>
      </c>
    </row>
    <row r="1734" spans="1:14" s="88" customFormat="1" hidden="1" x14ac:dyDescent="0.2">
      <c r="A1734" s="193"/>
      <c r="B1734" s="187"/>
      <c r="C1734" s="185"/>
      <c r="D1734" s="120"/>
      <c r="E1734" s="120"/>
      <c r="F1734" s="120"/>
      <c r="G1734" s="120"/>
      <c r="H1734" s="120"/>
      <c r="I1734" s="120"/>
      <c r="J1734" s="120"/>
      <c r="K1734" s="198"/>
      <c r="L1734" s="110" t="s">
        <v>21</v>
      </c>
      <c r="M1734" s="111"/>
      <c r="N1734" s="75" t="s">
        <v>294</v>
      </c>
    </row>
    <row r="1735" spans="1:14" s="88" customFormat="1" hidden="1" x14ac:dyDescent="0.2">
      <c r="A1735" s="193"/>
      <c r="B1735" s="187"/>
      <c r="C1735" s="185"/>
      <c r="D1735" s="120"/>
      <c r="E1735" s="120"/>
      <c r="F1735" s="120"/>
      <c r="G1735" s="120"/>
      <c r="H1735" s="120"/>
      <c r="I1735" s="120"/>
      <c r="J1735" s="120"/>
      <c r="K1735" s="198"/>
      <c r="L1735" s="110" t="s">
        <v>21</v>
      </c>
      <c r="M1735" s="111"/>
      <c r="N1735" s="75" t="s">
        <v>95</v>
      </c>
    </row>
    <row r="1736" spans="1:14" s="88" customFormat="1" hidden="1" x14ac:dyDescent="0.2">
      <c r="A1736" s="193"/>
      <c r="B1736" s="187"/>
      <c r="C1736" s="185"/>
      <c r="D1736" s="120"/>
      <c r="E1736" s="120"/>
      <c r="F1736" s="120"/>
      <c r="G1736" s="120"/>
      <c r="H1736" s="120"/>
      <c r="I1736" s="120"/>
      <c r="J1736" s="120"/>
      <c r="K1736" s="198"/>
      <c r="L1736" s="110" t="s">
        <v>21</v>
      </c>
      <c r="M1736" s="111"/>
      <c r="N1736" s="75" t="s">
        <v>51</v>
      </c>
    </row>
    <row r="1737" spans="1:14" s="88" customFormat="1" hidden="1" x14ac:dyDescent="0.2">
      <c r="A1737" s="193"/>
      <c r="B1737" s="187"/>
      <c r="C1737" s="185"/>
      <c r="D1737" s="120"/>
      <c r="E1737" s="120"/>
      <c r="F1737" s="120"/>
      <c r="G1737" s="120"/>
      <c r="H1737" s="120"/>
      <c r="I1737" s="120"/>
      <c r="J1737" s="120"/>
      <c r="K1737" s="198"/>
      <c r="L1737" s="110" t="s">
        <v>21</v>
      </c>
      <c r="M1737" s="111"/>
      <c r="N1737" s="75" t="s">
        <v>41</v>
      </c>
    </row>
    <row r="1738" spans="1:14" s="88" customFormat="1" hidden="1" x14ac:dyDescent="0.2">
      <c r="A1738" s="193"/>
      <c r="B1738" s="187"/>
      <c r="C1738" s="185"/>
      <c r="D1738" s="120"/>
      <c r="E1738" s="120"/>
      <c r="F1738" s="120"/>
      <c r="G1738" s="120"/>
      <c r="H1738" s="120"/>
      <c r="I1738" s="120"/>
      <c r="J1738" s="120"/>
      <c r="K1738" s="198"/>
      <c r="L1738" s="110" t="s">
        <v>21</v>
      </c>
      <c r="M1738" s="111"/>
      <c r="N1738" s="75" t="s">
        <v>96</v>
      </c>
    </row>
    <row r="1739" spans="1:14" s="88" customFormat="1" hidden="1" x14ac:dyDescent="0.2">
      <c r="A1739" s="193"/>
      <c r="B1739" s="187"/>
      <c r="C1739" s="185"/>
      <c r="D1739" s="120"/>
      <c r="E1739" s="120"/>
      <c r="F1739" s="120"/>
      <c r="G1739" s="120"/>
      <c r="H1739" s="120"/>
      <c r="I1739" s="120"/>
      <c r="J1739" s="120"/>
      <c r="K1739" s="198"/>
      <c r="L1739" s="110" t="s">
        <v>21</v>
      </c>
      <c r="M1739" s="111"/>
      <c r="N1739" s="75" t="s">
        <v>64</v>
      </c>
    </row>
    <row r="1740" spans="1:14" s="88" customFormat="1" hidden="1" x14ac:dyDescent="0.2">
      <c r="A1740" s="193"/>
      <c r="B1740" s="187"/>
      <c r="C1740" s="185"/>
      <c r="D1740" s="120"/>
      <c r="E1740" s="120"/>
      <c r="F1740" s="120"/>
      <c r="G1740" s="120"/>
      <c r="H1740" s="120"/>
      <c r="I1740" s="120"/>
      <c r="J1740" s="120"/>
      <c r="K1740" s="198"/>
      <c r="L1740" s="110" t="s">
        <v>21</v>
      </c>
      <c r="M1740" s="111"/>
      <c r="N1740" s="75" t="s">
        <v>26</v>
      </c>
    </row>
    <row r="1741" spans="1:14" s="88" customFormat="1" hidden="1" x14ac:dyDescent="0.2">
      <c r="A1741" s="193"/>
      <c r="B1741" s="187"/>
      <c r="C1741" s="185"/>
      <c r="D1741" s="120"/>
      <c r="E1741" s="120"/>
      <c r="F1741" s="120"/>
      <c r="G1741" s="120"/>
      <c r="H1741" s="120"/>
      <c r="I1741" s="120"/>
      <c r="J1741" s="120"/>
      <c r="K1741" s="198"/>
      <c r="L1741" s="110" t="s">
        <v>21</v>
      </c>
      <c r="M1741" s="111"/>
      <c r="N1741" s="75" t="s">
        <v>27</v>
      </c>
    </row>
    <row r="1742" spans="1:14" s="88" customFormat="1" hidden="1" x14ac:dyDescent="0.2">
      <c r="A1742" s="193"/>
      <c r="B1742" s="187"/>
      <c r="C1742" s="185"/>
      <c r="D1742" s="120"/>
      <c r="E1742" s="120"/>
      <c r="F1742" s="120"/>
      <c r="G1742" s="120"/>
      <c r="H1742" s="120"/>
      <c r="I1742" s="120"/>
      <c r="J1742" s="120"/>
      <c r="K1742" s="198"/>
      <c r="L1742" s="110" t="s">
        <v>21</v>
      </c>
      <c r="M1742" s="111"/>
      <c r="N1742" s="75" t="s">
        <v>97</v>
      </c>
    </row>
    <row r="1743" spans="1:14" s="88" customFormat="1" hidden="1" x14ac:dyDescent="0.2">
      <c r="A1743" s="193"/>
      <c r="B1743" s="187"/>
      <c r="C1743" s="185"/>
      <c r="D1743" s="120"/>
      <c r="E1743" s="120"/>
      <c r="F1743" s="120"/>
      <c r="G1743" s="120"/>
      <c r="H1743" s="120"/>
      <c r="I1743" s="120"/>
      <c r="J1743" s="120"/>
      <c r="K1743" s="198"/>
      <c r="L1743" s="110" t="s">
        <v>21</v>
      </c>
      <c r="M1743" s="111"/>
      <c r="N1743" s="75" t="s">
        <v>103</v>
      </c>
    </row>
    <row r="1744" spans="1:14" s="88" customFormat="1" hidden="1" x14ac:dyDescent="0.2">
      <c r="A1744" s="193"/>
      <c r="B1744" s="187"/>
      <c r="C1744" s="185"/>
      <c r="D1744" s="120"/>
      <c r="E1744" s="120"/>
      <c r="F1744" s="120"/>
      <c r="G1744" s="120"/>
      <c r="H1744" s="120"/>
      <c r="I1744" s="120"/>
      <c r="J1744" s="120"/>
      <c r="K1744" s="198"/>
      <c r="L1744" s="110" t="s">
        <v>21</v>
      </c>
      <c r="M1744" s="111"/>
      <c r="N1744" s="75" t="s">
        <v>391</v>
      </c>
    </row>
    <row r="1745" spans="1:14" s="88" customFormat="1" hidden="1" x14ac:dyDescent="0.2">
      <c r="A1745" s="193"/>
      <c r="B1745" s="187"/>
      <c r="C1745" s="185"/>
      <c r="D1745" s="120"/>
      <c r="E1745" s="120"/>
      <c r="F1745" s="120"/>
      <c r="G1745" s="120"/>
      <c r="H1745" s="120"/>
      <c r="I1745" s="120"/>
      <c r="J1745" s="120"/>
      <c r="K1745" s="198"/>
      <c r="L1745" s="110" t="s">
        <v>21</v>
      </c>
      <c r="M1745" s="111"/>
      <c r="N1745" s="75" t="s">
        <v>395</v>
      </c>
    </row>
    <row r="1746" spans="1:14" s="88" customFormat="1" hidden="1" x14ac:dyDescent="0.2">
      <c r="A1746" s="193"/>
      <c r="B1746" s="187"/>
      <c r="C1746" s="185"/>
      <c r="D1746" s="120"/>
      <c r="E1746" s="120"/>
      <c r="F1746" s="120"/>
      <c r="G1746" s="120"/>
      <c r="H1746" s="120"/>
      <c r="I1746" s="120"/>
      <c r="J1746" s="120"/>
      <c r="K1746" s="198"/>
      <c r="L1746" s="110" t="s">
        <v>21</v>
      </c>
      <c r="M1746" s="111"/>
      <c r="N1746" s="75" t="s">
        <v>404</v>
      </c>
    </row>
    <row r="1747" spans="1:14" s="88" customFormat="1" hidden="1" x14ac:dyDescent="0.2">
      <c r="A1747" s="193"/>
      <c r="B1747" s="187"/>
      <c r="C1747" s="185"/>
      <c r="D1747" s="120"/>
      <c r="E1747" s="120"/>
      <c r="F1747" s="120"/>
      <c r="G1747" s="120"/>
      <c r="H1747" s="120"/>
      <c r="I1747" s="120"/>
      <c r="J1747" s="120"/>
      <c r="K1747" s="198"/>
      <c r="L1747" s="110" t="s">
        <v>21</v>
      </c>
      <c r="M1747" s="111"/>
      <c r="N1747" s="75" t="s">
        <v>123</v>
      </c>
    </row>
    <row r="1748" spans="1:14" s="88" customFormat="1" hidden="1" x14ac:dyDescent="0.2">
      <c r="A1748" s="193"/>
      <c r="B1748" s="187"/>
      <c r="C1748" s="185"/>
      <c r="D1748" s="120"/>
      <c r="E1748" s="120"/>
      <c r="F1748" s="120"/>
      <c r="G1748" s="120"/>
      <c r="H1748" s="120"/>
      <c r="I1748" s="120"/>
      <c r="J1748" s="120"/>
      <c r="K1748" s="198"/>
      <c r="L1748" s="110" t="s">
        <v>21</v>
      </c>
      <c r="M1748" s="111"/>
      <c r="N1748" s="75" t="s">
        <v>70</v>
      </c>
    </row>
    <row r="1749" spans="1:14" s="88" customFormat="1" hidden="1" x14ac:dyDescent="0.2">
      <c r="A1749" s="193"/>
      <c r="B1749" s="187"/>
      <c r="C1749" s="185"/>
      <c r="D1749" s="120"/>
      <c r="E1749" s="120"/>
      <c r="F1749" s="120"/>
      <c r="G1749" s="120"/>
      <c r="H1749" s="120"/>
      <c r="I1749" s="120"/>
      <c r="J1749" s="120"/>
      <c r="K1749" s="198"/>
      <c r="L1749" s="110" t="s">
        <v>21</v>
      </c>
      <c r="M1749" s="111"/>
      <c r="N1749" s="75" t="s">
        <v>295</v>
      </c>
    </row>
    <row r="1750" spans="1:14" s="88" customFormat="1" hidden="1" x14ac:dyDescent="0.2">
      <c r="A1750" s="193"/>
      <c r="B1750" s="187"/>
      <c r="C1750" s="185"/>
      <c r="D1750" s="120"/>
      <c r="E1750" s="120"/>
      <c r="F1750" s="120"/>
      <c r="G1750" s="120"/>
      <c r="H1750" s="120"/>
      <c r="I1750" s="120"/>
      <c r="J1750" s="120"/>
      <c r="K1750" s="198"/>
      <c r="L1750" s="110" t="s">
        <v>21</v>
      </c>
      <c r="M1750" s="111"/>
      <c r="N1750" s="75" t="s">
        <v>414</v>
      </c>
    </row>
    <row r="1751" spans="1:14" s="88" customFormat="1" hidden="1" x14ac:dyDescent="0.2">
      <c r="A1751" s="193"/>
      <c r="B1751" s="187"/>
      <c r="C1751" s="185"/>
      <c r="D1751" s="120"/>
      <c r="E1751" s="120"/>
      <c r="F1751" s="120"/>
      <c r="G1751" s="120"/>
      <c r="H1751" s="120"/>
      <c r="I1751" s="120"/>
      <c r="J1751" s="120"/>
      <c r="K1751" s="198"/>
      <c r="L1751" s="110" t="s">
        <v>21</v>
      </c>
      <c r="M1751" s="111"/>
      <c r="N1751" s="75" t="s">
        <v>124</v>
      </c>
    </row>
    <row r="1752" spans="1:14" s="88" customFormat="1" hidden="1" x14ac:dyDescent="0.2">
      <c r="A1752" s="193"/>
      <c r="B1752" s="187"/>
      <c r="C1752" s="185"/>
      <c r="D1752" s="120"/>
      <c r="E1752" s="120"/>
      <c r="F1752" s="120"/>
      <c r="G1752" s="120"/>
      <c r="H1752" s="120"/>
      <c r="I1752" s="120"/>
      <c r="J1752" s="120"/>
      <c r="K1752" s="198"/>
      <c r="L1752" s="110" t="s">
        <v>21</v>
      </c>
      <c r="M1752" s="111"/>
      <c r="N1752" s="75" t="s">
        <v>455</v>
      </c>
    </row>
    <row r="1753" spans="1:14" s="88" customFormat="1" hidden="1" x14ac:dyDescent="0.2">
      <c r="A1753" s="193"/>
      <c r="B1753" s="187"/>
      <c r="C1753" s="185"/>
      <c r="D1753" s="120"/>
      <c r="E1753" s="120"/>
      <c r="F1753" s="120"/>
      <c r="G1753" s="120"/>
      <c r="H1753" s="120"/>
      <c r="I1753" s="120"/>
      <c r="J1753" s="120"/>
      <c r="K1753" s="198"/>
      <c r="L1753" s="110" t="s">
        <v>21</v>
      </c>
      <c r="M1753" s="111"/>
      <c r="N1753" s="75" t="s">
        <v>449</v>
      </c>
    </row>
    <row r="1754" spans="1:14" s="88" customFormat="1" hidden="1" x14ac:dyDescent="0.2">
      <c r="A1754" s="193"/>
      <c r="B1754" s="187"/>
      <c r="C1754" s="185"/>
      <c r="D1754" s="120"/>
      <c r="E1754" s="120"/>
      <c r="F1754" s="120"/>
      <c r="G1754" s="120"/>
      <c r="H1754" s="120"/>
      <c r="I1754" s="120"/>
      <c r="J1754" s="120"/>
      <c r="K1754" s="198"/>
      <c r="L1754" s="110" t="s">
        <v>21</v>
      </c>
      <c r="M1754" s="111"/>
      <c r="N1754" s="75" t="s">
        <v>425</v>
      </c>
    </row>
    <row r="1755" spans="1:14" s="88" customFormat="1" hidden="1" x14ac:dyDescent="0.2">
      <c r="A1755" s="193"/>
      <c r="B1755" s="187"/>
      <c r="C1755" s="185"/>
      <c r="D1755" s="120"/>
      <c r="E1755" s="120"/>
      <c r="F1755" s="120"/>
      <c r="G1755" s="120"/>
      <c r="H1755" s="120"/>
      <c r="I1755" s="120"/>
      <c r="J1755" s="120"/>
      <c r="K1755" s="198"/>
      <c r="L1755" s="110" t="s">
        <v>21</v>
      </c>
      <c r="M1755" s="111"/>
      <c r="N1755" s="75" t="s">
        <v>52</v>
      </c>
    </row>
    <row r="1756" spans="1:14" s="88" customFormat="1" hidden="1" x14ac:dyDescent="0.2">
      <c r="A1756" s="193"/>
      <c r="B1756" s="187"/>
      <c r="C1756" s="185"/>
      <c r="D1756" s="120"/>
      <c r="E1756" s="120"/>
      <c r="F1756" s="120"/>
      <c r="G1756" s="120"/>
      <c r="H1756" s="120"/>
      <c r="I1756" s="120"/>
      <c r="J1756" s="120"/>
      <c r="K1756" s="198"/>
      <c r="L1756" s="110" t="s">
        <v>21</v>
      </c>
      <c r="M1756" s="111"/>
      <c r="N1756" s="75" t="s">
        <v>45</v>
      </c>
    </row>
    <row r="1757" spans="1:14" s="88" customFormat="1" hidden="1" x14ac:dyDescent="0.2">
      <c r="A1757" s="193"/>
      <c r="B1757" s="187"/>
      <c r="C1757" s="185"/>
      <c r="D1757" s="120"/>
      <c r="E1757" s="120"/>
      <c r="F1757" s="120"/>
      <c r="G1757" s="120"/>
      <c r="H1757" s="120"/>
      <c r="I1757" s="120"/>
      <c r="J1757" s="120"/>
      <c r="K1757" s="198"/>
      <c r="L1757" s="110" t="s">
        <v>21</v>
      </c>
      <c r="M1757" s="111"/>
      <c r="N1757" s="75" t="s">
        <v>426</v>
      </c>
    </row>
    <row r="1758" spans="1:14" s="88" customFormat="1" hidden="1" x14ac:dyDescent="0.2">
      <c r="A1758" s="193"/>
      <c r="B1758" s="187"/>
      <c r="C1758" s="185"/>
      <c r="D1758" s="120"/>
      <c r="E1758" s="120"/>
      <c r="F1758" s="120"/>
      <c r="G1758" s="120"/>
      <c r="H1758" s="120"/>
      <c r="I1758" s="120"/>
      <c r="J1758" s="120"/>
      <c r="K1758" s="198"/>
      <c r="L1758" s="110" t="s">
        <v>21</v>
      </c>
      <c r="M1758" s="111"/>
      <c r="N1758" s="75" t="s">
        <v>427</v>
      </c>
    </row>
    <row r="1759" spans="1:14" s="88" customFormat="1" hidden="1" x14ac:dyDescent="0.2">
      <c r="A1759" s="193"/>
      <c r="B1759" s="187"/>
      <c r="C1759" s="185"/>
      <c r="D1759" s="120"/>
      <c r="E1759" s="120"/>
      <c r="F1759" s="120"/>
      <c r="G1759" s="120"/>
      <c r="H1759" s="120"/>
      <c r="I1759" s="120"/>
      <c r="J1759" s="120"/>
      <c r="K1759" s="198"/>
      <c r="L1759" s="110" t="s">
        <v>21</v>
      </c>
      <c r="M1759" s="111"/>
      <c r="N1759" s="75" t="s">
        <v>296</v>
      </c>
    </row>
    <row r="1760" spans="1:14" s="88" customFormat="1" hidden="1" x14ac:dyDescent="0.2">
      <c r="A1760" s="193"/>
      <c r="B1760" s="187"/>
      <c r="C1760" s="185"/>
      <c r="D1760" s="120"/>
      <c r="E1760" s="120"/>
      <c r="F1760" s="120"/>
      <c r="G1760" s="120"/>
      <c r="H1760" s="120"/>
      <c r="I1760" s="120"/>
      <c r="J1760" s="120"/>
      <c r="K1760" s="198"/>
      <c r="L1760" s="110" t="s">
        <v>21</v>
      </c>
      <c r="M1760" s="111"/>
      <c r="N1760" s="75" t="s">
        <v>429</v>
      </c>
    </row>
    <row r="1761" spans="1:14" s="88" customFormat="1" hidden="1" x14ac:dyDescent="0.2">
      <c r="A1761" s="193"/>
      <c r="B1761" s="187"/>
      <c r="C1761" s="185"/>
      <c r="D1761" s="120"/>
      <c r="E1761" s="120"/>
      <c r="F1761" s="120"/>
      <c r="G1761" s="120"/>
      <c r="H1761" s="120"/>
      <c r="I1761" s="120"/>
      <c r="J1761" s="120"/>
      <c r="K1761" s="198"/>
      <c r="L1761" s="110" t="s">
        <v>21</v>
      </c>
      <c r="M1761" s="111"/>
      <c r="N1761" s="75" t="s">
        <v>77</v>
      </c>
    </row>
    <row r="1762" spans="1:14" s="88" customFormat="1" hidden="1" x14ac:dyDescent="0.2">
      <c r="A1762" s="193"/>
      <c r="B1762" s="187"/>
      <c r="C1762" s="185"/>
      <c r="D1762" s="120"/>
      <c r="E1762" s="120"/>
      <c r="F1762" s="120"/>
      <c r="G1762" s="120"/>
      <c r="H1762" s="120"/>
      <c r="I1762" s="120"/>
      <c r="J1762" s="120"/>
      <c r="K1762" s="198"/>
      <c r="L1762" s="110" t="s">
        <v>21</v>
      </c>
      <c r="M1762" s="111"/>
      <c r="N1762" s="75" t="s">
        <v>431</v>
      </c>
    </row>
    <row r="1763" spans="1:14" s="88" customFormat="1" hidden="1" x14ac:dyDescent="0.2">
      <c r="A1763" s="193"/>
      <c r="B1763" s="187"/>
      <c r="C1763" s="185"/>
      <c r="D1763" s="120"/>
      <c r="E1763" s="120"/>
      <c r="F1763" s="120"/>
      <c r="G1763" s="120"/>
      <c r="H1763" s="120"/>
      <c r="I1763" s="120"/>
      <c r="J1763" s="120"/>
      <c r="K1763" s="198"/>
      <c r="L1763" s="110" t="s">
        <v>21</v>
      </c>
      <c r="M1763" s="111"/>
      <c r="N1763" s="75" t="s">
        <v>87</v>
      </c>
    </row>
    <row r="1764" spans="1:14" s="88" customFormat="1" hidden="1" x14ac:dyDescent="0.2">
      <c r="A1764" s="193"/>
      <c r="B1764" s="187"/>
      <c r="C1764" s="185"/>
      <c r="D1764" s="120"/>
      <c r="E1764" s="120"/>
      <c r="F1764" s="120"/>
      <c r="G1764" s="120"/>
      <c r="H1764" s="120"/>
      <c r="I1764" s="120"/>
      <c r="J1764" s="120"/>
      <c r="K1764" s="198"/>
      <c r="L1764" s="110" t="s">
        <v>21</v>
      </c>
      <c r="M1764" s="111"/>
      <c r="N1764" s="75" t="s">
        <v>436</v>
      </c>
    </row>
    <row r="1765" spans="1:14" s="88" customFormat="1" hidden="1" x14ac:dyDescent="0.2">
      <c r="A1765" s="193"/>
      <c r="B1765" s="187"/>
      <c r="C1765" s="185"/>
      <c r="D1765" s="120"/>
      <c r="E1765" s="120"/>
      <c r="F1765" s="120"/>
      <c r="G1765" s="120"/>
      <c r="H1765" s="120"/>
      <c r="I1765" s="120"/>
      <c r="J1765" s="120"/>
      <c r="K1765" s="198"/>
      <c r="L1765" s="110" t="s">
        <v>21</v>
      </c>
      <c r="M1765" s="111"/>
      <c r="N1765" s="75" t="s">
        <v>438</v>
      </c>
    </row>
    <row r="1766" spans="1:14" s="88" customFormat="1" hidden="1" x14ac:dyDescent="0.2">
      <c r="A1766" s="193"/>
      <c r="B1766" s="187"/>
      <c r="C1766" s="185"/>
      <c r="D1766" s="120"/>
      <c r="E1766" s="120"/>
      <c r="F1766" s="120"/>
      <c r="G1766" s="120"/>
      <c r="H1766" s="120"/>
      <c r="I1766" s="120"/>
      <c r="J1766" s="120"/>
      <c r="K1766" s="198"/>
      <c r="L1766" s="110" t="s">
        <v>21</v>
      </c>
      <c r="M1766" s="111"/>
      <c r="N1766" s="75" t="s">
        <v>440</v>
      </c>
    </row>
    <row r="1767" spans="1:14" s="88" customFormat="1" hidden="1" x14ac:dyDescent="0.2">
      <c r="A1767" s="193"/>
      <c r="B1767" s="187"/>
      <c r="C1767" s="185"/>
      <c r="D1767" s="120"/>
      <c r="E1767" s="120"/>
      <c r="F1767" s="120"/>
      <c r="G1767" s="120"/>
      <c r="H1767" s="120"/>
      <c r="I1767" s="120"/>
      <c r="J1767" s="120"/>
      <c r="K1767" s="198"/>
      <c r="L1767" s="110" t="s">
        <v>21</v>
      </c>
      <c r="M1767" s="111"/>
      <c r="N1767" s="75" t="s">
        <v>442</v>
      </c>
    </row>
    <row r="1768" spans="1:14" s="88" customFormat="1" hidden="1" x14ac:dyDescent="0.2">
      <c r="A1768" s="193"/>
      <c r="B1768" s="187"/>
      <c r="C1768" s="185"/>
      <c r="D1768" s="120"/>
      <c r="E1768" s="120"/>
      <c r="F1768" s="120"/>
      <c r="G1768" s="120"/>
      <c r="H1768" s="120"/>
      <c r="I1768" s="120"/>
      <c r="J1768" s="120"/>
      <c r="K1768" s="198"/>
      <c r="L1768" s="110" t="s">
        <v>21</v>
      </c>
      <c r="M1768" s="111"/>
      <c r="N1768" s="75" t="s">
        <v>444</v>
      </c>
    </row>
    <row r="1769" spans="1:14" s="88" customFormat="1" hidden="1" x14ac:dyDescent="0.2">
      <c r="A1769" s="193"/>
      <c r="B1769" s="187"/>
      <c r="C1769" s="185"/>
      <c r="D1769" s="120"/>
      <c r="E1769" s="120"/>
      <c r="F1769" s="120"/>
      <c r="G1769" s="120"/>
      <c r="H1769" s="120"/>
      <c r="I1769" s="120"/>
      <c r="J1769" s="120"/>
      <c r="K1769" s="198"/>
      <c r="L1769" s="110" t="s">
        <v>21</v>
      </c>
      <c r="M1769" s="111"/>
      <c r="N1769" s="75" t="s">
        <v>125</v>
      </c>
    </row>
    <row r="1770" spans="1:14" s="88" customFormat="1" hidden="1" x14ac:dyDescent="0.2">
      <c r="A1770" s="193"/>
      <c r="B1770" s="187"/>
      <c r="C1770" s="185"/>
      <c r="D1770" s="120"/>
      <c r="E1770" s="120"/>
      <c r="F1770" s="120"/>
      <c r="G1770" s="120"/>
      <c r="H1770" s="120"/>
      <c r="I1770" s="120"/>
      <c r="J1770" s="120"/>
      <c r="K1770" s="198"/>
      <c r="L1770" s="110" t="s">
        <v>21</v>
      </c>
      <c r="M1770" s="111"/>
      <c r="N1770" s="75" t="s">
        <v>32</v>
      </c>
    </row>
    <row r="1771" spans="1:14" s="88" customFormat="1" hidden="1" x14ac:dyDescent="0.2">
      <c r="A1771" s="193"/>
      <c r="B1771" s="187"/>
      <c r="C1771" s="185"/>
      <c r="D1771" s="120"/>
      <c r="E1771" s="120"/>
      <c r="F1771" s="120"/>
      <c r="G1771" s="120"/>
      <c r="H1771" s="120"/>
      <c r="I1771" s="120"/>
      <c r="J1771" s="120"/>
      <c r="K1771" s="198"/>
      <c r="L1771" s="110" t="s">
        <v>21</v>
      </c>
      <c r="M1771" s="111"/>
      <c r="N1771" s="75" t="s">
        <v>33</v>
      </c>
    </row>
    <row r="1772" spans="1:14" s="88" customFormat="1" ht="15" x14ac:dyDescent="0.25">
      <c r="A1772" s="125" t="s">
        <v>168</v>
      </c>
      <c r="B1772" s="84" t="s">
        <v>170</v>
      </c>
      <c r="C1772" s="86">
        <f>+'PLAN DE COMPRA  2022'!C1886</f>
        <v>112291181.5</v>
      </c>
      <c r="D1772" s="86">
        <f>+'PLAN DE COMPRA  2022'!D1886</f>
        <v>11632985</v>
      </c>
      <c r="E1772" s="86">
        <f>+'PLAN DE COMPRA  2022'!E1886</f>
        <v>11450000</v>
      </c>
      <c r="F1772" s="86">
        <f>+'PLAN DE COMPRA  2022'!F1886</f>
        <v>499065500</v>
      </c>
      <c r="G1772" s="86">
        <f>+'PLAN DE COMPRA  2022'!G1886</f>
        <v>0</v>
      </c>
      <c r="H1772" s="86">
        <f>+'PLAN DE COMPRA  2022'!H1886</f>
        <v>658380799</v>
      </c>
      <c r="I1772" s="86">
        <f>+'PLAN DE COMPRA  2022'!I1886</f>
        <v>59322915.299999997</v>
      </c>
      <c r="J1772" s="86">
        <f>+'PLAN DE COMPRA  2022'!J1886</f>
        <v>20039050</v>
      </c>
      <c r="K1772" s="86">
        <f>+'PLAN DE COMPRA  2022'!K1886</f>
        <v>1372182430.8</v>
      </c>
      <c r="L1772" s="108" t="s">
        <v>22</v>
      </c>
      <c r="M1772" s="86" t="s">
        <v>22</v>
      </c>
      <c r="N1772" s="130"/>
    </row>
    <row r="1773" spans="1:14" s="88" customFormat="1" ht="15" hidden="1" x14ac:dyDescent="0.25">
      <c r="A1773" s="182" t="s">
        <v>171</v>
      </c>
      <c r="B1773" s="118" t="s">
        <v>172</v>
      </c>
      <c r="C1773" s="183"/>
      <c r="D1773" s="184"/>
      <c r="E1773" s="184"/>
      <c r="F1773" s="184"/>
      <c r="G1773" s="184"/>
      <c r="H1773" s="184"/>
      <c r="I1773" s="184"/>
      <c r="J1773" s="184"/>
      <c r="K1773" s="197"/>
      <c r="L1773" s="110" t="s">
        <v>21</v>
      </c>
      <c r="M1773" s="111"/>
      <c r="N1773" s="74" t="s">
        <v>303</v>
      </c>
    </row>
    <row r="1774" spans="1:14" s="88" customFormat="1" hidden="1" x14ac:dyDescent="0.2">
      <c r="A1774" s="193"/>
      <c r="B1774" s="187"/>
      <c r="C1774" s="185"/>
      <c r="D1774" s="120"/>
      <c r="E1774" s="120"/>
      <c r="F1774" s="120"/>
      <c r="G1774" s="120"/>
      <c r="H1774" s="120"/>
      <c r="I1774" s="120"/>
      <c r="J1774" s="120"/>
      <c r="K1774" s="198"/>
      <c r="L1774" s="110" t="s">
        <v>21</v>
      </c>
      <c r="M1774" s="111"/>
      <c r="N1774" s="75" t="s">
        <v>57</v>
      </c>
    </row>
    <row r="1775" spans="1:14" s="88" customFormat="1" hidden="1" x14ac:dyDescent="0.2">
      <c r="A1775" s="193"/>
      <c r="B1775" s="187"/>
      <c r="C1775" s="185"/>
      <c r="D1775" s="120"/>
      <c r="E1775" s="120"/>
      <c r="F1775" s="120"/>
      <c r="G1775" s="120"/>
      <c r="H1775" s="120"/>
      <c r="I1775" s="120"/>
      <c r="J1775" s="120"/>
      <c r="K1775" s="198"/>
      <c r="L1775" s="110" t="s">
        <v>21</v>
      </c>
      <c r="M1775" s="111"/>
      <c r="N1775" s="75" t="s">
        <v>308</v>
      </c>
    </row>
    <row r="1776" spans="1:14" s="88" customFormat="1" hidden="1" x14ac:dyDescent="0.2">
      <c r="A1776" s="193"/>
      <c r="B1776" s="187"/>
      <c r="C1776" s="185"/>
      <c r="D1776" s="120"/>
      <c r="E1776" s="120"/>
      <c r="F1776" s="120"/>
      <c r="G1776" s="120"/>
      <c r="H1776" s="120"/>
      <c r="I1776" s="120"/>
      <c r="J1776" s="120"/>
      <c r="K1776" s="198"/>
      <c r="L1776" s="110" t="s">
        <v>21</v>
      </c>
      <c r="M1776" s="111"/>
      <c r="N1776" s="75" t="s">
        <v>330</v>
      </c>
    </row>
    <row r="1777" spans="1:14" s="88" customFormat="1" hidden="1" x14ac:dyDescent="0.2">
      <c r="A1777" s="193"/>
      <c r="B1777" s="187"/>
      <c r="C1777" s="185"/>
      <c r="D1777" s="120"/>
      <c r="E1777" s="120"/>
      <c r="F1777" s="120"/>
      <c r="G1777" s="120"/>
      <c r="H1777" s="120"/>
      <c r="I1777" s="120"/>
      <c r="J1777" s="120"/>
      <c r="K1777" s="198"/>
      <c r="L1777" s="110" t="s">
        <v>21</v>
      </c>
      <c r="M1777" s="111"/>
      <c r="N1777" s="75" t="s">
        <v>344</v>
      </c>
    </row>
    <row r="1778" spans="1:14" s="88" customFormat="1" hidden="1" x14ac:dyDescent="0.2">
      <c r="A1778" s="193"/>
      <c r="B1778" s="187"/>
      <c r="C1778" s="185"/>
      <c r="D1778" s="120"/>
      <c r="E1778" s="120"/>
      <c r="F1778" s="120"/>
      <c r="G1778" s="120"/>
      <c r="H1778" s="120"/>
      <c r="I1778" s="120"/>
      <c r="J1778" s="120"/>
      <c r="K1778" s="198"/>
      <c r="L1778" s="110" t="s">
        <v>21</v>
      </c>
      <c r="M1778" s="111"/>
      <c r="N1778" s="75" t="s">
        <v>345</v>
      </c>
    </row>
    <row r="1779" spans="1:14" s="88" customFormat="1" hidden="1" x14ac:dyDescent="0.2">
      <c r="A1779" s="193"/>
      <c r="B1779" s="187"/>
      <c r="C1779" s="185"/>
      <c r="D1779" s="120"/>
      <c r="E1779" s="120"/>
      <c r="F1779" s="120"/>
      <c r="G1779" s="120"/>
      <c r="H1779" s="120"/>
      <c r="I1779" s="120"/>
      <c r="J1779" s="120"/>
      <c r="K1779" s="198"/>
      <c r="L1779" s="110" t="s">
        <v>21</v>
      </c>
      <c r="M1779" s="111"/>
      <c r="N1779" s="75" t="s">
        <v>465</v>
      </c>
    </row>
    <row r="1780" spans="1:14" s="88" customFormat="1" hidden="1" x14ac:dyDescent="0.2">
      <c r="A1780" s="193"/>
      <c r="B1780" s="187"/>
      <c r="C1780" s="185"/>
      <c r="D1780" s="120"/>
      <c r="E1780" s="120"/>
      <c r="F1780" s="120"/>
      <c r="G1780" s="120"/>
      <c r="H1780" s="120"/>
      <c r="I1780" s="120"/>
      <c r="J1780" s="120"/>
      <c r="K1780" s="198"/>
      <c r="L1780" s="110" t="s">
        <v>21</v>
      </c>
      <c r="M1780" s="111"/>
      <c r="N1780" s="75" t="s">
        <v>91</v>
      </c>
    </row>
    <row r="1781" spans="1:14" s="88" customFormat="1" hidden="1" x14ac:dyDescent="0.2">
      <c r="A1781" s="193"/>
      <c r="B1781" s="187"/>
      <c r="C1781" s="185"/>
      <c r="D1781" s="120"/>
      <c r="E1781" s="120"/>
      <c r="F1781" s="120"/>
      <c r="G1781" s="120"/>
      <c r="H1781" s="120"/>
      <c r="I1781" s="120"/>
      <c r="J1781" s="120"/>
      <c r="K1781" s="198"/>
      <c r="L1781" s="110" t="s">
        <v>21</v>
      </c>
      <c r="M1781" s="111"/>
      <c r="N1781" s="75" t="s">
        <v>288</v>
      </c>
    </row>
    <row r="1782" spans="1:14" s="88" customFormat="1" hidden="1" x14ac:dyDescent="0.2">
      <c r="A1782" s="193"/>
      <c r="B1782" s="187"/>
      <c r="C1782" s="185"/>
      <c r="D1782" s="120"/>
      <c r="E1782" s="120"/>
      <c r="F1782" s="120"/>
      <c r="G1782" s="120"/>
      <c r="H1782" s="120"/>
      <c r="I1782" s="120"/>
      <c r="J1782" s="120"/>
      <c r="K1782" s="198"/>
      <c r="L1782" s="110" t="s">
        <v>21</v>
      </c>
      <c r="M1782" s="111"/>
      <c r="N1782" s="75" t="s">
        <v>289</v>
      </c>
    </row>
    <row r="1783" spans="1:14" s="88" customFormat="1" hidden="1" x14ac:dyDescent="0.2">
      <c r="A1783" s="193"/>
      <c r="B1783" s="187"/>
      <c r="C1783" s="185"/>
      <c r="D1783" s="120"/>
      <c r="E1783" s="120"/>
      <c r="F1783" s="120"/>
      <c r="G1783" s="120"/>
      <c r="H1783" s="120"/>
      <c r="I1783" s="120"/>
      <c r="J1783" s="120"/>
      <c r="K1783" s="198"/>
      <c r="L1783" s="110" t="s">
        <v>21</v>
      </c>
      <c r="M1783" s="111"/>
      <c r="N1783" s="75" t="s">
        <v>37</v>
      </c>
    </row>
    <row r="1784" spans="1:14" s="88" customFormat="1" hidden="1" x14ac:dyDescent="0.2">
      <c r="A1784" s="193"/>
      <c r="B1784" s="187"/>
      <c r="C1784" s="185"/>
      <c r="D1784" s="120"/>
      <c r="E1784" s="120"/>
      <c r="F1784" s="120"/>
      <c r="G1784" s="120"/>
      <c r="H1784" s="120"/>
      <c r="I1784" s="120"/>
      <c r="J1784" s="120"/>
      <c r="K1784" s="198"/>
      <c r="L1784" s="110" t="s">
        <v>21</v>
      </c>
      <c r="M1784" s="111"/>
      <c r="N1784" s="75" t="s">
        <v>60</v>
      </c>
    </row>
    <row r="1785" spans="1:14" s="88" customFormat="1" hidden="1" x14ac:dyDescent="0.2">
      <c r="A1785" s="193"/>
      <c r="B1785" s="187"/>
      <c r="C1785" s="185"/>
      <c r="D1785" s="120"/>
      <c r="E1785" s="120"/>
      <c r="F1785" s="120"/>
      <c r="G1785" s="120"/>
      <c r="H1785" s="120"/>
      <c r="I1785" s="120"/>
      <c r="J1785" s="120"/>
      <c r="K1785" s="198"/>
      <c r="L1785" s="110" t="s">
        <v>21</v>
      </c>
      <c r="M1785" s="111"/>
      <c r="N1785" s="75" t="s">
        <v>92</v>
      </c>
    </row>
    <row r="1786" spans="1:14" s="88" customFormat="1" hidden="1" x14ac:dyDescent="0.2">
      <c r="A1786" s="193"/>
      <c r="B1786" s="187"/>
      <c r="C1786" s="185"/>
      <c r="D1786" s="120"/>
      <c r="E1786" s="120"/>
      <c r="F1786" s="120"/>
      <c r="G1786" s="120"/>
      <c r="H1786" s="120"/>
      <c r="I1786" s="120"/>
      <c r="J1786" s="120"/>
      <c r="K1786" s="198"/>
      <c r="L1786" s="110" t="s">
        <v>21</v>
      </c>
      <c r="M1786" s="111"/>
      <c r="N1786" s="75" t="s">
        <v>469</v>
      </c>
    </row>
    <row r="1787" spans="1:14" s="88" customFormat="1" hidden="1" x14ac:dyDescent="0.2">
      <c r="A1787" s="193"/>
      <c r="B1787" s="187"/>
      <c r="C1787" s="185"/>
      <c r="D1787" s="120"/>
      <c r="E1787" s="120"/>
      <c r="F1787" s="120"/>
      <c r="G1787" s="120"/>
      <c r="H1787" s="120"/>
      <c r="I1787" s="120"/>
      <c r="J1787" s="120"/>
      <c r="K1787" s="198"/>
      <c r="L1787" s="110" t="s">
        <v>21</v>
      </c>
      <c r="M1787" s="111"/>
      <c r="N1787" s="75" t="s">
        <v>470</v>
      </c>
    </row>
    <row r="1788" spans="1:14" s="88" customFormat="1" hidden="1" x14ac:dyDescent="0.2">
      <c r="A1788" s="193"/>
      <c r="B1788" s="187"/>
      <c r="C1788" s="185"/>
      <c r="D1788" s="120"/>
      <c r="E1788" s="120"/>
      <c r="F1788" s="120"/>
      <c r="G1788" s="120"/>
      <c r="H1788" s="120"/>
      <c r="I1788" s="120"/>
      <c r="J1788" s="120"/>
      <c r="K1788" s="198"/>
      <c r="L1788" s="110" t="s">
        <v>21</v>
      </c>
      <c r="M1788" s="111"/>
      <c r="N1788" s="75" t="s">
        <v>474</v>
      </c>
    </row>
    <row r="1789" spans="1:14" s="88" customFormat="1" hidden="1" x14ac:dyDescent="0.2">
      <c r="A1789" s="193"/>
      <c r="B1789" s="187"/>
      <c r="C1789" s="185"/>
      <c r="D1789" s="120"/>
      <c r="E1789" s="120"/>
      <c r="F1789" s="120"/>
      <c r="G1789" s="120"/>
      <c r="H1789" s="120"/>
      <c r="I1789" s="120"/>
      <c r="J1789" s="120"/>
      <c r="K1789" s="198"/>
      <c r="L1789" s="110" t="s">
        <v>21</v>
      </c>
      <c r="M1789" s="111"/>
      <c r="N1789" s="75" t="s">
        <v>471</v>
      </c>
    </row>
    <row r="1790" spans="1:14" s="88" customFormat="1" hidden="1" x14ac:dyDescent="0.2">
      <c r="A1790" s="193"/>
      <c r="B1790" s="187"/>
      <c r="C1790" s="185"/>
      <c r="D1790" s="120"/>
      <c r="E1790" s="120"/>
      <c r="F1790" s="120"/>
      <c r="G1790" s="120"/>
      <c r="H1790" s="120"/>
      <c r="I1790" s="120"/>
      <c r="J1790" s="120"/>
      <c r="K1790" s="198"/>
      <c r="L1790" s="110" t="s">
        <v>21</v>
      </c>
      <c r="M1790" s="111"/>
      <c r="N1790" s="75" t="s">
        <v>472</v>
      </c>
    </row>
    <row r="1791" spans="1:14" s="88" customFormat="1" ht="28.5" hidden="1" x14ac:dyDescent="0.2">
      <c r="A1791" s="193"/>
      <c r="B1791" s="187"/>
      <c r="C1791" s="185"/>
      <c r="D1791" s="120"/>
      <c r="E1791" s="120"/>
      <c r="F1791" s="120"/>
      <c r="G1791" s="120"/>
      <c r="H1791" s="120"/>
      <c r="I1791" s="120"/>
      <c r="J1791" s="120"/>
      <c r="K1791" s="198"/>
      <c r="L1791" s="110" t="s">
        <v>21</v>
      </c>
      <c r="M1791" s="111"/>
      <c r="N1791" s="75" t="s">
        <v>83</v>
      </c>
    </row>
    <row r="1792" spans="1:14" s="88" customFormat="1" hidden="1" x14ac:dyDescent="0.2">
      <c r="A1792" s="193"/>
      <c r="B1792" s="187"/>
      <c r="C1792" s="185"/>
      <c r="D1792" s="120"/>
      <c r="E1792" s="120"/>
      <c r="F1792" s="120"/>
      <c r="G1792" s="120"/>
      <c r="H1792" s="120"/>
      <c r="I1792" s="120"/>
      <c r="J1792" s="120"/>
      <c r="K1792" s="198"/>
      <c r="L1792" s="110" t="s">
        <v>21</v>
      </c>
      <c r="M1792" s="111"/>
      <c r="N1792" s="75" t="s">
        <v>290</v>
      </c>
    </row>
    <row r="1793" spans="1:14" s="88" customFormat="1" hidden="1" x14ac:dyDescent="0.2">
      <c r="A1793" s="193"/>
      <c r="B1793" s="187"/>
      <c r="C1793" s="185"/>
      <c r="D1793" s="120"/>
      <c r="E1793" s="120"/>
      <c r="F1793" s="120"/>
      <c r="G1793" s="120"/>
      <c r="H1793" s="120"/>
      <c r="I1793" s="120"/>
      <c r="J1793" s="120"/>
      <c r="K1793" s="198"/>
      <c r="L1793" s="110" t="s">
        <v>21</v>
      </c>
      <c r="M1793" s="111"/>
      <c r="N1793" s="75" t="s">
        <v>362</v>
      </c>
    </row>
    <row r="1794" spans="1:14" s="88" customFormat="1" hidden="1" x14ac:dyDescent="0.2">
      <c r="A1794" s="193"/>
      <c r="B1794" s="187"/>
      <c r="C1794" s="185"/>
      <c r="D1794" s="120"/>
      <c r="E1794" s="120"/>
      <c r="F1794" s="120"/>
      <c r="G1794" s="120"/>
      <c r="H1794" s="120"/>
      <c r="I1794" s="120"/>
      <c r="J1794" s="120"/>
      <c r="K1794" s="198"/>
      <c r="L1794" s="110" t="s">
        <v>21</v>
      </c>
      <c r="M1794" s="111"/>
      <c r="N1794" s="75" t="s">
        <v>291</v>
      </c>
    </row>
    <row r="1795" spans="1:14" s="88" customFormat="1" hidden="1" x14ac:dyDescent="0.2">
      <c r="A1795" s="193"/>
      <c r="B1795" s="187"/>
      <c r="C1795" s="185"/>
      <c r="D1795" s="120"/>
      <c r="E1795" s="120"/>
      <c r="F1795" s="120"/>
      <c r="G1795" s="120"/>
      <c r="H1795" s="120"/>
      <c r="I1795" s="120"/>
      <c r="J1795" s="120"/>
      <c r="K1795" s="198"/>
      <c r="L1795" s="110" t="s">
        <v>21</v>
      </c>
      <c r="M1795" s="111"/>
      <c r="N1795" s="75" t="s">
        <v>367</v>
      </c>
    </row>
    <row r="1796" spans="1:14" s="88" customFormat="1" hidden="1" x14ac:dyDescent="0.2">
      <c r="A1796" s="193"/>
      <c r="B1796" s="187"/>
      <c r="C1796" s="185"/>
      <c r="D1796" s="120"/>
      <c r="E1796" s="120"/>
      <c r="F1796" s="120"/>
      <c r="G1796" s="120"/>
      <c r="H1796" s="120"/>
      <c r="I1796" s="120"/>
      <c r="J1796" s="120"/>
      <c r="K1796" s="198"/>
      <c r="L1796" s="110" t="s">
        <v>21</v>
      </c>
      <c r="M1796" s="111"/>
      <c r="N1796" s="75" t="s">
        <v>40</v>
      </c>
    </row>
    <row r="1797" spans="1:14" s="88" customFormat="1" hidden="1" x14ac:dyDescent="0.2">
      <c r="A1797" s="193"/>
      <c r="B1797" s="187"/>
      <c r="C1797" s="185"/>
      <c r="D1797" s="120"/>
      <c r="E1797" s="120"/>
      <c r="F1797" s="120"/>
      <c r="G1797" s="120"/>
      <c r="H1797" s="120"/>
      <c r="I1797" s="120"/>
      <c r="J1797" s="120"/>
      <c r="K1797" s="198"/>
      <c r="L1797" s="110" t="s">
        <v>21</v>
      </c>
      <c r="M1797" s="111"/>
      <c r="N1797" s="75" t="s">
        <v>294</v>
      </c>
    </row>
    <row r="1798" spans="1:14" s="88" customFormat="1" hidden="1" x14ac:dyDescent="0.2">
      <c r="A1798" s="193"/>
      <c r="B1798" s="187"/>
      <c r="C1798" s="185"/>
      <c r="D1798" s="120"/>
      <c r="E1798" s="120"/>
      <c r="F1798" s="120"/>
      <c r="G1798" s="120"/>
      <c r="H1798" s="120"/>
      <c r="I1798" s="120"/>
      <c r="J1798" s="120"/>
      <c r="K1798" s="198"/>
      <c r="L1798" s="110" t="s">
        <v>21</v>
      </c>
      <c r="M1798" s="111"/>
      <c r="N1798" s="75" t="s">
        <v>95</v>
      </c>
    </row>
    <row r="1799" spans="1:14" s="88" customFormat="1" hidden="1" x14ac:dyDescent="0.2">
      <c r="A1799" s="193"/>
      <c r="B1799" s="187"/>
      <c r="C1799" s="185"/>
      <c r="D1799" s="120"/>
      <c r="E1799" s="120"/>
      <c r="F1799" s="120"/>
      <c r="G1799" s="120"/>
      <c r="H1799" s="120"/>
      <c r="I1799" s="120"/>
      <c r="J1799" s="120"/>
      <c r="K1799" s="198"/>
      <c r="L1799" s="110" t="s">
        <v>21</v>
      </c>
      <c r="M1799" s="111"/>
      <c r="N1799" s="75" t="s">
        <v>390</v>
      </c>
    </row>
    <row r="1800" spans="1:14" s="88" customFormat="1" hidden="1" x14ac:dyDescent="0.2">
      <c r="A1800" s="193"/>
      <c r="B1800" s="187"/>
      <c r="C1800" s="185"/>
      <c r="D1800" s="120"/>
      <c r="E1800" s="120"/>
      <c r="F1800" s="120"/>
      <c r="G1800" s="120"/>
      <c r="H1800" s="120"/>
      <c r="I1800" s="120"/>
      <c r="J1800" s="120"/>
      <c r="K1800" s="198"/>
      <c r="L1800" s="110" t="s">
        <v>21</v>
      </c>
      <c r="M1800" s="111"/>
      <c r="N1800" s="75" t="s">
        <v>41</v>
      </c>
    </row>
    <row r="1801" spans="1:14" s="88" customFormat="1" hidden="1" x14ac:dyDescent="0.2">
      <c r="A1801" s="193"/>
      <c r="B1801" s="187"/>
      <c r="C1801" s="185"/>
      <c r="D1801" s="120"/>
      <c r="E1801" s="120"/>
      <c r="F1801" s="120"/>
      <c r="G1801" s="120"/>
      <c r="H1801" s="120"/>
      <c r="I1801" s="120"/>
      <c r="J1801" s="120"/>
      <c r="K1801" s="198"/>
      <c r="L1801" s="110" t="s">
        <v>21</v>
      </c>
      <c r="M1801" s="111"/>
      <c r="N1801" s="75" t="s">
        <v>64</v>
      </c>
    </row>
    <row r="1802" spans="1:14" s="88" customFormat="1" hidden="1" x14ac:dyDescent="0.2">
      <c r="A1802" s="193"/>
      <c r="B1802" s="187"/>
      <c r="C1802" s="185"/>
      <c r="D1802" s="120"/>
      <c r="E1802" s="120"/>
      <c r="F1802" s="120"/>
      <c r="G1802" s="120"/>
      <c r="H1802" s="120"/>
      <c r="I1802" s="120"/>
      <c r="J1802" s="120"/>
      <c r="K1802" s="198"/>
      <c r="L1802" s="110" t="s">
        <v>21</v>
      </c>
      <c r="M1802" s="111"/>
      <c r="N1802" s="75" t="s">
        <v>27</v>
      </c>
    </row>
    <row r="1803" spans="1:14" s="88" customFormat="1" hidden="1" x14ac:dyDescent="0.2">
      <c r="A1803" s="193"/>
      <c r="B1803" s="187"/>
      <c r="C1803" s="185"/>
      <c r="D1803" s="120"/>
      <c r="E1803" s="120"/>
      <c r="F1803" s="120"/>
      <c r="G1803" s="120"/>
      <c r="H1803" s="120"/>
      <c r="I1803" s="120"/>
      <c r="J1803" s="120"/>
      <c r="K1803" s="198"/>
      <c r="L1803" s="110" t="s">
        <v>21</v>
      </c>
      <c r="M1803" s="111"/>
      <c r="N1803" s="75" t="s">
        <v>400</v>
      </c>
    </row>
    <row r="1804" spans="1:14" s="88" customFormat="1" hidden="1" x14ac:dyDescent="0.2">
      <c r="A1804" s="193"/>
      <c r="B1804" s="187"/>
      <c r="C1804" s="185"/>
      <c r="D1804" s="120"/>
      <c r="E1804" s="120"/>
      <c r="F1804" s="120"/>
      <c r="G1804" s="120"/>
      <c r="H1804" s="120"/>
      <c r="I1804" s="120"/>
      <c r="J1804" s="120"/>
      <c r="K1804" s="198"/>
      <c r="L1804" s="110" t="s">
        <v>21</v>
      </c>
      <c r="M1804" s="111"/>
      <c r="N1804" s="75" t="s">
        <v>295</v>
      </c>
    </row>
    <row r="1805" spans="1:14" s="88" customFormat="1" hidden="1" x14ac:dyDescent="0.2">
      <c r="A1805" s="193"/>
      <c r="B1805" s="187"/>
      <c r="C1805" s="185"/>
      <c r="D1805" s="120"/>
      <c r="E1805" s="120"/>
      <c r="F1805" s="120"/>
      <c r="G1805" s="120"/>
      <c r="H1805" s="120"/>
      <c r="I1805" s="120"/>
      <c r="J1805" s="120"/>
      <c r="K1805" s="198"/>
      <c r="L1805" s="110" t="s">
        <v>21</v>
      </c>
      <c r="M1805" s="111"/>
      <c r="N1805" s="75" t="s">
        <v>414</v>
      </c>
    </row>
    <row r="1806" spans="1:14" s="88" customFormat="1" hidden="1" x14ac:dyDescent="0.2">
      <c r="A1806" s="193"/>
      <c r="B1806" s="187"/>
      <c r="C1806" s="185"/>
      <c r="D1806" s="120"/>
      <c r="E1806" s="120"/>
      <c r="F1806" s="120"/>
      <c r="G1806" s="120"/>
      <c r="H1806" s="120"/>
      <c r="I1806" s="120"/>
      <c r="J1806" s="120"/>
      <c r="K1806" s="198"/>
      <c r="L1806" s="110" t="s">
        <v>21</v>
      </c>
      <c r="M1806" s="111"/>
      <c r="N1806" s="75" t="s">
        <v>415</v>
      </c>
    </row>
    <row r="1807" spans="1:14" s="88" customFormat="1" hidden="1" x14ac:dyDescent="0.2">
      <c r="A1807" s="193"/>
      <c r="B1807" s="187"/>
      <c r="C1807" s="185"/>
      <c r="D1807" s="120"/>
      <c r="E1807" s="120"/>
      <c r="F1807" s="120"/>
      <c r="G1807" s="120"/>
      <c r="H1807" s="120"/>
      <c r="I1807" s="120"/>
      <c r="J1807" s="120"/>
      <c r="K1807" s="198"/>
      <c r="L1807" s="110" t="s">
        <v>21</v>
      </c>
      <c r="M1807" s="111"/>
      <c r="N1807" s="75" t="s">
        <v>73</v>
      </c>
    </row>
    <row r="1808" spans="1:14" s="88" customFormat="1" hidden="1" x14ac:dyDescent="0.2">
      <c r="A1808" s="193"/>
      <c r="B1808" s="187"/>
      <c r="C1808" s="185"/>
      <c r="D1808" s="120"/>
      <c r="E1808" s="120"/>
      <c r="F1808" s="120"/>
      <c r="G1808" s="120"/>
      <c r="H1808" s="120"/>
      <c r="I1808" s="120"/>
      <c r="J1808" s="120"/>
      <c r="K1808" s="198"/>
      <c r="L1808" s="110" t="s">
        <v>21</v>
      </c>
      <c r="M1808" s="111"/>
      <c r="N1808" s="75" t="s">
        <v>75</v>
      </c>
    </row>
    <row r="1809" spans="1:14" s="88" customFormat="1" hidden="1" x14ac:dyDescent="0.2">
      <c r="A1809" s="193"/>
      <c r="B1809" s="187"/>
      <c r="C1809" s="185"/>
      <c r="D1809" s="120"/>
      <c r="E1809" s="120"/>
      <c r="F1809" s="120"/>
      <c r="G1809" s="120"/>
      <c r="H1809" s="120"/>
      <c r="I1809" s="120"/>
      <c r="J1809" s="120"/>
      <c r="K1809" s="198"/>
      <c r="L1809" s="110" t="s">
        <v>21</v>
      </c>
      <c r="M1809" s="111"/>
      <c r="N1809" s="75" t="s">
        <v>426</v>
      </c>
    </row>
    <row r="1810" spans="1:14" s="88" customFormat="1" hidden="1" x14ac:dyDescent="0.2">
      <c r="A1810" s="193"/>
      <c r="B1810" s="187"/>
      <c r="C1810" s="185"/>
      <c r="D1810" s="120"/>
      <c r="E1810" s="120"/>
      <c r="F1810" s="120"/>
      <c r="G1810" s="120"/>
      <c r="H1810" s="120"/>
      <c r="I1810" s="120"/>
      <c r="J1810" s="120"/>
      <c r="K1810" s="198"/>
      <c r="L1810" s="110" t="s">
        <v>21</v>
      </c>
      <c r="M1810" s="111"/>
      <c r="N1810" s="75" t="s">
        <v>427</v>
      </c>
    </row>
    <row r="1811" spans="1:14" s="88" customFormat="1" hidden="1" x14ac:dyDescent="0.2">
      <c r="A1811" s="193"/>
      <c r="B1811" s="187"/>
      <c r="C1811" s="185"/>
      <c r="D1811" s="120"/>
      <c r="E1811" s="120"/>
      <c r="F1811" s="120"/>
      <c r="G1811" s="120"/>
      <c r="H1811" s="120"/>
      <c r="I1811" s="120"/>
      <c r="J1811" s="120"/>
      <c r="K1811" s="198"/>
      <c r="L1811" s="110" t="s">
        <v>21</v>
      </c>
      <c r="M1811" s="111"/>
      <c r="N1811" s="75" t="s">
        <v>428</v>
      </c>
    </row>
    <row r="1812" spans="1:14" s="88" customFormat="1" hidden="1" x14ac:dyDescent="0.2">
      <c r="A1812" s="193"/>
      <c r="B1812" s="187"/>
      <c r="C1812" s="185"/>
      <c r="D1812" s="120"/>
      <c r="E1812" s="120"/>
      <c r="F1812" s="120"/>
      <c r="G1812" s="120"/>
      <c r="H1812" s="120"/>
      <c r="I1812" s="120"/>
      <c r="J1812" s="120"/>
      <c r="K1812" s="198"/>
      <c r="L1812" s="110" t="s">
        <v>21</v>
      </c>
      <c r="M1812" s="111"/>
      <c r="N1812" s="75" t="s">
        <v>296</v>
      </c>
    </row>
    <row r="1813" spans="1:14" s="88" customFormat="1" hidden="1" x14ac:dyDescent="0.2">
      <c r="A1813" s="193"/>
      <c r="B1813" s="187"/>
      <c r="C1813" s="185"/>
      <c r="D1813" s="120"/>
      <c r="E1813" s="120"/>
      <c r="F1813" s="120"/>
      <c r="G1813" s="120"/>
      <c r="H1813" s="120"/>
      <c r="I1813" s="120"/>
      <c r="J1813" s="120"/>
      <c r="K1813" s="198"/>
      <c r="L1813" s="110" t="s">
        <v>21</v>
      </c>
      <c r="M1813" s="111"/>
      <c r="N1813" s="75" t="s">
        <v>46</v>
      </c>
    </row>
    <row r="1814" spans="1:14" s="88" customFormat="1" hidden="1" x14ac:dyDescent="0.2">
      <c r="A1814" s="193"/>
      <c r="B1814" s="187"/>
      <c r="C1814" s="185"/>
      <c r="D1814" s="120"/>
      <c r="E1814" s="120"/>
      <c r="F1814" s="120"/>
      <c r="G1814" s="120"/>
      <c r="H1814" s="120"/>
      <c r="I1814" s="120"/>
      <c r="J1814" s="120"/>
      <c r="K1814" s="198"/>
      <c r="L1814" s="110" t="s">
        <v>21</v>
      </c>
      <c r="M1814" s="111"/>
      <c r="N1814" s="75" t="s">
        <v>429</v>
      </c>
    </row>
    <row r="1815" spans="1:14" s="88" customFormat="1" hidden="1" x14ac:dyDescent="0.2">
      <c r="A1815" s="193"/>
      <c r="B1815" s="187"/>
      <c r="C1815" s="185"/>
      <c r="D1815" s="120"/>
      <c r="E1815" s="120"/>
      <c r="F1815" s="120"/>
      <c r="G1815" s="120"/>
      <c r="H1815" s="120"/>
      <c r="I1815" s="120"/>
      <c r="J1815" s="120"/>
      <c r="K1815" s="198"/>
      <c r="L1815" s="110" t="s">
        <v>21</v>
      </c>
      <c r="M1815" s="111"/>
      <c r="N1815" s="75" t="s">
        <v>47</v>
      </c>
    </row>
    <row r="1816" spans="1:14" s="88" customFormat="1" hidden="1" x14ac:dyDescent="0.2">
      <c r="A1816" s="193"/>
      <c r="B1816" s="187"/>
      <c r="C1816" s="185"/>
      <c r="D1816" s="120"/>
      <c r="E1816" s="120"/>
      <c r="F1816" s="120"/>
      <c r="G1816" s="120"/>
      <c r="H1816" s="120"/>
      <c r="I1816" s="120"/>
      <c r="J1816" s="120"/>
      <c r="K1816" s="198"/>
      <c r="L1816" s="110" t="s">
        <v>21</v>
      </c>
      <c r="M1816" s="111"/>
      <c r="N1816" s="75" t="s">
        <v>430</v>
      </c>
    </row>
    <row r="1817" spans="1:14" s="88" customFormat="1" hidden="1" x14ac:dyDescent="0.2">
      <c r="A1817" s="193"/>
      <c r="B1817" s="187"/>
      <c r="C1817" s="185"/>
      <c r="D1817" s="120"/>
      <c r="E1817" s="120"/>
      <c r="F1817" s="120"/>
      <c r="G1817" s="120"/>
      <c r="H1817" s="120"/>
      <c r="I1817" s="120"/>
      <c r="J1817" s="120"/>
      <c r="K1817" s="198"/>
      <c r="L1817" s="110" t="s">
        <v>21</v>
      </c>
      <c r="M1817" s="111"/>
      <c r="N1817" s="75" t="s">
        <v>77</v>
      </c>
    </row>
    <row r="1818" spans="1:14" s="88" customFormat="1" hidden="1" x14ac:dyDescent="0.2">
      <c r="A1818" s="193"/>
      <c r="B1818" s="187"/>
      <c r="C1818" s="185"/>
      <c r="D1818" s="120"/>
      <c r="E1818" s="120"/>
      <c r="F1818" s="120"/>
      <c r="G1818" s="120"/>
      <c r="H1818" s="120"/>
      <c r="I1818" s="120"/>
      <c r="J1818" s="120"/>
      <c r="K1818" s="198"/>
      <c r="L1818" s="110" t="s">
        <v>21</v>
      </c>
      <c r="M1818" s="111"/>
      <c r="N1818" s="75" t="s">
        <v>431</v>
      </c>
    </row>
    <row r="1819" spans="1:14" s="88" customFormat="1" hidden="1" x14ac:dyDescent="0.2">
      <c r="A1819" s="193"/>
      <c r="B1819" s="187"/>
      <c r="C1819" s="185"/>
      <c r="D1819" s="120"/>
      <c r="E1819" s="120"/>
      <c r="F1819" s="120"/>
      <c r="G1819" s="120"/>
      <c r="H1819" s="120"/>
      <c r="I1819" s="120"/>
      <c r="J1819" s="120"/>
      <c r="K1819" s="198"/>
      <c r="L1819" s="110" t="s">
        <v>21</v>
      </c>
      <c r="M1819" s="111"/>
      <c r="N1819" s="75" t="s">
        <v>433</v>
      </c>
    </row>
    <row r="1820" spans="1:14" s="88" customFormat="1" hidden="1" x14ac:dyDescent="0.2">
      <c r="A1820" s="193"/>
      <c r="B1820" s="187"/>
      <c r="C1820" s="185"/>
      <c r="D1820" s="120"/>
      <c r="E1820" s="120"/>
      <c r="F1820" s="120"/>
      <c r="G1820" s="120"/>
      <c r="H1820" s="120"/>
      <c r="I1820" s="120"/>
      <c r="J1820" s="120"/>
      <c r="K1820" s="198"/>
      <c r="L1820" s="110" t="s">
        <v>21</v>
      </c>
      <c r="M1820" s="111"/>
      <c r="N1820" s="75" t="s">
        <v>87</v>
      </c>
    </row>
    <row r="1821" spans="1:14" s="88" customFormat="1" hidden="1" x14ac:dyDescent="0.2">
      <c r="A1821" s="193"/>
      <c r="B1821" s="187"/>
      <c r="C1821" s="185"/>
      <c r="D1821" s="120"/>
      <c r="E1821" s="120"/>
      <c r="F1821" s="120"/>
      <c r="G1821" s="120"/>
      <c r="H1821" s="120"/>
      <c r="I1821" s="120"/>
      <c r="J1821" s="120"/>
      <c r="K1821" s="198"/>
      <c r="L1821" s="110" t="s">
        <v>21</v>
      </c>
      <c r="M1821" s="111"/>
      <c r="N1821" s="75" t="s">
        <v>434</v>
      </c>
    </row>
    <row r="1822" spans="1:14" s="88" customFormat="1" hidden="1" x14ac:dyDescent="0.2">
      <c r="A1822" s="193"/>
      <c r="B1822" s="187"/>
      <c r="C1822" s="185"/>
      <c r="D1822" s="120"/>
      <c r="E1822" s="120"/>
      <c r="F1822" s="120"/>
      <c r="G1822" s="120"/>
      <c r="H1822" s="120"/>
      <c r="I1822" s="120"/>
      <c r="J1822" s="120"/>
      <c r="K1822" s="198"/>
      <c r="L1822" s="110" t="s">
        <v>21</v>
      </c>
      <c r="M1822" s="111"/>
      <c r="N1822" s="75" t="s">
        <v>439</v>
      </c>
    </row>
    <row r="1823" spans="1:14" s="88" customFormat="1" hidden="1" x14ac:dyDescent="0.2">
      <c r="A1823" s="193"/>
      <c r="B1823" s="187"/>
      <c r="C1823" s="185"/>
      <c r="D1823" s="120"/>
      <c r="E1823" s="120"/>
      <c r="F1823" s="120"/>
      <c r="G1823" s="120"/>
      <c r="H1823" s="120"/>
      <c r="I1823" s="120"/>
      <c r="J1823" s="120"/>
      <c r="K1823" s="198"/>
      <c r="L1823" s="110" t="s">
        <v>21</v>
      </c>
      <c r="M1823" s="111"/>
      <c r="N1823" s="75" t="s">
        <v>442</v>
      </c>
    </row>
    <row r="1824" spans="1:14" s="88" customFormat="1" hidden="1" x14ac:dyDescent="0.2">
      <c r="A1824" s="193"/>
      <c r="B1824" s="187"/>
      <c r="C1824" s="185"/>
      <c r="D1824" s="120"/>
      <c r="E1824" s="120"/>
      <c r="F1824" s="120"/>
      <c r="G1824" s="120"/>
      <c r="H1824" s="120"/>
      <c r="I1824" s="120"/>
      <c r="J1824" s="120"/>
      <c r="K1824" s="198"/>
      <c r="L1824" s="110" t="s">
        <v>21</v>
      </c>
      <c r="M1824" s="111"/>
      <c r="N1824" s="75" t="s">
        <v>31</v>
      </c>
    </row>
    <row r="1825" spans="1:1018" s="88" customFormat="1" hidden="1" x14ac:dyDescent="0.2">
      <c r="A1825" s="193"/>
      <c r="B1825" s="187"/>
      <c r="C1825" s="185"/>
      <c r="D1825" s="120"/>
      <c r="E1825" s="120"/>
      <c r="F1825" s="120"/>
      <c r="G1825" s="120"/>
      <c r="H1825" s="120"/>
      <c r="I1825" s="120"/>
      <c r="J1825" s="120"/>
      <c r="K1825" s="198"/>
      <c r="L1825" s="110" t="s">
        <v>21</v>
      </c>
      <c r="M1825" s="111"/>
      <c r="N1825" s="75" t="s">
        <v>32</v>
      </c>
    </row>
    <row r="1826" spans="1:1018" s="88" customFormat="1" hidden="1" x14ac:dyDescent="0.2">
      <c r="A1826" s="193"/>
      <c r="B1826" s="187"/>
      <c r="C1826" s="185"/>
      <c r="D1826" s="120"/>
      <c r="E1826" s="120"/>
      <c r="F1826" s="120"/>
      <c r="G1826" s="120"/>
      <c r="H1826" s="120"/>
      <c r="I1826" s="120"/>
      <c r="J1826" s="120"/>
      <c r="K1826" s="199"/>
      <c r="L1826" s="110" t="s">
        <v>21</v>
      </c>
      <c r="M1826" s="111"/>
      <c r="N1826" s="75" t="s">
        <v>33</v>
      </c>
    </row>
    <row r="1827" spans="1:1018" s="88" customFormat="1" ht="15" x14ac:dyDescent="0.25">
      <c r="A1827" s="125" t="s">
        <v>171</v>
      </c>
      <c r="B1827" s="84" t="s">
        <v>173</v>
      </c>
      <c r="C1827" s="86">
        <f>+'PLAN DE COMPRA  2022'!C1941</f>
        <v>6305000</v>
      </c>
      <c r="D1827" s="86">
        <f>+'PLAN DE COMPRA  2022'!D1941</f>
        <v>965000</v>
      </c>
      <c r="E1827" s="86">
        <f>+'PLAN DE COMPRA  2022'!E1941</f>
        <v>530000</v>
      </c>
      <c r="F1827" s="86">
        <f>+'PLAN DE COMPRA  2022'!F1941</f>
        <v>3220000</v>
      </c>
      <c r="G1827" s="86">
        <f>+'PLAN DE COMPRA  2022'!G1941</f>
        <v>0</v>
      </c>
      <c r="H1827" s="86">
        <f>+'PLAN DE COMPRA  2022'!H1941</f>
        <v>12927605</v>
      </c>
      <c r="I1827" s="86">
        <f>+'PLAN DE COMPRA  2022'!I1941</f>
        <v>19030000</v>
      </c>
      <c r="J1827" s="86">
        <f>+'PLAN DE COMPRA  2022'!J1941</f>
        <v>50000</v>
      </c>
      <c r="K1827" s="86">
        <f>+'PLAN DE COMPRA  2022'!K1941</f>
        <v>43027605</v>
      </c>
      <c r="L1827" s="108" t="s">
        <v>22</v>
      </c>
      <c r="M1827" s="86" t="s">
        <v>22</v>
      </c>
      <c r="N1827" s="130"/>
    </row>
    <row r="1828" spans="1:1018" s="88" customFormat="1" ht="26.25" x14ac:dyDescent="0.2">
      <c r="A1828" s="276" t="s">
        <v>174</v>
      </c>
      <c r="B1828" s="277"/>
      <c r="C1828" s="277"/>
      <c r="D1828" s="277"/>
      <c r="E1828" s="277"/>
      <c r="F1828" s="277"/>
      <c r="G1828" s="277"/>
      <c r="H1828" s="277"/>
      <c r="I1828" s="277"/>
      <c r="J1828" s="277"/>
      <c r="K1828" s="277"/>
      <c r="L1828" s="101"/>
      <c r="M1828" s="101"/>
      <c r="N1828" s="102"/>
      <c r="O1828" s="94"/>
      <c r="P1828" s="94"/>
      <c r="Q1828" s="94"/>
      <c r="R1828" s="94"/>
      <c r="S1828" s="94"/>
      <c r="T1828" s="94"/>
      <c r="U1828" s="94"/>
      <c r="V1828" s="94"/>
      <c r="W1828" s="94"/>
      <c r="X1828" s="94"/>
      <c r="Y1828" s="94"/>
      <c r="Z1828" s="94"/>
      <c r="AA1828" s="94"/>
      <c r="AB1828" s="94"/>
      <c r="AC1828" s="94"/>
      <c r="AD1828" s="94"/>
      <c r="AE1828" s="94"/>
      <c r="AF1828" s="94"/>
      <c r="AG1828" s="94"/>
      <c r="AH1828" s="94"/>
      <c r="AI1828" s="94"/>
      <c r="AJ1828" s="94"/>
      <c r="AK1828" s="94"/>
      <c r="AL1828" s="94"/>
      <c r="AM1828" s="94"/>
      <c r="AN1828" s="94"/>
      <c r="AO1828" s="94"/>
      <c r="AP1828" s="94"/>
      <c r="AQ1828" s="94"/>
      <c r="AR1828" s="94"/>
      <c r="AS1828" s="94"/>
      <c r="AT1828" s="94"/>
      <c r="AU1828" s="94"/>
      <c r="AV1828" s="94"/>
      <c r="AW1828" s="94"/>
      <c r="AX1828" s="94"/>
      <c r="AY1828" s="94"/>
      <c r="AZ1828" s="94"/>
      <c r="BA1828" s="94"/>
      <c r="BB1828" s="94"/>
      <c r="BC1828" s="94"/>
      <c r="BD1828" s="94"/>
      <c r="BE1828" s="94"/>
      <c r="BF1828" s="94"/>
      <c r="BG1828" s="94"/>
      <c r="BH1828" s="94"/>
      <c r="BI1828" s="94"/>
      <c r="BJ1828" s="94"/>
      <c r="BK1828" s="94"/>
      <c r="BL1828" s="94"/>
      <c r="BM1828" s="94"/>
      <c r="BN1828" s="94"/>
      <c r="BO1828" s="94"/>
      <c r="BP1828" s="94"/>
      <c r="BQ1828" s="94"/>
      <c r="BR1828" s="94"/>
      <c r="BS1828" s="94"/>
      <c r="BT1828" s="94"/>
      <c r="BU1828" s="94"/>
      <c r="BV1828" s="94"/>
      <c r="BW1828" s="94"/>
      <c r="BX1828" s="94"/>
      <c r="BY1828" s="94"/>
      <c r="BZ1828" s="94"/>
      <c r="CA1828" s="94"/>
      <c r="CB1828" s="94"/>
      <c r="CC1828" s="94"/>
      <c r="CD1828" s="94"/>
      <c r="CE1828" s="94"/>
      <c r="CF1828" s="94"/>
      <c r="CG1828" s="94"/>
      <c r="CH1828" s="94"/>
      <c r="CI1828" s="94"/>
      <c r="CJ1828" s="94"/>
      <c r="CK1828" s="94"/>
      <c r="CL1828" s="94"/>
      <c r="CM1828" s="94"/>
      <c r="CN1828" s="94"/>
      <c r="CO1828" s="94"/>
      <c r="CP1828" s="94"/>
      <c r="CQ1828" s="94"/>
      <c r="CR1828" s="94"/>
      <c r="CS1828" s="94"/>
      <c r="CT1828" s="94"/>
      <c r="CU1828" s="94"/>
      <c r="CV1828" s="94"/>
      <c r="CW1828" s="94"/>
      <c r="CX1828" s="94"/>
      <c r="CY1828" s="94"/>
      <c r="CZ1828" s="94"/>
      <c r="DA1828" s="94"/>
      <c r="DB1828" s="94"/>
      <c r="DC1828" s="94"/>
      <c r="DD1828" s="94"/>
      <c r="DE1828" s="94"/>
      <c r="DF1828" s="94"/>
      <c r="DG1828" s="94"/>
      <c r="DH1828" s="94"/>
      <c r="DI1828" s="94"/>
      <c r="DJ1828" s="94"/>
      <c r="DK1828" s="94"/>
      <c r="DL1828" s="94"/>
      <c r="DM1828" s="94"/>
      <c r="DN1828" s="94"/>
      <c r="DO1828" s="94"/>
      <c r="DP1828" s="94"/>
      <c r="DQ1828" s="94"/>
      <c r="DR1828" s="94"/>
      <c r="DS1828" s="94"/>
      <c r="DT1828" s="94"/>
      <c r="DU1828" s="94"/>
      <c r="DV1828" s="94"/>
      <c r="DW1828" s="94"/>
      <c r="DX1828" s="94"/>
      <c r="DY1828" s="94"/>
      <c r="DZ1828" s="94"/>
      <c r="EA1828" s="94"/>
      <c r="EB1828" s="94"/>
      <c r="EC1828" s="94"/>
      <c r="ED1828" s="94"/>
      <c r="EE1828" s="94"/>
      <c r="EF1828" s="94"/>
      <c r="EG1828" s="94"/>
      <c r="EH1828" s="94"/>
      <c r="EI1828" s="94"/>
      <c r="EJ1828" s="94"/>
      <c r="EK1828" s="94"/>
      <c r="EL1828" s="94"/>
      <c r="EM1828" s="94"/>
      <c r="EN1828" s="94"/>
      <c r="EO1828" s="94"/>
      <c r="EP1828" s="94"/>
      <c r="EQ1828" s="94"/>
      <c r="ER1828" s="94"/>
      <c r="ES1828" s="94"/>
      <c r="ET1828" s="94"/>
      <c r="EU1828" s="94"/>
      <c r="EV1828" s="94"/>
      <c r="EW1828" s="94"/>
      <c r="EX1828" s="94"/>
      <c r="EY1828" s="94"/>
      <c r="EZ1828" s="94"/>
      <c r="FA1828" s="94"/>
      <c r="FB1828" s="94"/>
      <c r="FC1828" s="94"/>
      <c r="FD1828" s="94"/>
      <c r="FE1828" s="94"/>
      <c r="FF1828" s="94"/>
      <c r="FG1828" s="94"/>
      <c r="FH1828" s="94"/>
      <c r="FI1828" s="94"/>
      <c r="FJ1828" s="94"/>
      <c r="FK1828" s="94"/>
      <c r="FL1828" s="94"/>
      <c r="FM1828" s="94"/>
      <c r="FN1828" s="94"/>
      <c r="FO1828" s="94"/>
      <c r="FP1828" s="94"/>
      <c r="FQ1828" s="94"/>
      <c r="FR1828" s="94"/>
      <c r="FS1828" s="94"/>
      <c r="FT1828" s="94"/>
      <c r="FU1828" s="94"/>
      <c r="FV1828" s="94"/>
      <c r="FW1828" s="94"/>
      <c r="FX1828" s="94"/>
      <c r="FY1828" s="94"/>
      <c r="FZ1828" s="94"/>
      <c r="GA1828" s="94"/>
      <c r="GB1828" s="94"/>
      <c r="GC1828" s="94"/>
      <c r="GD1828" s="94"/>
      <c r="GE1828" s="94"/>
      <c r="GF1828" s="94"/>
      <c r="GG1828" s="94"/>
      <c r="GH1828" s="94"/>
      <c r="GI1828" s="94"/>
      <c r="GJ1828" s="94"/>
      <c r="GK1828" s="94"/>
      <c r="GL1828" s="94"/>
      <c r="GM1828" s="94"/>
      <c r="GN1828" s="94"/>
      <c r="GO1828" s="94"/>
      <c r="GP1828" s="94"/>
      <c r="GQ1828" s="94"/>
      <c r="GR1828" s="94"/>
      <c r="GS1828" s="94"/>
      <c r="GT1828" s="94"/>
      <c r="GU1828" s="94"/>
      <c r="GV1828" s="94"/>
      <c r="GW1828" s="94"/>
      <c r="GX1828" s="94"/>
      <c r="GY1828" s="94"/>
      <c r="GZ1828" s="94"/>
      <c r="HA1828" s="94"/>
      <c r="HB1828" s="94"/>
      <c r="HC1828" s="94"/>
      <c r="HD1828" s="94"/>
      <c r="HE1828" s="94"/>
      <c r="HF1828" s="94"/>
      <c r="HG1828" s="94"/>
      <c r="HH1828" s="94"/>
      <c r="HI1828" s="94"/>
      <c r="HJ1828" s="94"/>
      <c r="HK1828" s="94"/>
      <c r="HL1828" s="94"/>
      <c r="HM1828" s="94"/>
      <c r="HN1828" s="94"/>
      <c r="HO1828" s="94"/>
      <c r="HP1828" s="94"/>
      <c r="HQ1828" s="94"/>
      <c r="HR1828" s="94"/>
      <c r="HS1828" s="94"/>
      <c r="HT1828" s="94"/>
      <c r="HU1828" s="94"/>
      <c r="HV1828" s="94"/>
      <c r="HW1828" s="94"/>
      <c r="HX1828" s="94"/>
      <c r="HY1828" s="94"/>
      <c r="HZ1828" s="94"/>
      <c r="IA1828" s="94"/>
      <c r="IB1828" s="94"/>
      <c r="IC1828" s="94"/>
      <c r="ID1828" s="94"/>
      <c r="IE1828" s="94"/>
      <c r="IF1828" s="94"/>
      <c r="IG1828" s="94"/>
      <c r="IH1828" s="94"/>
      <c r="II1828" s="94"/>
      <c r="IJ1828" s="94"/>
      <c r="IK1828" s="94"/>
      <c r="IL1828" s="94"/>
      <c r="IM1828" s="94"/>
      <c r="IN1828" s="94"/>
      <c r="IO1828" s="94"/>
      <c r="IP1828" s="94"/>
      <c r="IQ1828" s="94"/>
      <c r="IR1828" s="94"/>
      <c r="IS1828" s="94"/>
      <c r="IT1828" s="94"/>
      <c r="IU1828" s="94"/>
      <c r="IV1828" s="94"/>
      <c r="IW1828" s="94"/>
      <c r="IX1828" s="94"/>
      <c r="IY1828" s="94"/>
      <c r="IZ1828" s="94"/>
      <c r="JA1828" s="94"/>
      <c r="JB1828" s="94"/>
      <c r="JC1828" s="94"/>
      <c r="JD1828" s="94"/>
      <c r="JE1828" s="94"/>
      <c r="JF1828" s="94"/>
      <c r="JG1828" s="94"/>
      <c r="JH1828" s="94"/>
      <c r="JI1828" s="94"/>
      <c r="JJ1828" s="94"/>
      <c r="JK1828" s="94"/>
      <c r="JL1828" s="94"/>
      <c r="JM1828" s="94"/>
      <c r="JN1828" s="94"/>
      <c r="JO1828" s="94"/>
      <c r="JP1828" s="94"/>
      <c r="JQ1828" s="94"/>
      <c r="JR1828" s="94"/>
      <c r="JS1828" s="94"/>
      <c r="JT1828" s="94"/>
      <c r="JU1828" s="94"/>
      <c r="JV1828" s="94"/>
      <c r="JW1828" s="94"/>
      <c r="JX1828" s="94"/>
      <c r="JY1828" s="94"/>
      <c r="JZ1828" s="94"/>
      <c r="KA1828" s="94"/>
      <c r="KB1828" s="94"/>
      <c r="KC1828" s="94"/>
      <c r="KD1828" s="94"/>
      <c r="KE1828" s="94"/>
      <c r="KF1828" s="94"/>
      <c r="KG1828" s="94"/>
      <c r="KH1828" s="94"/>
      <c r="KI1828" s="94"/>
      <c r="KJ1828" s="94"/>
      <c r="KK1828" s="94"/>
      <c r="KL1828" s="94"/>
      <c r="KM1828" s="94"/>
      <c r="KN1828" s="94"/>
      <c r="KO1828" s="94"/>
      <c r="KP1828" s="94"/>
      <c r="KQ1828" s="94"/>
      <c r="KR1828" s="94"/>
      <c r="KS1828" s="94"/>
      <c r="KT1828" s="94"/>
      <c r="KU1828" s="94"/>
      <c r="KV1828" s="94"/>
      <c r="KW1828" s="94"/>
      <c r="KX1828" s="94"/>
      <c r="KY1828" s="94"/>
      <c r="KZ1828" s="94"/>
      <c r="LA1828" s="94"/>
      <c r="LB1828" s="94"/>
      <c r="LC1828" s="94"/>
      <c r="LD1828" s="94"/>
      <c r="LE1828" s="94"/>
      <c r="LF1828" s="94"/>
      <c r="LG1828" s="94"/>
      <c r="LH1828" s="94"/>
      <c r="LI1828" s="94"/>
      <c r="LJ1828" s="94"/>
      <c r="LK1828" s="94"/>
      <c r="LL1828" s="94"/>
      <c r="LM1828" s="94"/>
      <c r="LN1828" s="94"/>
      <c r="LO1828" s="94"/>
      <c r="LP1828" s="94"/>
      <c r="LQ1828" s="94"/>
      <c r="LR1828" s="94"/>
      <c r="LS1828" s="94"/>
      <c r="LT1828" s="94"/>
      <c r="LU1828" s="94"/>
      <c r="LV1828" s="94"/>
      <c r="LW1828" s="94"/>
      <c r="LX1828" s="94"/>
      <c r="LY1828" s="94"/>
      <c r="LZ1828" s="94"/>
      <c r="MA1828" s="94"/>
      <c r="MB1828" s="94"/>
      <c r="MC1828" s="94"/>
      <c r="MD1828" s="94"/>
      <c r="ME1828" s="94"/>
      <c r="MF1828" s="94"/>
      <c r="MG1828" s="94"/>
      <c r="MH1828" s="94"/>
      <c r="MI1828" s="94"/>
      <c r="MJ1828" s="94"/>
      <c r="MK1828" s="94"/>
      <c r="ML1828" s="94"/>
      <c r="MM1828" s="94"/>
      <c r="MN1828" s="94"/>
      <c r="MO1828" s="94"/>
      <c r="MP1828" s="94"/>
      <c r="MQ1828" s="94"/>
      <c r="MR1828" s="94"/>
      <c r="MS1828" s="94"/>
      <c r="MT1828" s="94"/>
      <c r="MU1828" s="94"/>
      <c r="MV1828" s="94"/>
      <c r="MW1828" s="94"/>
      <c r="MX1828" s="94"/>
      <c r="MY1828" s="94"/>
      <c r="MZ1828" s="94"/>
      <c r="NA1828" s="94"/>
      <c r="NB1828" s="94"/>
      <c r="NC1828" s="94"/>
      <c r="ND1828" s="94"/>
      <c r="NE1828" s="94"/>
      <c r="NF1828" s="94"/>
      <c r="NG1828" s="94"/>
      <c r="NH1828" s="94"/>
      <c r="NI1828" s="94"/>
      <c r="NJ1828" s="94"/>
      <c r="NK1828" s="94"/>
      <c r="NL1828" s="94"/>
      <c r="NM1828" s="94"/>
      <c r="NN1828" s="94"/>
      <c r="NO1828" s="94"/>
      <c r="NP1828" s="94"/>
      <c r="NQ1828" s="94"/>
      <c r="NR1828" s="94"/>
      <c r="NS1828" s="94"/>
      <c r="NT1828" s="94"/>
      <c r="NU1828" s="94"/>
      <c r="NV1828" s="94"/>
      <c r="NW1828" s="94"/>
      <c r="NX1828" s="94"/>
      <c r="NY1828" s="94"/>
      <c r="NZ1828" s="94"/>
      <c r="OA1828" s="94"/>
      <c r="OB1828" s="94"/>
      <c r="OC1828" s="94"/>
      <c r="OD1828" s="94"/>
      <c r="OE1828" s="94"/>
      <c r="OF1828" s="94"/>
      <c r="OG1828" s="94"/>
      <c r="OH1828" s="94"/>
      <c r="OI1828" s="94"/>
      <c r="OJ1828" s="94"/>
      <c r="OK1828" s="94"/>
      <c r="OL1828" s="94"/>
      <c r="OM1828" s="94"/>
      <c r="ON1828" s="94"/>
      <c r="OO1828" s="94"/>
      <c r="OP1828" s="94"/>
      <c r="OQ1828" s="94"/>
      <c r="OR1828" s="94"/>
      <c r="OS1828" s="94"/>
      <c r="OT1828" s="94"/>
      <c r="OU1828" s="94"/>
      <c r="OV1828" s="94"/>
      <c r="OW1828" s="94"/>
      <c r="OX1828" s="94"/>
      <c r="OY1828" s="94"/>
      <c r="OZ1828" s="94"/>
      <c r="PA1828" s="94"/>
      <c r="PB1828" s="94"/>
      <c r="PC1828" s="94"/>
      <c r="PD1828" s="94"/>
      <c r="PE1828" s="94"/>
      <c r="PF1828" s="94"/>
      <c r="PG1828" s="94"/>
      <c r="PH1828" s="94"/>
      <c r="PI1828" s="94"/>
      <c r="PJ1828" s="94"/>
      <c r="PK1828" s="94"/>
      <c r="PL1828" s="94"/>
      <c r="PM1828" s="94"/>
      <c r="PN1828" s="94"/>
      <c r="PO1828" s="94"/>
      <c r="PP1828" s="94"/>
      <c r="PQ1828" s="94"/>
      <c r="PR1828" s="94"/>
      <c r="PS1828" s="94"/>
      <c r="PT1828" s="94"/>
      <c r="PU1828" s="94"/>
      <c r="PV1828" s="94"/>
      <c r="PW1828" s="94"/>
      <c r="PX1828" s="94"/>
      <c r="PY1828" s="94"/>
      <c r="PZ1828" s="94"/>
      <c r="QA1828" s="94"/>
      <c r="QB1828" s="94"/>
      <c r="QC1828" s="94"/>
      <c r="QD1828" s="94"/>
      <c r="QE1828" s="94"/>
      <c r="QF1828" s="94"/>
      <c r="QG1828" s="94"/>
      <c r="QH1828" s="94"/>
      <c r="QI1828" s="94"/>
      <c r="QJ1828" s="94"/>
      <c r="QK1828" s="94"/>
      <c r="QL1828" s="94"/>
      <c r="QM1828" s="94"/>
      <c r="QN1828" s="94"/>
      <c r="QO1828" s="94"/>
      <c r="QP1828" s="94"/>
      <c r="QQ1828" s="94"/>
      <c r="QR1828" s="94"/>
      <c r="QS1828" s="94"/>
      <c r="QT1828" s="94"/>
      <c r="QU1828" s="94"/>
      <c r="QV1828" s="94"/>
      <c r="QW1828" s="94"/>
      <c r="QX1828" s="94"/>
      <c r="QY1828" s="94"/>
      <c r="QZ1828" s="94"/>
      <c r="RA1828" s="94"/>
      <c r="RB1828" s="94"/>
      <c r="RC1828" s="94"/>
      <c r="RD1828" s="94"/>
      <c r="RE1828" s="94"/>
      <c r="RF1828" s="94"/>
      <c r="RG1828" s="94"/>
      <c r="RH1828" s="94"/>
      <c r="RI1828" s="94"/>
      <c r="RJ1828" s="94"/>
      <c r="RK1828" s="94"/>
      <c r="RL1828" s="94"/>
      <c r="RM1828" s="94"/>
      <c r="RN1828" s="94"/>
      <c r="RO1828" s="94"/>
      <c r="RP1828" s="94"/>
      <c r="RQ1828" s="94"/>
      <c r="RR1828" s="94"/>
      <c r="RS1828" s="94"/>
      <c r="RT1828" s="94"/>
      <c r="RU1828" s="94"/>
      <c r="RV1828" s="94"/>
      <c r="RW1828" s="94"/>
      <c r="RX1828" s="94"/>
      <c r="RY1828" s="94"/>
      <c r="RZ1828" s="94"/>
      <c r="SA1828" s="94"/>
      <c r="SB1828" s="94"/>
      <c r="SC1828" s="94"/>
      <c r="SD1828" s="94"/>
      <c r="SE1828" s="94"/>
      <c r="SF1828" s="94"/>
      <c r="SG1828" s="94"/>
      <c r="SH1828" s="94"/>
      <c r="SI1828" s="94"/>
      <c r="SJ1828" s="94"/>
      <c r="SK1828" s="94"/>
      <c r="SL1828" s="94"/>
      <c r="SM1828" s="94"/>
      <c r="SN1828" s="94"/>
      <c r="SO1828" s="94"/>
      <c r="SP1828" s="94"/>
      <c r="SQ1828" s="94"/>
      <c r="SR1828" s="94"/>
      <c r="SS1828" s="94"/>
      <c r="ST1828" s="94"/>
      <c r="SU1828" s="94"/>
      <c r="SV1828" s="94"/>
      <c r="SW1828" s="94"/>
      <c r="SX1828" s="94"/>
      <c r="SY1828" s="94"/>
      <c r="SZ1828" s="94"/>
      <c r="TA1828" s="94"/>
      <c r="TB1828" s="94"/>
      <c r="TC1828" s="94"/>
      <c r="TD1828" s="94"/>
      <c r="TE1828" s="94"/>
      <c r="TF1828" s="94"/>
      <c r="TG1828" s="94"/>
      <c r="TH1828" s="94"/>
      <c r="TI1828" s="94"/>
      <c r="TJ1828" s="94"/>
      <c r="TK1828" s="94"/>
      <c r="TL1828" s="94"/>
      <c r="TM1828" s="94"/>
      <c r="TN1828" s="94"/>
      <c r="TO1828" s="94"/>
      <c r="TP1828" s="94"/>
      <c r="TQ1828" s="94"/>
      <c r="TR1828" s="94"/>
      <c r="TS1828" s="94"/>
      <c r="TT1828" s="94"/>
      <c r="TU1828" s="94"/>
      <c r="TV1828" s="94"/>
      <c r="TW1828" s="94"/>
      <c r="TX1828" s="94"/>
      <c r="TY1828" s="94"/>
      <c r="TZ1828" s="94"/>
      <c r="UA1828" s="94"/>
      <c r="UB1828" s="94"/>
      <c r="UC1828" s="94"/>
      <c r="UD1828" s="94"/>
      <c r="UE1828" s="94"/>
      <c r="UF1828" s="94"/>
      <c r="UG1828" s="94"/>
      <c r="UH1828" s="94"/>
      <c r="UI1828" s="94"/>
      <c r="UJ1828" s="94"/>
      <c r="UK1828" s="94"/>
      <c r="UL1828" s="94"/>
      <c r="UM1828" s="94"/>
      <c r="UN1828" s="94"/>
      <c r="UO1828" s="94"/>
      <c r="UP1828" s="94"/>
      <c r="UQ1828" s="94"/>
      <c r="UR1828" s="94"/>
      <c r="US1828" s="94"/>
      <c r="UT1828" s="94"/>
      <c r="UU1828" s="94"/>
      <c r="UV1828" s="94"/>
      <c r="UW1828" s="94"/>
      <c r="UX1828" s="94"/>
      <c r="UY1828" s="94"/>
      <c r="UZ1828" s="94"/>
      <c r="VA1828" s="94"/>
      <c r="VB1828" s="94"/>
      <c r="VC1828" s="94"/>
      <c r="VD1828" s="94"/>
      <c r="VE1828" s="94"/>
      <c r="VF1828" s="94"/>
      <c r="VG1828" s="94"/>
      <c r="VH1828" s="94"/>
      <c r="VI1828" s="94"/>
      <c r="VJ1828" s="94"/>
      <c r="VK1828" s="94"/>
      <c r="VL1828" s="94"/>
      <c r="VM1828" s="94"/>
      <c r="VN1828" s="94"/>
      <c r="VO1828" s="94"/>
      <c r="VP1828" s="94"/>
      <c r="VQ1828" s="94"/>
      <c r="VR1828" s="94"/>
      <c r="VS1828" s="94"/>
      <c r="VT1828" s="94"/>
      <c r="VU1828" s="94"/>
      <c r="VV1828" s="94"/>
      <c r="VW1828" s="94"/>
      <c r="VX1828" s="94"/>
      <c r="VY1828" s="94"/>
      <c r="VZ1828" s="94"/>
      <c r="WA1828" s="94"/>
      <c r="WB1828" s="94"/>
      <c r="WC1828" s="94"/>
      <c r="WD1828" s="94"/>
      <c r="WE1828" s="94"/>
      <c r="WF1828" s="94"/>
      <c r="WG1828" s="94"/>
      <c r="WH1828" s="94"/>
      <c r="WI1828" s="94"/>
      <c r="WJ1828" s="94"/>
      <c r="WK1828" s="94"/>
      <c r="WL1828" s="94"/>
      <c r="WM1828" s="94"/>
      <c r="WN1828" s="94"/>
      <c r="WO1828" s="94"/>
      <c r="WP1828" s="94"/>
      <c r="WQ1828" s="94"/>
      <c r="WR1828" s="94"/>
      <c r="WS1828" s="94"/>
      <c r="WT1828" s="94"/>
      <c r="WU1828" s="94"/>
      <c r="WV1828" s="94"/>
      <c r="WW1828" s="94"/>
      <c r="WX1828" s="94"/>
      <c r="WY1828" s="94"/>
      <c r="WZ1828" s="94"/>
      <c r="XA1828" s="94"/>
      <c r="XB1828" s="94"/>
      <c r="XC1828" s="94"/>
      <c r="XD1828" s="94"/>
      <c r="XE1828" s="94"/>
      <c r="XF1828" s="94"/>
      <c r="XG1828" s="94"/>
      <c r="XH1828" s="94"/>
      <c r="XI1828" s="94"/>
      <c r="XJ1828" s="94"/>
      <c r="XK1828" s="94"/>
      <c r="XL1828" s="94"/>
      <c r="XM1828" s="94"/>
      <c r="XN1828" s="94"/>
      <c r="XO1828" s="94"/>
      <c r="XP1828" s="94"/>
      <c r="XQ1828" s="94"/>
      <c r="XR1828" s="94"/>
      <c r="XS1828" s="94"/>
      <c r="XT1828" s="94"/>
      <c r="XU1828" s="94"/>
      <c r="XV1828" s="94"/>
      <c r="XW1828" s="94"/>
      <c r="XX1828" s="94"/>
      <c r="XY1828" s="94"/>
      <c r="XZ1828" s="94"/>
      <c r="YA1828" s="94"/>
      <c r="YB1828" s="94"/>
      <c r="YC1828" s="94"/>
      <c r="YD1828" s="94"/>
      <c r="YE1828" s="94"/>
      <c r="YF1828" s="94"/>
      <c r="YG1828" s="94"/>
      <c r="YH1828" s="94"/>
      <c r="YI1828" s="94"/>
      <c r="YJ1828" s="94"/>
      <c r="YK1828" s="94"/>
      <c r="YL1828" s="94"/>
      <c r="YM1828" s="94"/>
      <c r="YN1828" s="94"/>
      <c r="YO1828" s="94"/>
      <c r="YP1828" s="94"/>
      <c r="YQ1828" s="94"/>
      <c r="YR1828" s="94"/>
      <c r="YS1828" s="94"/>
      <c r="YT1828" s="94"/>
      <c r="YU1828" s="94"/>
      <c r="YV1828" s="94"/>
      <c r="YW1828" s="94"/>
      <c r="YX1828" s="94"/>
      <c r="YY1828" s="94"/>
      <c r="YZ1828" s="94"/>
      <c r="ZA1828" s="94"/>
      <c r="ZB1828" s="94"/>
      <c r="ZC1828" s="94"/>
      <c r="ZD1828" s="94"/>
      <c r="ZE1828" s="94"/>
      <c r="ZF1828" s="94"/>
      <c r="ZG1828" s="94"/>
      <c r="ZH1828" s="94"/>
      <c r="ZI1828" s="94"/>
      <c r="ZJ1828" s="94"/>
      <c r="ZK1828" s="94"/>
      <c r="ZL1828" s="94"/>
      <c r="ZM1828" s="94"/>
      <c r="ZN1828" s="94"/>
      <c r="ZO1828" s="94"/>
      <c r="ZP1828" s="94"/>
      <c r="ZQ1828" s="94"/>
      <c r="ZR1828" s="94"/>
      <c r="ZS1828" s="94"/>
      <c r="ZT1828" s="94"/>
      <c r="ZU1828" s="94"/>
      <c r="ZV1828" s="94"/>
      <c r="ZW1828" s="94"/>
      <c r="ZX1828" s="94"/>
      <c r="ZY1828" s="94"/>
      <c r="ZZ1828" s="94"/>
      <c r="AAA1828" s="94"/>
      <c r="AAB1828" s="94"/>
      <c r="AAC1828" s="94"/>
      <c r="AAD1828" s="94"/>
      <c r="AAE1828" s="94"/>
      <c r="AAF1828" s="94"/>
      <c r="AAG1828" s="94"/>
      <c r="AAH1828" s="94"/>
      <c r="AAI1828" s="94"/>
      <c r="AAJ1828" s="94"/>
      <c r="AAK1828" s="94"/>
      <c r="AAL1828" s="94"/>
      <c r="AAM1828" s="94"/>
      <c r="AAN1828" s="94"/>
      <c r="AAO1828" s="94"/>
      <c r="AAP1828" s="94"/>
      <c r="AAQ1828" s="94"/>
      <c r="AAR1828" s="94"/>
      <c r="AAS1828" s="94"/>
      <c r="AAT1828" s="94"/>
      <c r="AAU1828" s="94"/>
      <c r="AAV1828" s="94"/>
      <c r="AAW1828" s="94"/>
      <c r="AAX1828" s="94"/>
      <c r="AAY1828" s="94"/>
      <c r="AAZ1828" s="94"/>
      <c r="ABA1828" s="94"/>
      <c r="ABB1828" s="94"/>
      <c r="ABC1828" s="94"/>
      <c r="ABD1828" s="94"/>
      <c r="ABE1828" s="94"/>
      <c r="ABF1828" s="94"/>
      <c r="ABG1828" s="94"/>
      <c r="ABH1828" s="94"/>
      <c r="ABI1828" s="94"/>
      <c r="ABJ1828" s="94"/>
      <c r="ABK1828" s="94"/>
      <c r="ABL1828" s="94"/>
      <c r="ABM1828" s="94"/>
      <c r="ABN1828" s="94"/>
      <c r="ABO1828" s="94"/>
      <c r="ABP1828" s="94"/>
      <c r="ABQ1828" s="94"/>
      <c r="ABR1828" s="94"/>
      <c r="ABS1828" s="94"/>
      <c r="ABT1828" s="94"/>
      <c r="ABU1828" s="94"/>
      <c r="ABV1828" s="94"/>
      <c r="ABW1828" s="94"/>
      <c r="ABX1828" s="94"/>
      <c r="ABY1828" s="94"/>
      <c r="ABZ1828" s="94"/>
      <c r="ACA1828" s="94"/>
      <c r="ACB1828" s="94"/>
      <c r="ACC1828" s="94"/>
      <c r="ACD1828" s="94"/>
      <c r="ACE1828" s="94"/>
      <c r="ACF1828" s="94"/>
      <c r="ACG1828" s="94"/>
      <c r="ACH1828" s="94"/>
      <c r="ACI1828" s="94"/>
      <c r="ACJ1828" s="94"/>
      <c r="ACK1828" s="94"/>
      <c r="ACL1828" s="94"/>
      <c r="ACM1828" s="94"/>
      <c r="ACN1828" s="94"/>
      <c r="ACO1828" s="94"/>
      <c r="ACP1828" s="94"/>
      <c r="ACQ1828" s="94"/>
      <c r="ACR1828" s="94"/>
      <c r="ACS1828" s="94"/>
      <c r="ACT1828" s="94"/>
      <c r="ACU1828" s="94"/>
      <c r="ACV1828" s="94"/>
      <c r="ACW1828" s="94"/>
      <c r="ACX1828" s="94"/>
      <c r="ACY1828" s="94"/>
      <c r="ACZ1828" s="94"/>
      <c r="ADA1828" s="94"/>
      <c r="ADB1828" s="94"/>
      <c r="ADC1828" s="94"/>
      <c r="ADD1828" s="94"/>
      <c r="ADE1828" s="94"/>
      <c r="ADF1828" s="94"/>
      <c r="ADG1828" s="94"/>
      <c r="ADH1828" s="94"/>
      <c r="ADI1828" s="94"/>
      <c r="ADJ1828" s="94"/>
      <c r="ADK1828" s="94"/>
      <c r="ADL1828" s="94"/>
      <c r="ADM1828" s="94"/>
      <c r="ADN1828" s="94"/>
      <c r="ADO1828" s="94"/>
      <c r="ADP1828" s="94"/>
      <c r="ADQ1828" s="94"/>
      <c r="ADR1828" s="94"/>
      <c r="ADS1828" s="94"/>
      <c r="ADT1828" s="94"/>
      <c r="ADU1828" s="94"/>
      <c r="ADV1828" s="94"/>
      <c r="ADW1828" s="94"/>
      <c r="ADX1828" s="94"/>
      <c r="ADY1828" s="94"/>
      <c r="ADZ1828" s="94"/>
      <c r="AEA1828" s="94"/>
      <c r="AEB1828" s="94"/>
      <c r="AEC1828" s="94"/>
      <c r="AED1828" s="94"/>
      <c r="AEE1828" s="94"/>
      <c r="AEF1828" s="94"/>
      <c r="AEG1828" s="94"/>
      <c r="AEH1828" s="94"/>
      <c r="AEI1828" s="94"/>
      <c r="AEJ1828" s="94"/>
      <c r="AEK1828" s="94"/>
      <c r="AEL1828" s="94"/>
      <c r="AEM1828" s="94"/>
      <c r="AEN1828" s="94"/>
      <c r="AEO1828" s="94"/>
      <c r="AEP1828" s="94"/>
      <c r="AEQ1828" s="94"/>
      <c r="AER1828" s="94"/>
      <c r="AES1828" s="94"/>
      <c r="AET1828" s="94"/>
      <c r="AEU1828" s="94"/>
      <c r="AEV1828" s="94"/>
      <c r="AEW1828" s="94"/>
      <c r="AEX1828" s="94"/>
      <c r="AEY1828" s="94"/>
      <c r="AEZ1828" s="94"/>
      <c r="AFA1828" s="94"/>
      <c r="AFB1828" s="94"/>
      <c r="AFC1828" s="94"/>
      <c r="AFD1828" s="94"/>
      <c r="AFE1828" s="94"/>
      <c r="AFF1828" s="94"/>
      <c r="AFG1828" s="94"/>
      <c r="AFH1828" s="94"/>
      <c r="AFI1828" s="94"/>
      <c r="AFJ1828" s="94"/>
      <c r="AFK1828" s="94"/>
      <c r="AFL1828" s="94"/>
      <c r="AFM1828" s="94"/>
      <c r="AFN1828" s="94"/>
      <c r="AFO1828" s="94"/>
      <c r="AFP1828" s="94"/>
      <c r="AFQ1828" s="94"/>
      <c r="AFR1828" s="94"/>
      <c r="AFS1828" s="94"/>
      <c r="AFT1828" s="94"/>
      <c r="AFU1828" s="94"/>
      <c r="AFV1828" s="94"/>
      <c r="AFW1828" s="94"/>
      <c r="AFX1828" s="94"/>
      <c r="AFY1828" s="94"/>
      <c r="AFZ1828" s="94"/>
      <c r="AGA1828" s="94"/>
      <c r="AGB1828" s="94"/>
      <c r="AGC1828" s="94"/>
      <c r="AGD1828" s="94"/>
      <c r="AGE1828" s="94"/>
      <c r="AGF1828" s="94"/>
      <c r="AGG1828" s="94"/>
      <c r="AGH1828" s="94"/>
      <c r="AGI1828" s="94"/>
      <c r="AGJ1828" s="94"/>
      <c r="AGK1828" s="94"/>
      <c r="AGL1828" s="94"/>
      <c r="AGM1828" s="94"/>
      <c r="AGN1828" s="94"/>
      <c r="AGO1828" s="94"/>
      <c r="AGP1828" s="94"/>
      <c r="AGQ1828" s="94"/>
      <c r="AGR1828" s="94"/>
      <c r="AGS1828" s="94"/>
      <c r="AGT1828" s="94"/>
      <c r="AGU1828" s="94"/>
      <c r="AGV1828" s="94"/>
      <c r="AGW1828" s="94"/>
      <c r="AGX1828" s="94"/>
      <c r="AGY1828" s="94"/>
      <c r="AGZ1828" s="94"/>
      <c r="AHA1828" s="94"/>
      <c r="AHB1828" s="94"/>
      <c r="AHC1828" s="94"/>
      <c r="AHD1828" s="94"/>
      <c r="AHE1828" s="94"/>
      <c r="AHF1828" s="94"/>
      <c r="AHG1828" s="94"/>
      <c r="AHH1828" s="94"/>
      <c r="AHI1828" s="94"/>
      <c r="AHJ1828" s="94"/>
      <c r="AHK1828" s="94"/>
      <c r="AHL1828" s="94"/>
      <c r="AHM1828" s="94"/>
      <c r="AHN1828" s="94"/>
      <c r="AHO1828" s="94"/>
      <c r="AHP1828" s="94"/>
      <c r="AHQ1828" s="94"/>
      <c r="AHR1828" s="94"/>
      <c r="AHS1828" s="94"/>
      <c r="AHT1828" s="94"/>
      <c r="AHU1828" s="94"/>
      <c r="AHV1828" s="94"/>
      <c r="AHW1828" s="94"/>
      <c r="AHX1828" s="94"/>
      <c r="AHY1828" s="94"/>
      <c r="AHZ1828" s="94"/>
      <c r="AIA1828" s="94"/>
      <c r="AIB1828" s="94"/>
      <c r="AIC1828" s="94"/>
      <c r="AID1828" s="94"/>
      <c r="AIE1828" s="94"/>
      <c r="AIF1828" s="94"/>
      <c r="AIG1828" s="94"/>
      <c r="AIH1828" s="94"/>
      <c r="AII1828" s="94"/>
      <c r="AIJ1828" s="94"/>
      <c r="AIK1828" s="94"/>
      <c r="AIL1828" s="94"/>
      <c r="AIM1828" s="94"/>
      <c r="AIN1828" s="94"/>
      <c r="AIO1828" s="94"/>
      <c r="AIP1828" s="94"/>
      <c r="AIQ1828" s="94"/>
      <c r="AIR1828" s="94"/>
      <c r="AIS1828" s="94"/>
      <c r="AIT1828" s="94"/>
      <c r="AIU1828" s="94"/>
      <c r="AIV1828" s="94"/>
      <c r="AIW1828" s="94"/>
      <c r="AIX1828" s="94"/>
      <c r="AIY1828" s="94"/>
      <c r="AIZ1828" s="94"/>
      <c r="AJA1828" s="94"/>
      <c r="AJB1828" s="94"/>
      <c r="AJC1828" s="94"/>
      <c r="AJD1828" s="94"/>
      <c r="AJE1828" s="94"/>
      <c r="AJF1828" s="94"/>
      <c r="AJG1828" s="94"/>
      <c r="AJH1828" s="94"/>
      <c r="AJI1828" s="94"/>
      <c r="AJJ1828" s="94"/>
      <c r="AJK1828" s="94"/>
      <c r="AJL1828" s="94"/>
      <c r="AJM1828" s="94"/>
      <c r="AJN1828" s="94"/>
      <c r="AJO1828" s="94"/>
      <c r="AJP1828" s="94"/>
      <c r="AJQ1828" s="94"/>
      <c r="AJR1828" s="94"/>
      <c r="AJS1828" s="94"/>
      <c r="AJT1828" s="94"/>
      <c r="AJU1828" s="94"/>
      <c r="AJV1828" s="94"/>
      <c r="AJW1828" s="94"/>
      <c r="AJX1828" s="94"/>
      <c r="AJY1828" s="94"/>
      <c r="AJZ1828" s="94"/>
      <c r="AKA1828" s="94"/>
      <c r="AKB1828" s="94"/>
      <c r="AKC1828" s="94"/>
      <c r="AKD1828" s="94"/>
      <c r="AKE1828" s="94"/>
      <c r="AKF1828" s="94"/>
      <c r="AKG1828" s="94"/>
      <c r="AKH1828" s="94"/>
      <c r="AKI1828" s="94"/>
      <c r="AKJ1828" s="94"/>
      <c r="AKK1828" s="94"/>
      <c r="AKL1828" s="94"/>
      <c r="AKM1828" s="94"/>
      <c r="AKN1828" s="94"/>
      <c r="AKO1828" s="94"/>
      <c r="AKP1828" s="94"/>
      <c r="AKQ1828" s="94"/>
      <c r="AKR1828" s="94"/>
      <c r="AKS1828" s="94"/>
      <c r="AKT1828" s="94"/>
      <c r="AKU1828" s="94"/>
      <c r="AKV1828" s="94"/>
      <c r="AKW1828" s="94"/>
      <c r="AKX1828" s="94"/>
      <c r="AKY1828" s="94"/>
      <c r="AKZ1828" s="94"/>
      <c r="ALA1828" s="94"/>
      <c r="ALB1828" s="94"/>
      <c r="ALC1828" s="94"/>
      <c r="ALD1828" s="94"/>
      <c r="ALE1828" s="94"/>
      <c r="ALF1828" s="94"/>
      <c r="ALG1828" s="94"/>
      <c r="ALH1828" s="94"/>
      <c r="ALI1828" s="94"/>
      <c r="ALJ1828" s="94"/>
      <c r="ALK1828" s="94"/>
      <c r="ALL1828" s="94"/>
      <c r="ALM1828" s="94"/>
      <c r="ALN1828" s="94"/>
      <c r="ALO1828" s="94"/>
      <c r="ALP1828" s="94"/>
      <c r="ALQ1828" s="94"/>
      <c r="ALR1828" s="94"/>
      <c r="ALS1828" s="94"/>
      <c r="ALT1828" s="94"/>
      <c r="ALU1828" s="94"/>
      <c r="ALV1828" s="94"/>
      <c r="ALW1828" s="94"/>
      <c r="ALX1828" s="94"/>
      <c r="ALY1828" s="94"/>
      <c r="ALZ1828" s="94"/>
      <c r="AMA1828" s="94"/>
      <c r="AMB1828" s="94"/>
      <c r="AMC1828" s="94"/>
      <c r="AMD1828" s="94"/>
    </row>
    <row r="1829" spans="1:1018" ht="15" hidden="1" x14ac:dyDescent="0.25">
      <c r="A1829" s="178" t="s">
        <v>175</v>
      </c>
      <c r="B1829" s="23" t="s">
        <v>176</v>
      </c>
      <c r="C1829" s="179"/>
      <c r="D1829" s="180"/>
      <c r="E1829" s="180"/>
      <c r="F1829" s="180">
        <v>500000</v>
      </c>
      <c r="G1829" s="180"/>
      <c r="H1829" s="180"/>
      <c r="I1829" s="180"/>
      <c r="J1829" s="180"/>
      <c r="K1829" s="43"/>
      <c r="L1829" s="5" t="s">
        <v>21</v>
      </c>
      <c r="M1829" s="6"/>
      <c r="N1829" s="70" t="s">
        <v>345</v>
      </c>
    </row>
    <row r="1830" spans="1:1018" ht="15" hidden="1" x14ac:dyDescent="0.25">
      <c r="A1830" s="178"/>
      <c r="B1830" s="23"/>
      <c r="C1830" s="181"/>
      <c r="D1830" s="67"/>
      <c r="E1830" s="67"/>
      <c r="F1830" s="67"/>
      <c r="G1830" s="67"/>
      <c r="H1830" s="67">
        <v>4000000</v>
      </c>
      <c r="I1830" s="67"/>
      <c r="J1830" s="67"/>
      <c r="K1830" s="44"/>
      <c r="L1830" s="5" t="s">
        <v>21</v>
      </c>
      <c r="M1830" s="6"/>
      <c r="N1830" s="71" t="s">
        <v>91</v>
      </c>
    </row>
    <row r="1831" spans="1:1018" ht="15" hidden="1" x14ac:dyDescent="0.25">
      <c r="A1831" s="178"/>
      <c r="B1831" s="23"/>
      <c r="C1831" s="181"/>
      <c r="D1831" s="67"/>
      <c r="E1831" s="67"/>
      <c r="F1831" s="67"/>
      <c r="G1831" s="67"/>
      <c r="H1831" s="67">
        <v>3542550</v>
      </c>
      <c r="I1831" s="67"/>
      <c r="J1831" s="67"/>
      <c r="K1831" s="44"/>
      <c r="L1831" s="5" t="s">
        <v>21</v>
      </c>
      <c r="M1831" s="6"/>
      <c r="N1831" s="71" t="s">
        <v>60</v>
      </c>
    </row>
    <row r="1832" spans="1:1018" ht="15" hidden="1" x14ac:dyDescent="0.25">
      <c r="A1832" s="178"/>
      <c r="B1832" s="23"/>
      <c r="C1832" s="181"/>
      <c r="D1832" s="67"/>
      <c r="E1832" s="67"/>
      <c r="F1832" s="67"/>
      <c r="G1832" s="67"/>
      <c r="H1832" s="67">
        <v>5838035</v>
      </c>
      <c r="I1832" s="67"/>
      <c r="J1832" s="67"/>
      <c r="K1832" s="44"/>
      <c r="L1832" s="5" t="s">
        <v>21</v>
      </c>
      <c r="M1832" s="6"/>
      <c r="N1832" s="71" t="s">
        <v>351</v>
      </c>
    </row>
    <row r="1833" spans="1:1018" ht="15" hidden="1" x14ac:dyDescent="0.25">
      <c r="A1833" s="178"/>
      <c r="B1833" s="23"/>
      <c r="C1833" s="181"/>
      <c r="D1833" s="67"/>
      <c r="E1833" s="67"/>
      <c r="F1833" s="67"/>
      <c r="G1833" s="67"/>
      <c r="H1833" s="67">
        <v>300000</v>
      </c>
      <c r="I1833" s="67"/>
      <c r="J1833" s="67"/>
      <c r="K1833" s="44"/>
      <c r="L1833" s="5" t="s">
        <v>21</v>
      </c>
      <c r="M1833" s="6"/>
      <c r="N1833" s="71" t="s">
        <v>61</v>
      </c>
    </row>
    <row r="1834" spans="1:1018" ht="15" hidden="1" x14ac:dyDescent="0.25">
      <c r="A1834" s="178"/>
      <c r="B1834" s="23"/>
      <c r="C1834" s="181"/>
      <c r="D1834" s="67"/>
      <c r="E1834" s="67"/>
      <c r="F1834" s="67"/>
      <c r="G1834" s="67"/>
      <c r="H1834" s="67">
        <v>4426100</v>
      </c>
      <c r="I1834" s="67"/>
      <c r="J1834" s="67"/>
      <c r="K1834" s="44"/>
      <c r="L1834" s="5" t="s">
        <v>21</v>
      </c>
      <c r="M1834" s="6"/>
      <c r="N1834" s="71" t="s">
        <v>39</v>
      </c>
    </row>
    <row r="1835" spans="1:1018" ht="15" hidden="1" x14ac:dyDescent="0.25">
      <c r="A1835" s="178"/>
      <c r="B1835" s="23"/>
      <c r="C1835" s="181"/>
      <c r="D1835" s="67"/>
      <c r="E1835" s="67"/>
      <c r="F1835" s="67"/>
      <c r="G1835" s="67"/>
      <c r="H1835" s="67">
        <v>1000000</v>
      </c>
      <c r="I1835" s="67"/>
      <c r="J1835" s="67"/>
      <c r="K1835" s="44"/>
      <c r="L1835" s="5" t="s">
        <v>21</v>
      </c>
      <c r="M1835" s="6"/>
      <c r="N1835" s="71" t="s">
        <v>40</v>
      </c>
    </row>
    <row r="1836" spans="1:1018" ht="15" hidden="1" x14ac:dyDescent="0.25">
      <c r="A1836" s="178"/>
      <c r="B1836" s="23"/>
      <c r="C1836" s="181"/>
      <c r="D1836" s="67"/>
      <c r="E1836" s="67"/>
      <c r="F1836" s="67"/>
      <c r="G1836" s="67"/>
      <c r="H1836" s="67">
        <v>755000</v>
      </c>
      <c r="I1836" s="67"/>
      <c r="J1836" s="67"/>
      <c r="K1836" s="44"/>
      <c r="L1836" s="5" t="s">
        <v>21</v>
      </c>
      <c r="M1836" s="6"/>
      <c r="N1836" s="71" t="s">
        <v>294</v>
      </c>
    </row>
    <row r="1837" spans="1:1018" ht="15" hidden="1" x14ac:dyDescent="0.25">
      <c r="A1837" s="178"/>
      <c r="B1837" s="23"/>
      <c r="C1837" s="181">
        <v>200000</v>
      </c>
      <c r="D1837" s="67"/>
      <c r="E1837" s="67"/>
      <c r="F1837" s="67"/>
      <c r="G1837" s="67"/>
      <c r="H1837" s="67"/>
      <c r="I1837" s="67"/>
      <c r="J1837" s="67"/>
      <c r="K1837" s="44"/>
      <c r="L1837" s="5" t="s">
        <v>21</v>
      </c>
      <c r="M1837" s="6"/>
      <c r="N1837" s="71" t="s">
        <v>51</v>
      </c>
    </row>
    <row r="1838" spans="1:1018" ht="15" hidden="1" x14ac:dyDescent="0.25">
      <c r="A1838" s="178"/>
      <c r="B1838" s="23"/>
      <c r="C1838" s="181">
        <v>720000</v>
      </c>
      <c r="D1838" s="67"/>
      <c r="E1838" s="67"/>
      <c r="F1838" s="67"/>
      <c r="G1838" s="67"/>
      <c r="H1838" s="67"/>
      <c r="I1838" s="67"/>
      <c r="J1838" s="67"/>
      <c r="K1838" s="44"/>
      <c r="L1838" s="5" t="s">
        <v>21</v>
      </c>
      <c r="M1838" s="6"/>
      <c r="N1838" s="71" t="s">
        <v>41</v>
      </c>
    </row>
    <row r="1839" spans="1:1018" ht="15" hidden="1" x14ac:dyDescent="0.25">
      <c r="A1839" s="178"/>
      <c r="B1839" s="23"/>
      <c r="C1839" s="181">
        <v>300000</v>
      </c>
      <c r="D1839" s="67"/>
      <c r="E1839" s="67"/>
      <c r="F1839" s="67"/>
      <c r="G1839" s="67"/>
      <c r="H1839" s="67"/>
      <c r="I1839" s="67"/>
      <c r="J1839" s="67"/>
      <c r="K1839" s="44"/>
      <c r="L1839" s="5" t="s">
        <v>21</v>
      </c>
      <c r="M1839" s="6"/>
      <c r="N1839" s="71" t="s">
        <v>27</v>
      </c>
    </row>
    <row r="1840" spans="1:1018" ht="15" hidden="1" x14ac:dyDescent="0.25">
      <c r="A1840" s="178"/>
      <c r="B1840" s="23"/>
      <c r="C1840" s="181">
        <v>100000</v>
      </c>
      <c r="D1840" s="67"/>
      <c r="E1840" s="67"/>
      <c r="F1840" s="67"/>
      <c r="G1840" s="67"/>
      <c r="H1840" s="67"/>
      <c r="I1840" s="67"/>
      <c r="J1840" s="67"/>
      <c r="K1840" s="44"/>
      <c r="L1840" s="5" t="s">
        <v>21</v>
      </c>
      <c r="M1840" s="6"/>
      <c r="N1840" s="71" t="s">
        <v>97</v>
      </c>
    </row>
    <row r="1841" spans="1:14" ht="15" hidden="1" x14ac:dyDescent="0.25">
      <c r="A1841" s="178"/>
      <c r="B1841" s="23"/>
      <c r="C1841" s="181"/>
      <c r="D1841" s="67"/>
      <c r="E1841" s="67"/>
      <c r="F1841" s="67"/>
      <c r="G1841" s="67"/>
      <c r="H1841" s="67"/>
      <c r="I1841" s="67">
        <v>536717</v>
      </c>
      <c r="J1841" s="67"/>
      <c r="K1841" s="44"/>
      <c r="L1841" s="5" t="s">
        <v>21</v>
      </c>
      <c r="M1841" s="6"/>
      <c r="N1841" s="71" t="s">
        <v>75</v>
      </c>
    </row>
    <row r="1842" spans="1:14" s="88" customFormat="1" ht="15" x14ac:dyDescent="0.25">
      <c r="A1842" s="125" t="s">
        <v>175</v>
      </c>
      <c r="B1842" s="84" t="s">
        <v>177</v>
      </c>
      <c r="C1842" s="86">
        <f>+'PLAN DE COMPRA  2022'!C1955</f>
        <v>600000</v>
      </c>
      <c r="D1842" s="86">
        <f>+'PLAN DE COMPRA  2022'!D1955</f>
        <v>0</v>
      </c>
      <c r="E1842" s="86">
        <f>+'PLAN DE COMPRA  2022'!E1955</f>
        <v>0</v>
      </c>
      <c r="F1842" s="86">
        <f>+'PLAN DE COMPRA  2022'!F1955</f>
        <v>0</v>
      </c>
      <c r="G1842" s="86">
        <f>+'PLAN DE COMPRA  2022'!G1955</f>
        <v>0</v>
      </c>
      <c r="H1842" s="86">
        <f>+'PLAN DE COMPRA  2022'!H1955</f>
        <v>10905000</v>
      </c>
      <c r="I1842" s="86">
        <f>+'PLAN DE COMPRA  2022'!I1955</f>
        <v>600000</v>
      </c>
      <c r="J1842" s="86">
        <f>+'PLAN DE COMPRA  2022'!J1955</f>
        <v>0</v>
      </c>
      <c r="K1842" s="86">
        <f>+'PLAN DE COMPRA  2022'!K1955</f>
        <v>12105000</v>
      </c>
      <c r="L1842" s="108" t="s">
        <v>22</v>
      </c>
      <c r="M1842" s="86" t="s">
        <v>22</v>
      </c>
      <c r="N1842" s="154"/>
    </row>
    <row r="1843" spans="1:14" s="88" customFormat="1" ht="15" hidden="1" x14ac:dyDescent="0.25">
      <c r="A1843" s="182" t="s">
        <v>178</v>
      </c>
      <c r="B1843" s="118" t="s">
        <v>179</v>
      </c>
      <c r="C1843" s="183"/>
      <c r="D1843" s="184"/>
      <c r="E1843" s="184"/>
      <c r="F1843" s="184"/>
      <c r="G1843" s="184"/>
      <c r="H1843" s="184"/>
      <c r="I1843" s="184"/>
      <c r="J1843" s="184"/>
      <c r="K1843" s="197"/>
      <c r="L1843" s="110" t="s">
        <v>21</v>
      </c>
      <c r="M1843" s="111"/>
      <c r="N1843" s="74" t="s">
        <v>344</v>
      </c>
    </row>
    <row r="1844" spans="1:14" s="88" customFormat="1" hidden="1" x14ac:dyDescent="0.2">
      <c r="A1844" s="193"/>
      <c r="B1844" s="187"/>
      <c r="C1844" s="185"/>
      <c r="D1844" s="120"/>
      <c r="E1844" s="120"/>
      <c r="F1844" s="120"/>
      <c r="G1844" s="120"/>
      <c r="H1844" s="120"/>
      <c r="I1844" s="120"/>
      <c r="J1844" s="120"/>
      <c r="K1844" s="198"/>
      <c r="L1844" s="110" t="s">
        <v>21</v>
      </c>
      <c r="M1844" s="111"/>
      <c r="N1844" s="75" t="s">
        <v>345</v>
      </c>
    </row>
    <row r="1845" spans="1:14" s="88" customFormat="1" hidden="1" x14ac:dyDescent="0.2">
      <c r="A1845" s="193"/>
      <c r="B1845" s="187"/>
      <c r="C1845" s="185"/>
      <c r="D1845" s="120"/>
      <c r="E1845" s="120"/>
      <c r="F1845" s="120"/>
      <c r="G1845" s="120"/>
      <c r="H1845" s="120"/>
      <c r="I1845" s="120"/>
      <c r="J1845" s="120"/>
      <c r="K1845" s="198"/>
      <c r="L1845" s="110" t="s">
        <v>21</v>
      </c>
      <c r="M1845" s="111"/>
      <c r="N1845" s="75" t="s">
        <v>36</v>
      </c>
    </row>
    <row r="1846" spans="1:14" s="88" customFormat="1" hidden="1" x14ac:dyDescent="0.2">
      <c r="A1846" s="193"/>
      <c r="B1846" s="187"/>
      <c r="C1846" s="185"/>
      <c r="D1846" s="120"/>
      <c r="E1846" s="120"/>
      <c r="F1846" s="120"/>
      <c r="G1846" s="120"/>
      <c r="H1846" s="120"/>
      <c r="I1846" s="120"/>
      <c r="J1846" s="120"/>
      <c r="K1846" s="198"/>
      <c r="L1846" s="110" t="s">
        <v>21</v>
      </c>
      <c r="M1846" s="111"/>
      <c r="N1846" s="75" t="s">
        <v>347</v>
      </c>
    </row>
    <row r="1847" spans="1:14" s="88" customFormat="1" hidden="1" x14ac:dyDescent="0.2">
      <c r="A1847" s="193"/>
      <c r="B1847" s="187"/>
      <c r="C1847" s="185"/>
      <c r="D1847" s="120"/>
      <c r="E1847" s="120"/>
      <c r="F1847" s="120"/>
      <c r="G1847" s="120"/>
      <c r="H1847" s="120"/>
      <c r="I1847" s="120"/>
      <c r="J1847" s="120"/>
      <c r="K1847" s="198"/>
      <c r="L1847" s="110" t="s">
        <v>21</v>
      </c>
      <c r="M1847" s="111"/>
      <c r="N1847" s="75" t="s">
        <v>288</v>
      </c>
    </row>
    <row r="1848" spans="1:14" s="88" customFormat="1" hidden="1" x14ac:dyDescent="0.2">
      <c r="A1848" s="193"/>
      <c r="B1848" s="187"/>
      <c r="C1848" s="185"/>
      <c r="D1848" s="120"/>
      <c r="E1848" s="120"/>
      <c r="F1848" s="120"/>
      <c r="G1848" s="120"/>
      <c r="H1848" s="120"/>
      <c r="I1848" s="120"/>
      <c r="J1848" s="120"/>
      <c r="K1848" s="198"/>
      <c r="L1848" s="110" t="s">
        <v>21</v>
      </c>
      <c r="M1848" s="111"/>
      <c r="N1848" s="75" t="s">
        <v>60</v>
      </c>
    </row>
    <row r="1849" spans="1:14" s="88" customFormat="1" hidden="1" x14ac:dyDescent="0.2">
      <c r="A1849" s="193"/>
      <c r="B1849" s="187"/>
      <c r="C1849" s="185"/>
      <c r="D1849" s="120"/>
      <c r="E1849" s="120"/>
      <c r="F1849" s="120"/>
      <c r="G1849" s="120"/>
      <c r="H1849" s="120"/>
      <c r="I1849" s="120"/>
      <c r="J1849" s="120"/>
      <c r="K1849" s="198"/>
      <c r="L1849" s="110" t="s">
        <v>21</v>
      </c>
      <c r="M1849" s="111"/>
      <c r="N1849" s="75" t="s">
        <v>474</v>
      </c>
    </row>
    <row r="1850" spans="1:14" s="88" customFormat="1" hidden="1" x14ac:dyDescent="0.2">
      <c r="A1850" s="193"/>
      <c r="B1850" s="187"/>
      <c r="C1850" s="185"/>
      <c r="D1850" s="120"/>
      <c r="E1850" s="120"/>
      <c r="F1850" s="120"/>
      <c r="G1850" s="120"/>
      <c r="H1850" s="120"/>
      <c r="I1850" s="120"/>
      <c r="J1850" s="120"/>
      <c r="K1850" s="198"/>
      <c r="L1850" s="110" t="s">
        <v>21</v>
      </c>
      <c r="M1850" s="111"/>
      <c r="N1850" s="75" t="s">
        <v>472</v>
      </c>
    </row>
    <row r="1851" spans="1:14" s="88" customFormat="1" hidden="1" x14ac:dyDescent="0.2">
      <c r="A1851" s="193"/>
      <c r="B1851" s="187"/>
      <c r="C1851" s="185"/>
      <c r="D1851" s="120"/>
      <c r="E1851" s="120"/>
      <c r="F1851" s="120"/>
      <c r="G1851" s="120"/>
      <c r="H1851" s="120"/>
      <c r="I1851" s="120"/>
      <c r="J1851" s="120"/>
      <c r="K1851" s="198"/>
      <c r="L1851" s="110" t="s">
        <v>21</v>
      </c>
      <c r="M1851" s="111"/>
      <c r="N1851" s="75" t="s">
        <v>61</v>
      </c>
    </row>
    <row r="1852" spans="1:14" s="88" customFormat="1" hidden="1" x14ac:dyDescent="0.2">
      <c r="A1852" s="193"/>
      <c r="B1852" s="187"/>
      <c r="C1852" s="185"/>
      <c r="D1852" s="120"/>
      <c r="E1852" s="120"/>
      <c r="F1852" s="120"/>
      <c r="G1852" s="120"/>
      <c r="H1852" s="120"/>
      <c r="I1852" s="120"/>
      <c r="J1852" s="120"/>
      <c r="K1852" s="198"/>
      <c r="L1852" s="110" t="s">
        <v>21</v>
      </c>
      <c r="M1852" s="111"/>
      <c r="N1852" s="75" t="s">
        <v>375</v>
      </c>
    </row>
    <row r="1853" spans="1:14" s="88" customFormat="1" hidden="1" x14ac:dyDescent="0.2">
      <c r="A1853" s="193"/>
      <c r="B1853" s="187"/>
      <c r="C1853" s="185"/>
      <c r="D1853" s="120"/>
      <c r="E1853" s="120"/>
      <c r="F1853" s="120"/>
      <c r="G1853" s="120"/>
      <c r="H1853" s="120"/>
      <c r="I1853" s="120"/>
      <c r="J1853" s="120"/>
      <c r="K1853" s="198"/>
      <c r="L1853" s="110" t="s">
        <v>21</v>
      </c>
      <c r="M1853" s="111"/>
      <c r="N1853" s="75" t="s">
        <v>40</v>
      </c>
    </row>
    <row r="1854" spans="1:14" s="88" customFormat="1" hidden="1" x14ac:dyDescent="0.2">
      <c r="A1854" s="193"/>
      <c r="B1854" s="187"/>
      <c r="C1854" s="185"/>
      <c r="D1854" s="120"/>
      <c r="E1854" s="120"/>
      <c r="F1854" s="120"/>
      <c r="G1854" s="120"/>
      <c r="H1854" s="120"/>
      <c r="I1854" s="120"/>
      <c r="J1854" s="120"/>
      <c r="K1854" s="198"/>
      <c r="L1854" s="110" t="s">
        <v>21</v>
      </c>
      <c r="M1854" s="111"/>
      <c r="N1854" s="75" t="s">
        <v>94</v>
      </c>
    </row>
    <row r="1855" spans="1:14" s="88" customFormat="1" hidden="1" x14ac:dyDescent="0.2">
      <c r="A1855" s="193"/>
      <c r="B1855" s="187"/>
      <c r="C1855" s="185"/>
      <c r="D1855" s="120"/>
      <c r="E1855" s="120"/>
      <c r="F1855" s="120"/>
      <c r="G1855" s="120"/>
      <c r="H1855" s="120"/>
      <c r="I1855" s="120"/>
      <c r="J1855" s="120"/>
      <c r="K1855" s="198"/>
      <c r="L1855" s="110" t="s">
        <v>21</v>
      </c>
      <c r="M1855" s="111"/>
      <c r="N1855" s="75" t="s">
        <v>294</v>
      </c>
    </row>
    <row r="1856" spans="1:14" s="88" customFormat="1" hidden="1" x14ac:dyDescent="0.2">
      <c r="A1856" s="193"/>
      <c r="B1856" s="187"/>
      <c r="C1856" s="185"/>
      <c r="D1856" s="120"/>
      <c r="E1856" s="120"/>
      <c r="F1856" s="120"/>
      <c r="G1856" s="120"/>
      <c r="H1856" s="120"/>
      <c r="I1856" s="120"/>
      <c r="J1856" s="120"/>
      <c r="K1856" s="198"/>
      <c r="L1856" s="110" t="s">
        <v>21</v>
      </c>
      <c r="M1856" s="111"/>
      <c r="N1856" s="75" t="s">
        <v>63</v>
      </c>
    </row>
    <row r="1857" spans="1:14" s="88" customFormat="1" hidden="1" x14ac:dyDescent="0.2">
      <c r="A1857" s="193"/>
      <c r="B1857" s="187"/>
      <c r="C1857" s="185"/>
      <c r="D1857" s="120"/>
      <c r="E1857" s="120"/>
      <c r="F1857" s="120"/>
      <c r="G1857" s="120"/>
      <c r="H1857" s="120"/>
      <c r="I1857" s="120"/>
      <c r="J1857" s="120"/>
      <c r="K1857" s="198"/>
      <c r="L1857" s="110" t="s">
        <v>21</v>
      </c>
      <c r="M1857" s="111"/>
      <c r="N1857" s="75" t="s">
        <v>390</v>
      </c>
    </row>
    <row r="1858" spans="1:14" s="88" customFormat="1" hidden="1" x14ac:dyDescent="0.2">
      <c r="A1858" s="193"/>
      <c r="B1858" s="187"/>
      <c r="C1858" s="185"/>
      <c r="D1858" s="120"/>
      <c r="E1858" s="120"/>
      <c r="F1858" s="120"/>
      <c r="G1858" s="120"/>
      <c r="H1858" s="120"/>
      <c r="I1858" s="120"/>
      <c r="J1858" s="120"/>
      <c r="K1858" s="198"/>
      <c r="L1858" s="110" t="s">
        <v>21</v>
      </c>
      <c r="M1858" s="111"/>
      <c r="N1858" s="75" t="s">
        <v>41</v>
      </c>
    </row>
    <row r="1859" spans="1:14" s="88" customFormat="1" hidden="1" x14ac:dyDescent="0.2">
      <c r="A1859" s="193"/>
      <c r="B1859" s="187"/>
      <c r="C1859" s="185"/>
      <c r="D1859" s="120"/>
      <c r="E1859" s="120"/>
      <c r="F1859" s="120"/>
      <c r="G1859" s="120"/>
      <c r="H1859" s="120"/>
      <c r="I1859" s="120"/>
      <c r="J1859" s="120"/>
      <c r="K1859" s="198"/>
      <c r="L1859" s="110" t="s">
        <v>21</v>
      </c>
      <c r="M1859" s="111"/>
      <c r="N1859" s="75" t="s">
        <v>64</v>
      </c>
    </row>
    <row r="1860" spans="1:14" s="88" customFormat="1" hidden="1" x14ac:dyDescent="0.2">
      <c r="A1860" s="193"/>
      <c r="B1860" s="187"/>
      <c r="C1860" s="185"/>
      <c r="D1860" s="120"/>
      <c r="E1860" s="120"/>
      <c r="F1860" s="120"/>
      <c r="G1860" s="120"/>
      <c r="H1860" s="120"/>
      <c r="I1860" s="120"/>
      <c r="J1860" s="120"/>
      <c r="K1860" s="198"/>
      <c r="L1860" s="110" t="s">
        <v>21</v>
      </c>
      <c r="M1860" s="111"/>
      <c r="N1860" s="75" t="s">
        <v>27</v>
      </c>
    </row>
    <row r="1861" spans="1:14" s="88" customFormat="1" hidden="1" x14ac:dyDescent="0.2">
      <c r="A1861" s="193"/>
      <c r="B1861" s="187"/>
      <c r="C1861" s="185"/>
      <c r="D1861" s="120"/>
      <c r="E1861" s="120"/>
      <c r="F1861" s="120"/>
      <c r="G1861" s="120"/>
      <c r="H1861" s="120"/>
      <c r="I1861" s="120"/>
      <c r="J1861" s="120"/>
      <c r="K1861" s="198"/>
      <c r="L1861" s="110" t="s">
        <v>21</v>
      </c>
      <c r="M1861" s="111"/>
      <c r="N1861" s="75" t="s">
        <v>97</v>
      </c>
    </row>
    <row r="1862" spans="1:14" s="88" customFormat="1" hidden="1" x14ac:dyDescent="0.2">
      <c r="A1862" s="193"/>
      <c r="B1862" s="187"/>
      <c r="C1862" s="185"/>
      <c r="D1862" s="120"/>
      <c r="E1862" s="120"/>
      <c r="F1862" s="120"/>
      <c r="G1862" s="120"/>
      <c r="H1862" s="120"/>
      <c r="I1862" s="120"/>
      <c r="J1862" s="120"/>
      <c r="K1862" s="198"/>
      <c r="L1862" s="110" t="s">
        <v>21</v>
      </c>
      <c r="M1862" s="111"/>
      <c r="N1862" s="75" t="s">
        <v>400</v>
      </c>
    </row>
    <row r="1863" spans="1:14" s="88" customFormat="1" hidden="1" x14ac:dyDescent="0.2">
      <c r="A1863" s="193"/>
      <c r="B1863" s="187"/>
      <c r="C1863" s="185"/>
      <c r="D1863" s="120"/>
      <c r="E1863" s="120"/>
      <c r="F1863" s="120"/>
      <c r="G1863" s="120"/>
      <c r="H1863" s="120"/>
      <c r="I1863" s="120"/>
      <c r="J1863" s="120"/>
      <c r="K1863" s="198"/>
      <c r="L1863" s="110" t="s">
        <v>21</v>
      </c>
      <c r="M1863" s="111"/>
      <c r="N1863" s="75" t="s">
        <v>295</v>
      </c>
    </row>
    <row r="1864" spans="1:14" s="88" customFormat="1" hidden="1" x14ac:dyDescent="0.2">
      <c r="A1864" s="193"/>
      <c r="B1864" s="187"/>
      <c r="C1864" s="185"/>
      <c r="D1864" s="120"/>
      <c r="E1864" s="120"/>
      <c r="F1864" s="120"/>
      <c r="G1864" s="120"/>
      <c r="H1864" s="120"/>
      <c r="I1864" s="120"/>
      <c r="J1864" s="120"/>
      <c r="K1864" s="198"/>
      <c r="L1864" s="110" t="s">
        <v>21</v>
      </c>
      <c r="M1864" s="111"/>
      <c r="N1864" s="75" t="s">
        <v>75</v>
      </c>
    </row>
    <row r="1865" spans="1:14" s="88" customFormat="1" hidden="1" x14ac:dyDescent="0.2">
      <c r="A1865" s="193"/>
      <c r="B1865" s="187"/>
      <c r="C1865" s="185"/>
      <c r="D1865" s="120"/>
      <c r="E1865" s="120"/>
      <c r="F1865" s="120"/>
      <c r="G1865" s="120"/>
      <c r="H1865" s="120"/>
      <c r="I1865" s="120"/>
      <c r="J1865" s="120"/>
      <c r="K1865" s="198"/>
      <c r="L1865" s="110" t="s">
        <v>21</v>
      </c>
      <c r="M1865" s="111"/>
      <c r="N1865" s="75" t="s">
        <v>426</v>
      </c>
    </row>
    <row r="1866" spans="1:14" s="88" customFormat="1" hidden="1" x14ac:dyDescent="0.2">
      <c r="A1866" s="193"/>
      <c r="B1866" s="187"/>
      <c r="C1866" s="185"/>
      <c r="D1866" s="120"/>
      <c r="E1866" s="120"/>
      <c r="F1866" s="120"/>
      <c r="G1866" s="120"/>
      <c r="H1866" s="120"/>
      <c r="I1866" s="120"/>
      <c r="J1866" s="120"/>
      <c r="K1866" s="198"/>
      <c r="L1866" s="110" t="s">
        <v>21</v>
      </c>
      <c r="M1866" s="111"/>
      <c r="N1866" s="75" t="s">
        <v>427</v>
      </c>
    </row>
    <row r="1867" spans="1:14" s="88" customFormat="1" hidden="1" x14ac:dyDescent="0.2">
      <c r="A1867" s="193"/>
      <c r="B1867" s="187"/>
      <c r="C1867" s="185"/>
      <c r="D1867" s="120"/>
      <c r="E1867" s="120"/>
      <c r="F1867" s="120"/>
      <c r="G1867" s="120"/>
      <c r="H1867" s="120"/>
      <c r="I1867" s="120"/>
      <c r="J1867" s="120"/>
      <c r="K1867" s="198"/>
      <c r="L1867" s="110" t="s">
        <v>21</v>
      </c>
      <c r="M1867" s="111"/>
      <c r="N1867" s="75" t="s">
        <v>428</v>
      </c>
    </row>
    <row r="1868" spans="1:14" s="88" customFormat="1" hidden="1" x14ac:dyDescent="0.2">
      <c r="A1868" s="193"/>
      <c r="B1868" s="187"/>
      <c r="C1868" s="185"/>
      <c r="D1868" s="120"/>
      <c r="E1868" s="120"/>
      <c r="F1868" s="120"/>
      <c r="G1868" s="120"/>
      <c r="H1868" s="120"/>
      <c r="I1868" s="120"/>
      <c r="J1868" s="120"/>
      <c r="K1868" s="198"/>
      <c r="L1868" s="110" t="s">
        <v>21</v>
      </c>
      <c r="M1868" s="111"/>
      <c r="N1868" s="75" t="s">
        <v>296</v>
      </c>
    </row>
    <row r="1869" spans="1:14" s="88" customFormat="1" hidden="1" x14ac:dyDescent="0.2">
      <c r="A1869" s="193"/>
      <c r="B1869" s="187"/>
      <c r="C1869" s="185"/>
      <c r="D1869" s="120"/>
      <c r="E1869" s="120"/>
      <c r="F1869" s="120"/>
      <c r="G1869" s="120"/>
      <c r="H1869" s="120"/>
      <c r="I1869" s="120"/>
      <c r="J1869" s="120"/>
      <c r="K1869" s="198"/>
      <c r="L1869" s="110" t="s">
        <v>21</v>
      </c>
      <c r="M1869" s="111"/>
      <c r="N1869" s="75" t="s">
        <v>429</v>
      </c>
    </row>
    <row r="1870" spans="1:14" s="88" customFormat="1" hidden="1" x14ac:dyDescent="0.2">
      <c r="A1870" s="193"/>
      <c r="B1870" s="187"/>
      <c r="C1870" s="185"/>
      <c r="D1870" s="120"/>
      <c r="E1870" s="120"/>
      <c r="F1870" s="120"/>
      <c r="G1870" s="120"/>
      <c r="H1870" s="120"/>
      <c r="I1870" s="120"/>
      <c r="J1870" s="120"/>
      <c r="K1870" s="198"/>
      <c r="L1870" s="110" t="s">
        <v>21</v>
      </c>
      <c r="M1870" s="111"/>
      <c r="N1870" s="75" t="s">
        <v>47</v>
      </c>
    </row>
    <row r="1871" spans="1:14" s="88" customFormat="1" hidden="1" x14ac:dyDescent="0.2">
      <c r="A1871" s="193"/>
      <c r="B1871" s="187"/>
      <c r="C1871" s="185"/>
      <c r="D1871" s="120"/>
      <c r="E1871" s="120"/>
      <c r="F1871" s="120"/>
      <c r="G1871" s="120"/>
      <c r="H1871" s="120"/>
      <c r="I1871" s="120"/>
      <c r="J1871" s="120"/>
      <c r="K1871" s="198"/>
      <c r="L1871" s="110" t="s">
        <v>21</v>
      </c>
      <c r="M1871" s="111"/>
      <c r="N1871" s="75" t="s">
        <v>430</v>
      </c>
    </row>
    <row r="1872" spans="1:14" s="88" customFormat="1" hidden="1" x14ac:dyDescent="0.2">
      <c r="A1872" s="193"/>
      <c r="B1872" s="187"/>
      <c r="C1872" s="185"/>
      <c r="D1872" s="120"/>
      <c r="E1872" s="120"/>
      <c r="F1872" s="120"/>
      <c r="G1872" s="120"/>
      <c r="H1872" s="120"/>
      <c r="I1872" s="120"/>
      <c r="J1872" s="120"/>
      <c r="K1872" s="198"/>
      <c r="L1872" s="110" t="s">
        <v>21</v>
      </c>
      <c r="M1872" s="111"/>
      <c r="N1872" s="75" t="s">
        <v>431</v>
      </c>
    </row>
    <row r="1873" spans="1:14" s="88" customFormat="1" hidden="1" x14ac:dyDescent="0.2">
      <c r="A1873" s="193"/>
      <c r="B1873" s="187"/>
      <c r="C1873" s="185"/>
      <c r="D1873" s="120"/>
      <c r="E1873" s="120"/>
      <c r="F1873" s="120"/>
      <c r="G1873" s="120"/>
      <c r="H1873" s="120"/>
      <c r="I1873" s="120"/>
      <c r="J1873" s="120"/>
      <c r="K1873" s="198"/>
      <c r="L1873" s="110" t="s">
        <v>21</v>
      </c>
      <c r="M1873" s="111"/>
      <c r="N1873" s="75" t="s">
        <v>432</v>
      </c>
    </row>
    <row r="1874" spans="1:14" s="88" customFormat="1" hidden="1" x14ac:dyDescent="0.2">
      <c r="A1874" s="193"/>
      <c r="B1874" s="187"/>
      <c r="C1874" s="185"/>
      <c r="D1874" s="120"/>
      <c r="E1874" s="120"/>
      <c r="F1874" s="120"/>
      <c r="G1874" s="120"/>
      <c r="H1874" s="120"/>
      <c r="I1874" s="120"/>
      <c r="J1874" s="120"/>
      <c r="K1874" s="198"/>
      <c r="L1874" s="110" t="s">
        <v>21</v>
      </c>
      <c r="M1874" s="111"/>
      <c r="N1874" s="75" t="s">
        <v>433</v>
      </c>
    </row>
    <row r="1875" spans="1:14" s="88" customFormat="1" hidden="1" x14ac:dyDescent="0.2">
      <c r="A1875" s="193"/>
      <c r="B1875" s="187"/>
      <c r="C1875" s="185"/>
      <c r="D1875" s="120"/>
      <c r="E1875" s="120"/>
      <c r="F1875" s="120"/>
      <c r="G1875" s="120"/>
      <c r="H1875" s="120"/>
      <c r="I1875" s="120"/>
      <c r="J1875" s="120"/>
      <c r="K1875" s="198"/>
      <c r="L1875" s="110" t="s">
        <v>21</v>
      </c>
      <c r="M1875" s="111"/>
      <c r="N1875" s="75" t="s">
        <v>87</v>
      </c>
    </row>
    <row r="1876" spans="1:14" s="88" customFormat="1" hidden="1" x14ac:dyDescent="0.2">
      <c r="A1876" s="193"/>
      <c r="B1876" s="187"/>
      <c r="C1876" s="185"/>
      <c r="D1876" s="120"/>
      <c r="E1876" s="120"/>
      <c r="F1876" s="120"/>
      <c r="G1876" s="120"/>
      <c r="H1876" s="120"/>
      <c r="I1876" s="120"/>
      <c r="J1876" s="120"/>
      <c r="K1876" s="198"/>
      <c r="L1876" s="110" t="s">
        <v>21</v>
      </c>
      <c r="M1876" s="111"/>
      <c r="N1876" s="75" t="s">
        <v>434</v>
      </c>
    </row>
    <row r="1877" spans="1:14" s="88" customFormat="1" hidden="1" x14ac:dyDescent="0.2">
      <c r="A1877" s="193"/>
      <c r="B1877" s="187"/>
      <c r="C1877" s="185"/>
      <c r="D1877" s="120"/>
      <c r="E1877" s="120"/>
      <c r="F1877" s="120"/>
      <c r="G1877" s="120"/>
      <c r="H1877" s="120"/>
      <c r="I1877" s="120"/>
      <c r="J1877" s="120"/>
      <c r="K1877" s="198"/>
      <c r="L1877" s="110" t="s">
        <v>21</v>
      </c>
      <c r="M1877" s="111"/>
      <c r="N1877" s="75" t="s">
        <v>442</v>
      </c>
    </row>
    <row r="1878" spans="1:14" s="88" customFormat="1" hidden="1" x14ac:dyDescent="0.2">
      <c r="A1878" s="193"/>
      <c r="B1878" s="187"/>
      <c r="C1878" s="185"/>
      <c r="D1878" s="120"/>
      <c r="E1878" s="120"/>
      <c r="F1878" s="120"/>
      <c r="G1878" s="120"/>
      <c r="H1878" s="120"/>
      <c r="I1878" s="120"/>
      <c r="J1878" s="120"/>
      <c r="K1878" s="198"/>
      <c r="L1878" s="110" t="s">
        <v>21</v>
      </c>
      <c r="M1878" s="111"/>
      <c r="N1878" s="75" t="s">
        <v>31</v>
      </c>
    </row>
    <row r="1879" spans="1:14" s="88" customFormat="1" hidden="1" x14ac:dyDescent="0.2">
      <c r="A1879" s="193"/>
      <c r="B1879" s="187"/>
      <c r="C1879" s="185"/>
      <c r="D1879" s="120"/>
      <c r="E1879" s="120"/>
      <c r="F1879" s="120"/>
      <c r="G1879" s="120"/>
      <c r="H1879" s="120"/>
      <c r="I1879" s="120"/>
      <c r="J1879" s="120"/>
      <c r="K1879" s="198"/>
      <c r="L1879" s="110" t="s">
        <v>21</v>
      </c>
      <c r="M1879" s="111"/>
      <c r="N1879" s="75" t="s">
        <v>32</v>
      </c>
    </row>
    <row r="1880" spans="1:14" s="88" customFormat="1" ht="15" x14ac:dyDescent="0.25">
      <c r="A1880" s="125" t="s">
        <v>178</v>
      </c>
      <c r="B1880" s="84" t="s">
        <v>180</v>
      </c>
      <c r="C1880" s="86">
        <f>+'PLAN DE COMPRA  2022'!C2015</f>
        <v>5988656</v>
      </c>
      <c r="D1880" s="86">
        <f>+'PLAN DE COMPRA  2022'!D2015</f>
        <v>9213390</v>
      </c>
      <c r="E1880" s="86">
        <f>+'PLAN DE COMPRA  2022'!E2015</f>
        <v>1000000</v>
      </c>
      <c r="F1880" s="86">
        <f>+'PLAN DE COMPRA  2022'!F2015</f>
        <v>3570000</v>
      </c>
      <c r="G1880" s="86">
        <f>+'PLAN DE COMPRA  2022'!G2015</f>
        <v>0</v>
      </c>
      <c r="H1880" s="86">
        <f>+'PLAN DE COMPRA  2022'!H2015</f>
        <v>5661000</v>
      </c>
      <c r="I1880" s="86">
        <f>+'PLAN DE COMPRA  2022'!I2015</f>
        <v>10750941</v>
      </c>
      <c r="J1880" s="86">
        <f>+'PLAN DE COMPRA  2022'!J2015</f>
        <v>200000</v>
      </c>
      <c r="K1880" s="86">
        <f>+'PLAN DE COMPRA  2022'!K2015</f>
        <v>36383987</v>
      </c>
      <c r="L1880" s="108" t="s">
        <v>22</v>
      </c>
      <c r="M1880" s="86" t="s">
        <v>22</v>
      </c>
      <c r="N1880" s="135"/>
    </row>
    <row r="1881" spans="1:14" s="88" customFormat="1" ht="15" hidden="1" x14ac:dyDescent="0.25">
      <c r="A1881" s="182" t="s">
        <v>181</v>
      </c>
      <c r="B1881" s="118" t="s">
        <v>182</v>
      </c>
      <c r="C1881" s="183"/>
      <c r="D1881" s="184"/>
      <c r="E1881" s="184"/>
      <c r="F1881" s="184"/>
      <c r="G1881" s="184"/>
      <c r="H1881" s="184"/>
      <c r="I1881" s="184"/>
      <c r="J1881" s="184"/>
      <c r="K1881" s="197"/>
      <c r="L1881" s="110" t="s">
        <v>21</v>
      </c>
      <c r="M1881" s="111"/>
      <c r="N1881" s="74" t="s">
        <v>345</v>
      </c>
    </row>
    <row r="1882" spans="1:14" s="88" customFormat="1" hidden="1" x14ac:dyDescent="0.2">
      <c r="A1882" s="193"/>
      <c r="B1882" s="187"/>
      <c r="C1882" s="185"/>
      <c r="D1882" s="120"/>
      <c r="E1882" s="120"/>
      <c r="F1882" s="120"/>
      <c r="G1882" s="120"/>
      <c r="H1882" s="120"/>
      <c r="I1882" s="120"/>
      <c r="J1882" s="120"/>
      <c r="K1882" s="198"/>
      <c r="L1882" s="110" t="s">
        <v>21</v>
      </c>
      <c r="M1882" s="111"/>
      <c r="N1882" s="75" t="s">
        <v>347</v>
      </c>
    </row>
    <row r="1883" spans="1:14" s="88" customFormat="1" hidden="1" x14ac:dyDescent="0.2">
      <c r="A1883" s="193"/>
      <c r="B1883" s="187"/>
      <c r="C1883" s="185"/>
      <c r="D1883" s="120"/>
      <c r="E1883" s="120"/>
      <c r="F1883" s="120"/>
      <c r="G1883" s="120"/>
      <c r="H1883" s="120"/>
      <c r="I1883" s="120"/>
      <c r="J1883" s="120"/>
      <c r="K1883" s="198"/>
      <c r="L1883" s="110" t="s">
        <v>21</v>
      </c>
      <c r="M1883" s="111"/>
      <c r="N1883" s="75" t="s">
        <v>289</v>
      </c>
    </row>
    <row r="1884" spans="1:14" s="88" customFormat="1" hidden="1" x14ac:dyDescent="0.2">
      <c r="A1884" s="193"/>
      <c r="B1884" s="187"/>
      <c r="C1884" s="185"/>
      <c r="D1884" s="120"/>
      <c r="E1884" s="120"/>
      <c r="F1884" s="120"/>
      <c r="G1884" s="120"/>
      <c r="H1884" s="120"/>
      <c r="I1884" s="120"/>
      <c r="J1884" s="120"/>
      <c r="K1884" s="198"/>
      <c r="L1884" s="110" t="s">
        <v>21</v>
      </c>
      <c r="M1884" s="111"/>
      <c r="N1884" s="75" t="s">
        <v>60</v>
      </c>
    </row>
    <row r="1885" spans="1:14" s="88" customFormat="1" hidden="1" x14ac:dyDescent="0.2">
      <c r="A1885" s="193"/>
      <c r="B1885" s="187"/>
      <c r="C1885" s="185"/>
      <c r="D1885" s="120"/>
      <c r="E1885" s="120"/>
      <c r="F1885" s="120"/>
      <c r="G1885" s="120"/>
      <c r="H1885" s="120"/>
      <c r="I1885" s="120"/>
      <c r="J1885" s="120"/>
      <c r="K1885" s="198"/>
      <c r="L1885" s="110" t="s">
        <v>21</v>
      </c>
      <c r="M1885" s="111"/>
      <c r="N1885" s="75" t="s">
        <v>92</v>
      </c>
    </row>
    <row r="1886" spans="1:14" s="88" customFormat="1" hidden="1" x14ac:dyDescent="0.2">
      <c r="A1886" s="193"/>
      <c r="B1886" s="187"/>
      <c r="C1886" s="185"/>
      <c r="D1886" s="120"/>
      <c r="E1886" s="120"/>
      <c r="F1886" s="120"/>
      <c r="G1886" s="120"/>
      <c r="H1886" s="120"/>
      <c r="I1886" s="120"/>
      <c r="J1886" s="120"/>
      <c r="K1886" s="198"/>
      <c r="L1886" s="110" t="s">
        <v>21</v>
      </c>
      <c r="M1886" s="111"/>
      <c r="N1886" s="75" t="s">
        <v>469</v>
      </c>
    </row>
    <row r="1887" spans="1:14" s="88" customFormat="1" hidden="1" x14ac:dyDescent="0.2">
      <c r="A1887" s="193"/>
      <c r="B1887" s="187"/>
      <c r="C1887" s="185"/>
      <c r="D1887" s="120"/>
      <c r="E1887" s="120"/>
      <c r="F1887" s="120"/>
      <c r="G1887" s="120"/>
      <c r="H1887" s="120"/>
      <c r="I1887" s="120"/>
      <c r="J1887" s="120"/>
      <c r="K1887" s="198"/>
      <c r="L1887" s="110" t="s">
        <v>21</v>
      </c>
      <c r="M1887" s="111"/>
      <c r="N1887" s="75" t="s">
        <v>470</v>
      </c>
    </row>
    <row r="1888" spans="1:14" s="88" customFormat="1" hidden="1" x14ac:dyDescent="0.2">
      <c r="A1888" s="193"/>
      <c r="B1888" s="187"/>
      <c r="C1888" s="185"/>
      <c r="D1888" s="120"/>
      <c r="E1888" s="120"/>
      <c r="F1888" s="120"/>
      <c r="G1888" s="120"/>
      <c r="H1888" s="120"/>
      <c r="I1888" s="120"/>
      <c r="J1888" s="120"/>
      <c r="K1888" s="198"/>
      <c r="L1888" s="110" t="s">
        <v>21</v>
      </c>
      <c r="M1888" s="111"/>
      <c r="N1888" s="75" t="s">
        <v>351</v>
      </c>
    </row>
    <row r="1889" spans="1:14" s="88" customFormat="1" hidden="1" x14ac:dyDescent="0.2">
      <c r="A1889" s="193"/>
      <c r="B1889" s="187"/>
      <c r="C1889" s="185"/>
      <c r="D1889" s="120"/>
      <c r="E1889" s="120"/>
      <c r="F1889" s="120"/>
      <c r="G1889" s="120"/>
      <c r="H1889" s="120"/>
      <c r="I1889" s="120"/>
      <c r="J1889" s="120"/>
      <c r="K1889" s="198"/>
      <c r="L1889" s="110" t="s">
        <v>21</v>
      </c>
      <c r="M1889" s="111"/>
      <c r="N1889" s="75" t="s">
        <v>471</v>
      </c>
    </row>
    <row r="1890" spans="1:14" s="88" customFormat="1" hidden="1" x14ac:dyDescent="0.2">
      <c r="A1890" s="193"/>
      <c r="B1890" s="187"/>
      <c r="C1890" s="185"/>
      <c r="D1890" s="120"/>
      <c r="E1890" s="120"/>
      <c r="F1890" s="120"/>
      <c r="G1890" s="120"/>
      <c r="H1890" s="120"/>
      <c r="I1890" s="120"/>
      <c r="J1890" s="120"/>
      <c r="K1890" s="198"/>
      <c r="L1890" s="110" t="s">
        <v>21</v>
      </c>
      <c r="M1890" s="111"/>
      <c r="N1890" s="75" t="s">
        <v>472</v>
      </c>
    </row>
    <row r="1891" spans="1:14" s="88" customFormat="1" hidden="1" x14ac:dyDescent="0.2">
      <c r="A1891" s="193"/>
      <c r="B1891" s="187"/>
      <c r="C1891" s="185"/>
      <c r="D1891" s="120"/>
      <c r="E1891" s="120"/>
      <c r="F1891" s="120"/>
      <c r="G1891" s="120"/>
      <c r="H1891" s="120"/>
      <c r="I1891" s="120"/>
      <c r="J1891" s="120"/>
      <c r="K1891" s="198"/>
      <c r="L1891" s="110" t="s">
        <v>21</v>
      </c>
      <c r="M1891" s="111"/>
      <c r="N1891" s="75" t="s">
        <v>38</v>
      </c>
    </row>
    <row r="1892" spans="1:14" s="88" customFormat="1" hidden="1" x14ac:dyDescent="0.2">
      <c r="A1892" s="193"/>
      <c r="B1892" s="187"/>
      <c r="C1892" s="185"/>
      <c r="D1892" s="120"/>
      <c r="E1892" s="120"/>
      <c r="F1892" s="120"/>
      <c r="G1892" s="120"/>
      <c r="H1892" s="120"/>
      <c r="I1892" s="120"/>
      <c r="J1892" s="120"/>
      <c r="K1892" s="198"/>
      <c r="L1892" s="110" t="s">
        <v>21</v>
      </c>
      <c r="M1892" s="111"/>
      <c r="N1892" s="75" t="s">
        <v>291</v>
      </c>
    </row>
    <row r="1893" spans="1:14" s="88" customFormat="1" hidden="1" x14ac:dyDescent="0.2">
      <c r="A1893" s="193"/>
      <c r="B1893" s="187"/>
      <c r="C1893" s="185"/>
      <c r="D1893" s="120"/>
      <c r="E1893" s="120"/>
      <c r="F1893" s="120"/>
      <c r="G1893" s="120"/>
      <c r="H1893" s="120"/>
      <c r="I1893" s="120"/>
      <c r="J1893" s="120"/>
      <c r="K1893" s="198"/>
      <c r="L1893" s="110" t="s">
        <v>21</v>
      </c>
      <c r="M1893" s="111"/>
      <c r="N1893" s="75" t="s">
        <v>61</v>
      </c>
    </row>
    <row r="1894" spans="1:14" s="88" customFormat="1" hidden="1" x14ac:dyDescent="0.2">
      <c r="A1894" s="193"/>
      <c r="B1894" s="187"/>
      <c r="C1894" s="185"/>
      <c r="D1894" s="120"/>
      <c r="E1894" s="120"/>
      <c r="F1894" s="120"/>
      <c r="G1894" s="120"/>
      <c r="H1894" s="120"/>
      <c r="I1894" s="120"/>
      <c r="J1894" s="120"/>
      <c r="K1894" s="198"/>
      <c r="L1894" s="110" t="s">
        <v>21</v>
      </c>
      <c r="M1894" s="111"/>
      <c r="N1894" s="75" t="s">
        <v>39</v>
      </c>
    </row>
    <row r="1895" spans="1:14" s="88" customFormat="1" hidden="1" x14ac:dyDescent="0.2">
      <c r="A1895" s="193"/>
      <c r="B1895" s="187"/>
      <c r="C1895" s="185"/>
      <c r="D1895" s="120"/>
      <c r="E1895" s="120"/>
      <c r="F1895" s="120"/>
      <c r="G1895" s="120"/>
      <c r="H1895" s="120"/>
      <c r="I1895" s="120"/>
      <c r="J1895" s="120"/>
      <c r="K1895" s="198"/>
      <c r="L1895" s="110" t="s">
        <v>21</v>
      </c>
      <c r="M1895" s="111"/>
      <c r="N1895" s="75" t="s">
        <v>40</v>
      </c>
    </row>
    <row r="1896" spans="1:14" s="88" customFormat="1" hidden="1" x14ac:dyDescent="0.2">
      <c r="A1896" s="193"/>
      <c r="B1896" s="187"/>
      <c r="C1896" s="185"/>
      <c r="D1896" s="120"/>
      <c r="E1896" s="120"/>
      <c r="F1896" s="120"/>
      <c r="G1896" s="120"/>
      <c r="H1896" s="120"/>
      <c r="I1896" s="120"/>
      <c r="J1896" s="120"/>
      <c r="K1896" s="198"/>
      <c r="L1896" s="110" t="s">
        <v>21</v>
      </c>
      <c r="M1896" s="111"/>
      <c r="N1896" s="75" t="s">
        <v>294</v>
      </c>
    </row>
    <row r="1897" spans="1:14" s="88" customFormat="1" hidden="1" x14ac:dyDescent="0.2">
      <c r="A1897" s="193"/>
      <c r="B1897" s="187"/>
      <c r="C1897" s="185"/>
      <c r="D1897" s="120"/>
      <c r="E1897" s="120"/>
      <c r="F1897" s="120"/>
      <c r="G1897" s="120"/>
      <c r="H1897" s="120"/>
      <c r="I1897" s="120"/>
      <c r="J1897" s="120"/>
      <c r="K1897" s="198"/>
      <c r="L1897" s="110" t="s">
        <v>21</v>
      </c>
      <c r="M1897" s="111"/>
      <c r="N1897" s="75" t="s">
        <v>95</v>
      </c>
    </row>
    <row r="1898" spans="1:14" s="88" customFormat="1" hidden="1" x14ac:dyDescent="0.2">
      <c r="A1898" s="193"/>
      <c r="B1898" s="187"/>
      <c r="C1898" s="185"/>
      <c r="D1898" s="120"/>
      <c r="E1898" s="120"/>
      <c r="F1898" s="120"/>
      <c r="G1898" s="120"/>
      <c r="H1898" s="120"/>
      <c r="I1898" s="120"/>
      <c r="J1898" s="120"/>
      <c r="K1898" s="198"/>
      <c r="L1898" s="110" t="s">
        <v>21</v>
      </c>
      <c r="M1898" s="111"/>
      <c r="N1898" s="75" t="s">
        <v>41</v>
      </c>
    </row>
    <row r="1899" spans="1:14" s="88" customFormat="1" hidden="1" x14ac:dyDescent="0.2">
      <c r="A1899" s="193"/>
      <c r="B1899" s="187"/>
      <c r="C1899" s="185"/>
      <c r="D1899" s="120"/>
      <c r="E1899" s="120"/>
      <c r="F1899" s="120"/>
      <c r="G1899" s="120"/>
      <c r="H1899" s="120"/>
      <c r="I1899" s="120"/>
      <c r="J1899" s="120"/>
      <c r="K1899" s="198"/>
      <c r="L1899" s="110" t="s">
        <v>21</v>
      </c>
      <c r="M1899" s="111"/>
      <c r="N1899" s="75" t="s">
        <v>27</v>
      </c>
    </row>
    <row r="1900" spans="1:14" s="88" customFormat="1" hidden="1" x14ac:dyDescent="0.2">
      <c r="A1900" s="193"/>
      <c r="B1900" s="187"/>
      <c r="C1900" s="185"/>
      <c r="D1900" s="120"/>
      <c r="E1900" s="120"/>
      <c r="F1900" s="120"/>
      <c r="G1900" s="120"/>
      <c r="H1900" s="120"/>
      <c r="I1900" s="120"/>
      <c r="J1900" s="120"/>
      <c r="K1900" s="198"/>
      <c r="L1900" s="110" t="s">
        <v>21</v>
      </c>
      <c r="M1900" s="111"/>
      <c r="N1900" s="75" t="s">
        <v>97</v>
      </c>
    </row>
    <row r="1901" spans="1:14" s="88" customFormat="1" hidden="1" x14ac:dyDescent="0.2">
      <c r="A1901" s="193"/>
      <c r="B1901" s="187"/>
      <c r="C1901" s="185"/>
      <c r="D1901" s="120"/>
      <c r="E1901" s="120"/>
      <c r="F1901" s="120"/>
      <c r="G1901" s="120"/>
      <c r="H1901" s="120"/>
      <c r="I1901" s="120"/>
      <c r="J1901" s="120"/>
      <c r="K1901" s="198"/>
      <c r="L1901" s="110" t="s">
        <v>21</v>
      </c>
      <c r="M1901" s="111"/>
      <c r="N1901" s="75" t="s">
        <v>449</v>
      </c>
    </row>
    <row r="1902" spans="1:14" s="88" customFormat="1" hidden="1" x14ac:dyDescent="0.2">
      <c r="A1902" s="193"/>
      <c r="B1902" s="187"/>
      <c r="C1902" s="185"/>
      <c r="D1902" s="120"/>
      <c r="E1902" s="120"/>
      <c r="F1902" s="120"/>
      <c r="G1902" s="120"/>
      <c r="H1902" s="120"/>
      <c r="I1902" s="120"/>
      <c r="J1902" s="120"/>
      <c r="K1902" s="198"/>
      <c r="L1902" s="110" t="s">
        <v>21</v>
      </c>
      <c r="M1902" s="111"/>
      <c r="N1902" s="75" t="s">
        <v>429</v>
      </c>
    </row>
    <row r="1903" spans="1:14" s="88" customFormat="1" hidden="1" x14ac:dyDescent="0.2">
      <c r="A1903" s="193"/>
      <c r="B1903" s="187"/>
      <c r="C1903" s="185"/>
      <c r="D1903" s="120"/>
      <c r="E1903" s="120"/>
      <c r="F1903" s="120"/>
      <c r="G1903" s="120"/>
      <c r="H1903" s="120"/>
      <c r="I1903" s="120"/>
      <c r="J1903" s="120"/>
      <c r="K1903" s="198"/>
      <c r="L1903" s="110" t="s">
        <v>21</v>
      </c>
      <c r="M1903" s="111"/>
      <c r="N1903" s="75" t="s">
        <v>32</v>
      </c>
    </row>
    <row r="1904" spans="1:14" s="88" customFormat="1" ht="15" x14ac:dyDescent="0.25">
      <c r="A1904" s="125" t="s">
        <v>181</v>
      </c>
      <c r="B1904" s="84" t="s">
        <v>183</v>
      </c>
      <c r="C1904" s="86">
        <f>+'PLAN DE COMPRA  2022'!C2039</f>
        <v>760000</v>
      </c>
      <c r="D1904" s="86">
        <f>+'PLAN DE COMPRA  2022'!D2039</f>
        <v>0</v>
      </c>
      <c r="E1904" s="86">
        <f>+'PLAN DE COMPRA  2022'!E2039</f>
        <v>1520000</v>
      </c>
      <c r="F1904" s="86">
        <f>+'PLAN DE COMPRA  2022'!F2039</f>
        <v>300000</v>
      </c>
      <c r="G1904" s="86">
        <f>+'PLAN DE COMPRA  2022'!G2039</f>
        <v>0</v>
      </c>
      <c r="H1904" s="86">
        <f>+'PLAN DE COMPRA  2022'!H2039</f>
        <v>117624433.28</v>
      </c>
      <c r="I1904" s="86">
        <f>+'PLAN DE COMPRA  2022'!I2039</f>
        <v>2700000</v>
      </c>
      <c r="J1904" s="86">
        <f>+'PLAN DE COMPRA  2022'!J2039</f>
        <v>0</v>
      </c>
      <c r="K1904" s="86">
        <f>+'PLAN DE COMPRA  2022'!K2039</f>
        <v>122904433.28</v>
      </c>
      <c r="L1904" s="108" t="s">
        <v>22</v>
      </c>
      <c r="M1904" s="86" t="s">
        <v>22</v>
      </c>
      <c r="N1904" s="130"/>
    </row>
    <row r="1905" spans="1:1018" s="88" customFormat="1" ht="26.25" x14ac:dyDescent="0.2">
      <c r="A1905" s="276" t="s">
        <v>184</v>
      </c>
      <c r="B1905" s="277"/>
      <c r="C1905" s="277"/>
      <c r="D1905" s="277"/>
      <c r="E1905" s="277"/>
      <c r="F1905" s="277"/>
      <c r="G1905" s="277"/>
      <c r="H1905" s="277"/>
      <c r="I1905" s="277"/>
      <c r="J1905" s="277"/>
      <c r="K1905" s="277"/>
      <c r="L1905" s="101"/>
      <c r="M1905" s="101"/>
      <c r="N1905" s="102"/>
      <c r="O1905" s="94"/>
      <c r="P1905" s="94"/>
      <c r="Q1905" s="94"/>
      <c r="R1905" s="94"/>
      <c r="S1905" s="94"/>
      <c r="T1905" s="94"/>
      <c r="U1905" s="94"/>
      <c r="V1905" s="94"/>
      <c r="W1905" s="94"/>
      <c r="X1905" s="94"/>
      <c r="Y1905" s="94"/>
      <c r="Z1905" s="94"/>
      <c r="AA1905" s="94"/>
      <c r="AB1905" s="94"/>
      <c r="AC1905" s="94"/>
      <c r="AD1905" s="94"/>
      <c r="AE1905" s="94"/>
      <c r="AF1905" s="94"/>
      <c r="AG1905" s="94"/>
      <c r="AH1905" s="94"/>
      <c r="AI1905" s="94"/>
      <c r="AJ1905" s="94"/>
      <c r="AK1905" s="94"/>
      <c r="AL1905" s="94"/>
      <c r="AM1905" s="94"/>
      <c r="AN1905" s="94"/>
      <c r="AO1905" s="94"/>
      <c r="AP1905" s="94"/>
      <c r="AQ1905" s="94"/>
      <c r="AR1905" s="94"/>
      <c r="AS1905" s="94"/>
      <c r="AT1905" s="94"/>
      <c r="AU1905" s="94"/>
      <c r="AV1905" s="94"/>
      <c r="AW1905" s="94"/>
      <c r="AX1905" s="94"/>
      <c r="AY1905" s="94"/>
      <c r="AZ1905" s="94"/>
      <c r="BA1905" s="94"/>
      <c r="BB1905" s="94"/>
      <c r="BC1905" s="94"/>
      <c r="BD1905" s="94"/>
      <c r="BE1905" s="94"/>
      <c r="BF1905" s="94"/>
      <c r="BG1905" s="94"/>
      <c r="BH1905" s="94"/>
      <c r="BI1905" s="94"/>
      <c r="BJ1905" s="94"/>
      <c r="BK1905" s="94"/>
      <c r="BL1905" s="94"/>
      <c r="BM1905" s="94"/>
      <c r="BN1905" s="94"/>
      <c r="BO1905" s="94"/>
      <c r="BP1905" s="94"/>
      <c r="BQ1905" s="94"/>
      <c r="BR1905" s="94"/>
      <c r="BS1905" s="94"/>
      <c r="BT1905" s="94"/>
      <c r="BU1905" s="94"/>
      <c r="BV1905" s="94"/>
      <c r="BW1905" s="94"/>
      <c r="BX1905" s="94"/>
      <c r="BY1905" s="94"/>
      <c r="BZ1905" s="94"/>
      <c r="CA1905" s="94"/>
      <c r="CB1905" s="94"/>
      <c r="CC1905" s="94"/>
      <c r="CD1905" s="94"/>
      <c r="CE1905" s="94"/>
      <c r="CF1905" s="94"/>
      <c r="CG1905" s="94"/>
      <c r="CH1905" s="94"/>
      <c r="CI1905" s="94"/>
      <c r="CJ1905" s="94"/>
      <c r="CK1905" s="94"/>
      <c r="CL1905" s="94"/>
      <c r="CM1905" s="94"/>
      <c r="CN1905" s="94"/>
      <c r="CO1905" s="94"/>
      <c r="CP1905" s="94"/>
      <c r="CQ1905" s="94"/>
      <c r="CR1905" s="94"/>
      <c r="CS1905" s="94"/>
      <c r="CT1905" s="94"/>
      <c r="CU1905" s="94"/>
      <c r="CV1905" s="94"/>
      <c r="CW1905" s="94"/>
      <c r="CX1905" s="94"/>
      <c r="CY1905" s="94"/>
      <c r="CZ1905" s="94"/>
      <c r="DA1905" s="94"/>
      <c r="DB1905" s="94"/>
      <c r="DC1905" s="94"/>
      <c r="DD1905" s="94"/>
      <c r="DE1905" s="94"/>
      <c r="DF1905" s="94"/>
      <c r="DG1905" s="94"/>
      <c r="DH1905" s="94"/>
      <c r="DI1905" s="94"/>
      <c r="DJ1905" s="94"/>
      <c r="DK1905" s="94"/>
      <c r="DL1905" s="94"/>
      <c r="DM1905" s="94"/>
      <c r="DN1905" s="94"/>
      <c r="DO1905" s="94"/>
      <c r="DP1905" s="94"/>
      <c r="DQ1905" s="94"/>
      <c r="DR1905" s="94"/>
      <c r="DS1905" s="94"/>
      <c r="DT1905" s="94"/>
      <c r="DU1905" s="94"/>
      <c r="DV1905" s="94"/>
      <c r="DW1905" s="94"/>
      <c r="DX1905" s="94"/>
      <c r="DY1905" s="94"/>
      <c r="DZ1905" s="94"/>
      <c r="EA1905" s="94"/>
      <c r="EB1905" s="94"/>
      <c r="EC1905" s="94"/>
      <c r="ED1905" s="94"/>
      <c r="EE1905" s="94"/>
      <c r="EF1905" s="94"/>
      <c r="EG1905" s="94"/>
      <c r="EH1905" s="94"/>
      <c r="EI1905" s="94"/>
      <c r="EJ1905" s="94"/>
      <c r="EK1905" s="94"/>
      <c r="EL1905" s="94"/>
      <c r="EM1905" s="94"/>
      <c r="EN1905" s="94"/>
      <c r="EO1905" s="94"/>
      <c r="EP1905" s="94"/>
      <c r="EQ1905" s="94"/>
      <c r="ER1905" s="94"/>
      <c r="ES1905" s="94"/>
      <c r="ET1905" s="94"/>
      <c r="EU1905" s="94"/>
      <c r="EV1905" s="94"/>
      <c r="EW1905" s="94"/>
      <c r="EX1905" s="94"/>
      <c r="EY1905" s="94"/>
      <c r="EZ1905" s="94"/>
      <c r="FA1905" s="94"/>
      <c r="FB1905" s="94"/>
      <c r="FC1905" s="94"/>
      <c r="FD1905" s="94"/>
      <c r="FE1905" s="94"/>
      <c r="FF1905" s="94"/>
      <c r="FG1905" s="94"/>
      <c r="FH1905" s="94"/>
      <c r="FI1905" s="94"/>
      <c r="FJ1905" s="94"/>
      <c r="FK1905" s="94"/>
      <c r="FL1905" s="94"/>
      <c r="FM1905" s="94"/>
      <c r="FN1905" s="94"/>
      <c r="FO1905" s="94"/>
      <c r="FP1905" s="94"/>
      <c r="FQ1905" s="94"/>
      <c r="FR1905" s="94"/>
      <c r="FS1905" s="94"/>
      <c r="FT1905" s="94"/>
      <c r="FU1905" s="94"/>
      <c r="FV1905" s="94"/>
      <c r="FW1905" s="94"/>
      <c r="FX1905" s="94"/>
      <c r="FY1905" s="94"/>
      <c r="FZ1905" s="94"/>
      <c r="GA1905" s="94"/>
      <c r="GB1905" s="94"/>
      <c r="GC1905" s="94"/>
      <c r="GD1905" s="94"/>
      <c r="GE1905" s="94"/>
      <c r="GF1905" s="94"/>
      <c r="GG1905" s="94"/>
      <c r="GH1905" s="94"/>
      <c r="GI1905" s="94"/>
      <c r="GJ1905" s="94"/>
      <c r="GK1905" s="94"/>
      <c r="GL1905" s="94"/>
      <c r="GM1905" s="94"/>
      <c r="GN1905" s="94"/>
      <c r="GO1905" s="94"/>
      <c r="GP1905" s="94"/>
      <c r="GQ1905" s="94"/>
      <c r="GR1905" s="94"/>
      <c r="GS1905" s="94"/>
      <c r="GT1905" s="94"/>
      <c r="GU1905" s="94"/>
      <c r="GV1905" s="94"/>
      <c r="GW1905" s="94"/>
      <c r="GX1905" s="94"/>
      <c r="GY1905" s="94"/>
      <c r="GZ1905" s="94"/>
      <c r="HA1905" s="94"/>
      <c r="HB1905" s="94"/>
      <c r="HC1905" s="94"/>
      <c r="HD1905" s="94"/>
      <c r="HE1905" s="94"/>
      <c r="HF1905" s="94"/>
      <c r="HG1905" s="94"/>
      <c r="HH1905" s="94"/>
      <c r="HI1905" s="94"/>
      <c r="HJ1905" s="94"/>
      <c r="HK1905" s="94"/>
      <c r="HL1905" s="94"/>
      <c r="HM1905" s="94"/>
      <c r="HN1905" s="94"/>
      <c r="HO1905" s="94"/>
      <c r="HP1905" s="94"/>
      <c r="HQ1905" s="94"/>
      <c r="HR1905" s="94"/>
      <c r="HS1905" s="94"/>
      <c r="HT1905" s="94"/>
      <c r="HU1905" s="94"/>
      <c r="HV1905" s="94"/>
      <c r="HW1905" s="94"/>
      <c r="HX1905" s="94"/>
      <c r="HY1905" s="94"/>
      <c r="HZ1905" s="94"/>
      <c r="IA1905" s="94"/>
      <c r="IB1905" s="94"/>
      <c r="IC1905" s="94"/>
      <c r="ID1905" s="94"/>
      <c r="IE1905" s="94"/>
      <c r="IF1905" s="94"/>
      <c r="IG1905" s="94"/>
      <c r="IH1905" s="94"/>
      <c r="II1905" s="94"/>
      <c r="IJ1905" s="94"/>
      <c r="IK1905" s="94"/>
      <c r="IL1905" s="94"/>
      <c r="IM1905" s="94"/>
      <c r="IN1905" s="94"/>
      <c r="IO1905" s="94"/>
      <c r="IP1905" s="94"/>
      <c r="IQ1905" s="94"/>
      <c r="IR1905" s="94"/>
      <c r="IS1905" s="94"/>
      <c r="IT1905" s="94"/>
      <c r="IU1905" s="94"/>
      <c r="IV1905" s="94"/>
      <c r="IW1905" s="94"/>
      <c r="IX1905" s="94"/>
      <c r="IY1905" s="94"/>
      <c r="IZ1905" s="94"/>
      <c r="JA1905" s="94"/>
      <c r="JB1905" s="94"/>
      <c r="JC1905" s="94"/>
      <c r="JD1905" s="94"/>
      <c r="JE1905" s="94"/>
      <c r="JF1905" s="94"/>
      <c r="JG1905" s="94"/>
      <c r="JH1905" s="94"/>
      <c r="JI1905" s="94"/>
      <c r="JJ1905" s="94"/>
      <c r="JK1905" s="94"/>
      <c r="JL1905" s="94"/>
      <c r="JM1905" s="94"/>
      <c r="JN1905" s="94"/>
      <c r="JO1905" s="94"/>
      <c r="JP1905" s="94"/>
      <c r="JQ1905" s="94"/>
      <c r="JR1905" s="94"/>
      <c r="JS1905" s="94"/>
      <c r="JT1905" s="94"/>
      <c r="JU1905" s="94"/>
      <c r="JV1905" s="94"/>
      <c r="JW1905" s="94"/>
      <c r="JX1905" s="94"/>
      <c r="JY1905" s="94"/>
      <c r="JZ1905" s="94"/>
      <c r="KA1905" s="94"/>
      <c r="KB1905" s="94"/>
      <c r="KC1905" s="94"/>
      <c r="KD1905" s="94"/>
      <c r="KE1905" s="94"/>
      <c r="KF1905" s="94"/>
      <c r="KG1905" s="94"/>
      <c r="KH1905" s="94"/>
      <c r="KI1905" s="94"/>
      <c r="KJ1905" s="94"/>
      <c r="KK1905" s="94"/>
      <c r="KL1905" s="94"/>
      <c r="KM1905" s="94"/>
      <c r="KN1905" s="94"/>
      <c r="KO1905" s="94"/>
      <c r="KP1905" s="94"/>
      <c r="KQ1905" s="94"/>
      <c r="KR1905" s="94"/>
      <c r="KS1905" s="94"/>
      <c r="KT1905" s="94"/>
      <c r="KU1905" s="94"/>
      <c r="KV1905" s="94"/>
      <c r="KW1905" s="94"/>
      <c r="KX1905" s="94"/>
      <c r="KY1905" s="94"/>
      <c r="KZ1905" s="94"/>
      <c r="LA1905" s="94"/>
      <c r="LB1905" s="94"/>
      <c r="LC1905" s="94"/>
      <c r="LD1905" s="94"/>
      <c r="LE1905" s="94"/>
      <c r="LF1905" s="94"/>
      <c r="LG1905" s="94"/>
      <c r="LH1905" s="94"/>
      <c r="LI1905" s="94"/>
      <c r="LJ1905" s="94"/>
      <c r="LK1905" s="94"/>
      <c r="LL1905" s="94"/>
      <c r="LM1905" s="94"/>
      <c r="LN1905" s="94"/>
      <c r="LO1905" s="94"/>
      <c r="LP1905" s="94"/>
      <c r="LQ1905" s="94"/>
      <c r="LR1905" s="94"/>
      <c r="LS1905" s="94"/>
      <c r="LT1905" s="94"/>
      <c r="LU1905" s="94"/>
      <c r="LV1905" s="94"/>
      <c r="LW1905" s="94"/>
      <c r="LX1905" s="94"/>
      <c r="LY1905" s="94"/>
      <c r="LZ1905" s="94"/>
      <c r="MA1905" s="94"/>
      <c r="MB1905" s="94"/>
      <c r="MC1905" s="94"/>
      <c r="MD1905" s="94"/>
      <c r="ME1905" s="94"/>
      <c r="MF1905" s="94"/>
      <c r="MG1905" s="94"/>
      <c r="MH1905" s="94"/>
      <c r="MI1905" s="94"/>
      <c r="MJ1905" s="94"/>
      <c r="MK1905" s="94"/>
      <c r="ML1905" s="94"/>
      <c r="MM1905" s="94"/>
      <c r="MN1905" s="94"/>
      <c r="MO1905" s="94"/>
      <c r="MP1905" s="94"/>
      <c r="MQ1905" s="94"/>
      <c r="MR1905" s="94"/>
      <c r="MS1905" s="94"/>
      <c r="MT1905" s="94"/>
      <c r="MU1905" s="94"/>
      <c r="MV1905" s="94"/>
      <c r="MW1905" s="94"/>
      <c r="MX1905" s="94"/>
      <c r="MY1905" s="94"/>
      <c r="MZ1905" s="94"/>
      <c r="NA1905" s="94"/>
      <c r="NB1905" s="94"/>
      <c r="NC1905" s="94"/>
      <c r="ND1905" s="94"/>
      <c r="NE1905" s="94"/>
      <c r="NF1905" s="94"/>
      <c r="NG1905" s="94"/>
      <c r="NH1905" s="94"/>
      <c r="NI1905" s="94"/>
      <c r="NJ1905" s="94"/>
      <c r="NK1905" s="94"/>
      <c r="NL1905" s="94"/>
      <c r="NM1905" s="94"/>
      <c r="NN1905" s="94"/>
      <c r="NO1905" s="94"/>
      <c r="NP1905" s="94"/>
      <c r="NQ1905" s="94"/>
      <c r="NR1905" s="94"/>
      <c r="NS1905" s="94"/>
      <c r="NT1905" s="94"/>
      <c r="NU1905" s="94"/>
      <c r="NV1905" s="94"/>
      <c r="NW1905" s="94"/>
      <c r="NX1905" s="94"/>
      <c r="NY1905" s="94"/>
      <c r="NZ1905" s="94"/>
      <c r="OA1905" s="94"/>
      <c r="OB1905" s="94"/>
      <c r="OC1905" s="94"/>
      <c r="OD1905" s="94"/>
      <c r="OE1905" s="94"/>
      <c r="OF1905" s="94"/>
      <c r="OG1905" s="94"/>
      <c r="OH1905" s="94"/>
      <c r="OI1905" s="94"/>
      <c r="OJ1905" s="94"/>
      <c r="OK1905" s="94"/>
      <c r="OL1905" s="94"/>
      <c r="OM1905" s="94"/>
      <c r="ON1905" s="94"/>
      <c r="OO1905" s="94"/>
      <c r="OP1905" s="94"/>
      <c r="OQ1905" s="94"/>
      <c r="OR1905" s="94"/>
      <c r="OS1905" s="94"/>
      <c r="OT1905" s="94"/>
      <c r="OU1905" s="94"/>
      <c r="OV1905" s="94"/>
      <c r="OW1905" s="94"/>
      <c r="OX1905" s="94"/>
      <c r="OY1905" s="94"/>
      <c r="OZ1905" s="94"/>
      <c r="PA1905" s="94"/>
      <c r="PB1905" s="94"/>
      <c r="PC1905" s="94"/>
      <c r="PD1905" s="94"/>
      <c r="PE1905" s="94"/>
      <c r="PF1905" s="94"/>
      <c r="PG1905" s="94"/>
      <c r="PH1905" s="94"/>
      <c r="PI1905" s="94"/>
      <c r="PJ1905" s="94"/>
      <c r="PK1905" s="94"/>
      <c r="PL1905" s="94"/>
      <c r="PM1905" s="94"/>
      <c r="PN1905" s="94"/>
      <c r="PO1905" s="94"/>
      <c r="PP1905" s="94"/>
      <c r="PQ1905" s="94"/>
      <c r="PR1905" s="94"/>
      <c r="PS1905" s="94"/>
      <c r="PT1905" s="94"/>
      <c r="PU1905" s="94"/>
      <c r="PV1905" s="94"/>
      <c r="PW1905" s="94"/>
      <c r="PX1905" s="94"/>
      <c r="PY1905" s="94"/>
      <c r="PZ1905" s="94"/>
      <c r="QA1905" s="94"/>
      <c r="QB1905" s="94"/>
      <c r="QC1905" s="94"/>
      <c r="QD1905" s="94"/>
      <c r="QE1905" s="94"/>
      <c r="QF1905" s="94"/>
      <c r="QG1905" s="94"/>
      <c r="QH1905" s="94"/>
      <c r="QI1905" s="94"/>
      <c r="QJ1905" s="94"/>
      <c r="QK1905" s="94"/>
      <c r="QL1905" s="94"/>
      <c r="QM1905" s="94"/>
      <c r="QN1905" s="94"/>
      <c r="QO1905" s="94"/>
      <c r="QP1905" s="94"/>
      <c r="QQ1905" s="94"/>
      <c r="QR1905" s="94"/>
      <c r="QS1905" s="94"/>
      <c r="QT1905" s="94"/>
      <c r="QU1905" s="94"/>
      <c r="QV1905" s="94"/>
      <c r="QW1905" s="94"/>
      <c r="QX1905" s="94"/>
      <c r="QY1905" s="94"/>
      <c r="QZ1905" s="94"/>
      <c r="RA1905" s="94"/>
      <c r="RB1905" s="94"/>
      <c r="RC1905" s="94"/>
      <c r="RD1905" s="94"/>
      <c r="RE1905" s="94"/>
      <c r="RF1905" s="94"/>
      <c r="RG1905" s="94"/>
      <c r="RH1905" s="94"/>
      <c r="RI1905" s="94"/>
      <c r="RJ1905" s="94"/>
      <c r="RK1905" s="94"/>
      <c r="RL1905" s="94"/>
      <c r="RM1905" s="94"/>
      <c r="RN1905" s="94"/>
      <c r="RO1905" s="94"/>
      <c r="RP1905" s="94"/>
      <c r="RQ1905" s="94"/>
      <c r="RR1905" s="94"/>
      <c r="RS1905" s="94"/>
      <c r="RT1905" s="94"/>
      <c r="RU1905" s="94"/>
      <c r="RV1905" s="94"/>
      <c r="RW1905" s="94"/>
      <c r="RX1905" s="94"/>
      <c r="RY1905" s="94"/>
      <c r="RZ1905" s="94"/>
      <c r="SA1905" s="94"/>
      <c r="SB1905" s="94"/>
      <c r="SC1905" s="94"/>
      <c r="SD1905" s="94"/>
      <c r="SE1905" s="94"/>
      <c r="SF1905" s="94"/>
      <c r="SG1905" s="94"/>
      <c r="SH1905" s="94"/>
      <c r="SI1905" s="94"/>
      <c r="SJ1905" s="94"/>
      <c r="SK1905" s="94"/>
      <c r="SL1905" s="94"/>
      <c r="SM1905" s="94"/>
      <c r="SN1905" s="94"/>
      <c r="SO1905" s="94"/>
      <c r="SP1905" s="94"/>
      <c r="SQ1905" s="94"/>
      <c r="SR1905" s="94"/>
      <c r="SS1905" s="94"/>
      <c r="ST1905" s="94"/>
      <c r="SU1905" s="94"/>
      <c r="SV1905" s="94"/>
      <c r="SW1905" s="94"/>
      <c r="SX1905" s="94"/>
      <c r="SY1905" s="94"/>
      <c r="SZ1905" s="94"/>
      <c r="TA1905" s="94"/>
      <c r="TB1905" s="94"/>
      <c r="TC1905" s="94"/>
      <c r="TD1905" s="94"/>
      <c r="TE1905" s="94"/>
      <c r="TF1905" s="94"/>
      <c r="TG1905" s="94"/>
      <c r="TH1905" s="94"/>
      <c r="TI1905" s="94"/>
      <c r="TJ1905" s="94"/>
      <c r="TK1905" s="94"/>
      <c r="TL1905" s="94"/>
      <c r="TM1905" s="94"/>
      <c r="TN1905" s="94"/>
      <c r="TO1905" s="94"/>
      <c r="TP1905" s="94"/>
      <c r="TQ1905" s="94"/>
      <c r="TR1905" s="94"/>
      <c r="TS1905" s="94"/>
      <c r="TT1905" s="94"/>
      <c r="TU1905" s="94"/>
      <c r="TV1905" s="94"/>
      <c r="TW1905" s="94"/>
      <c r="TX1905" s="94"/>
      <c r="TY1905" s="94"/>
      <c r="TZ1905" s="94"/>
      <c r="UA1905" s="94"/>
      <c r="UB1905" s="94"/>
      <c r="UC1905" s="94"/>
      <c r="UD1905" s="94"/>
      <c r="UE1905" s="94"/>
      <c r="UF1905" s="94"/>
      <c r="UG1905" s="94"/>
      <c r="UH1905" s="94"/>
      <c r="UI1905" s="94"/>
      <c r="UJ1905" s="94"/>
      <c r="UK1905" s="94"/>
      <c r="UL1905" s="94"/>
      <c r="UM1905" s="94"/>
      <c r="UN1905" s="94"/>
      <c r="UO1905" s="94"/>
      <c r="UP1905" s="94"/>
      <c r="UQ1905" s="94"/>
      <c r="UR1905" s="94"/>
      <c r="US1905" s="94"/>
      <c r="UT1905" s="94"/>
      <c r="UU1905" s="94"/>
      <c r="UV1905" s="94"/>
      <c r="UW1905" s="94"/>
      <c r="UX1905" s="94"/>
      <c r="UY1905" s="94"/>
      <c r="UZ1905" s="94"/>
      <c r="VA1905" s="94"/>
      <c r="VB1905" s="94"/>
      <c r="VC1905" s="94"/>
      <c r="VD1905" s="94"/>
      <c r="VE1905" s="94"/>
      <c r="VF1905" s="94"/>
      <c r="VG1905" s="94"/>
      <c r="VH1905" s="94"/>
      <c r="VI1905" s="94"/>
      <c r="VJ1905" s="94"/>
      <c r="VK1905" s="94"/>
      <c r="VL1905" s="94"/>
      <c r="VM1905" s="94"/>
      <c r="VN1905" s="94"/>
      <c r="VO1905" s="94"/>
      <c r="VP1905" s="94"/>
      <c r="VQ1905" s="94"/>
      <c r="VR1905" s="94"/>
      <c r="VS1905" s="94"/>
      <c r="VT1905" s="94"/>
      <c r="VU1905" s="94"/>
      <c r="VV1905" s="94"/>
      <c r="VW1905" s="94"/>
      <c r="VX1905" s="94"/>
      <c r="VY1905" s="94"/>
      <c r="VZ1905" s="94"/>
      <c r="WA1905" s="94"/>
      <c r="WB1905" s="94"/>
      <c r="WC1905" s="94"/>
      <c r="WD1905" s="94"/>
      <c r="WE1905" s="94"/>
      <c r="WF1905" s="94"/>
      <c r="WG1905" s="94"/>
      <c r="WH1905" s="94"/>
      <c r="WI1905" s="94"/>
      <c r="WJ1905" s="94"/>
      <c r="WK1905" s="94"/>
      <c r="WL1905" s="94"/>
      <c r="WM1905" s="94"/>
      <c r="WN1905" s="94"/>
      <c r="WO1905" s="94"/>
      <c r="WP1905" s="94"/>
      <c r="WQ1905" s="94"/>
      <c r="WR1905" s="94"/>
      <c r="WS1905" s="94"/>
      <c r="WT1905" s="94"/>
      <c r="WU1905" s="94"/>
      <c r="WV1905" s="94"/>
      <c r="WW1905" s="94"/>
      <c r="WX1905" s="94"/>
      <c r="WY1905" s="94"/>
      <c r="WZ1905" s="94"/>
      <c r="XA1905" s="94"/>
      <c r="XB1905" s="94"/>
      <c r="XC1905" s="94"/>
      <c r="XD1905" s="94"/>
      <c r="XE1905" s="94"/>
      <c r="XF1905" s="94"/>
      <c r="XG1905" s="94"/>
      <c r="XH1905" s="94"/>
      <c r="XI1905" s="94"/>
      <c r="XJ1905" s="94"/>
      <c r="XK1905" s="94"/>
      <c r="XL1905" s="94"/>
      <c r="XM1905" s="94"/>
      <c r="XN1905" s="94"/>
      <c r="XO1905" s="94"/>
      <c r="XP1905" s="94"/>
      <c r="XQ1905" s="94"/>
      <c r="XR1905" s="94"/>
      <c r="XS1905" s="94"/>
      <c r="XT1905" s="94"/>
      <c r="XU1905" s="94"/>
      <c r="XV1905" s="94"/>
      <c r="XW1905" s="94"/>
      <c r="XX1905" s="94"/>
      <c r="XY1905" s="94"/>
      <c r="XZ1905" s="94"/>
      <c r="YA1905" s="94"/>
      <c r="YB1905" s="94"/>
      <c r="YC1905" s="94"/>
      <c r="YD1905" s="94"/>
      <c r="YE1905" s="94"/>
      <c r="YF1905" s="94"/>
      <c r="YG1905" s="94"/>
      <c r="YH1905" s="94"/>
      <c r="YI1905" s="94"/>
      <c r="YJ1905" s="94"/>
      <c r="YK1905" s="94"/>
      <c r="YL1905" s="94"/>
      <c r="YM1905" s="94"/>
      <c r="YN1905" s="94"/>
      <c r="YO1905" s="94"/>
      <c r="YP1905" s="94"/>
      <c r="YQ1905" s="94"/>
      <c r="YR1905" s="94"/>
      <c r="YS1905" s="94"/>
      <c r="YT1905" s="94"/>
      <c r="YU1905" s="94"/>
      <c r="YV1905" s="94"/>
      <c r="YW1905" s="94"/>
      <c r="YX1905" s="94"/>
      <c r="YY1905" s="94"/>
      <c r="YZ1905" s="94"/>
      <c r="ZA1905" s="94"/>
      <c r="ZB1905" s="94"/>
      <c r="ZC1905" s="94"/>
      <c r="ZD1905" s="94"/>
      <c r="ZE1905" s="94"/>
      <c r="ZF1905" s="94"/>
      <c r="ZG1905" s="94"/>
      <c r="ZH1905" s="94"/>
      <c r="ZI1905" s="94"/>
      <c r="ZJ1905" s="94"/>
      <c r="ZK1905" s="94"/>
      <c r="ZL1905" s="94"/>
      <c r="ZM1905" s="94"/>
      <c r="ZN1905" s="94"/>
      <c r="ZO1905" s="94"/>
      <c r="ZP1905" s="94"/>
      <c r="ZQ1905" s="94"/>
      <c r="ZR1905" s="94"/>
      <c r="ZS1905" s="94"/>
      <c r="ZT1905" s="94"/>
      <c r="ZU1905" s="94"/>
      <c r="ZV1905" s="94"/>
      <c r="ZW1905" s="94"/>
      <c r="ZX1905" s="94"/>
      <c r="ZY1905" s="94"/>
      <c r="ZZ1905" s="94"/>
      <c r="AAA1905" s="94"/>
      <c r="AAB1905" s="94"/>
      <c r="AAC1905" s="94"/>
      <c r="AAD1905" s="94"/>
      <c r="AAE1905" s="94"/>
      <c r="AAF1905" s="94"/>
      <c r="AAG1905" s="94"/>
      <c r="AAH1905" s="94"/>
      <c r="AAI1905" s="94"/>
      <c r="AAJ1905" s="94"/>
      <c r="AAK1905" s="94"/>
      <c r="AAL1905" s="94"/>
      <c r="AAM1905" s="94"/>
      <c r="AAN1905" s="94"/>
      <c r="AAO1905" s="94"/>
      <c r="AAP1905" s="94"/>
      <c r="AAQ1905" s="94"/>
      <c r="AAR1905" s="94"/>
      <c r="AAS1905" s="94"/>
      <c r="AAT1905" s="94"/>
      <c r="AAU1905" s="94"/>
      <c r="AAV1905" s="94"/>
      <c r="AAW1905" s="94"/>
      <c r="AAX1905" s="94"/>
      <c r="AAY1905" s="94"/>
      <c r="AAZ1905" s="94"/>
      <c r="ABA1905" s="94"/>
      <c r="ABB1905" s="94"/>
      <c r="ABC1905" s="94"/>
      <c r="ABD1905" s="94"/>
      <c r="ABE1905" s="94"/>
      <c r="ABF1905" s="94"/>
      <c r="ABG1905" s="94"/>
      <c r="ABH1905" s="94"/>
      <c r="ABI1905" s="94"/>
      <c r="ABJ1905" s="94"/>
      <c r="ABK1905" s="94"/>
      <c r="ABL1905" s="94"/>
      <c r="ABM1905" s="94"/>
      <c r="ABN1905" s="94"/>
      <c r="ABO1905" s="94"/>
      <c r="ABP1905" s="94"/>
      <c r="ABQ1905" s="94"/>
      <c r="ABR1905" s="94"/>
      <c r="ABS1905" s="94"/>
      <c r="ABT1905" s="94"/>
      <c r="ABU1905" s="94"/>
      <c r="ABV1905" s="94"/>
      <c r="ABW1905" s="94"/>
      <c r="ABX1905" s="94"/>
      <c r="ABY1905" s="94"/>
      <c r="ABZ1905" s="94"/>
      <c r="ACA1905" s="94"/>
      <c r="ACB1905" s="94"/>
      <c r="ACC1905" s="94"/>
      <c r="ACD1905" s="94"/>
      <c r="ACE1905" s="94"/>
      <c r="ACF1905" s="94"/>
      <c r="ACG1905" s="94"/>
      <c r="ACH1905" s="94"/>
      <c r="ACI1905" s="94"/>
      <c r="ACJ1905" s="94"/>
      <c r="ACK1905" s="94"/>
      <c r="ACL1905" s="94"/>
      <c r="ACM1905" s="94"/>
      <c r="ACN1905" s="94"/>
      <c r="ACO1905" s="94"/>
      <c r="ACP1905" s="94"/>
      <c r="ACQ1905" s="94"/>
      <c r="ACR1905" s="94"/>
      <c r="ACS1905" s="94"/>
      <c r="ACT1905" s="94"/>
      <c r="ACU1905" s="94"/>
      <c r="ACV1905" s="94"/>
      <c r="ACW1905" s="94"/>
      <c r="ACX1905" s="94"/>
      <c r="ACY1905" s="94"/>
      <c r="ACZ1905" s="94"/>
      <c r="ADA1905" s="94"/>
      <c r="ADB1905" s="94"/>
      <c r="ADC1905" s="94"/>
      <c r="ADD1905" s="94"/>
      <c r="ADE1905" s="94"/>
      <c r="ADF1905" s="94"/>
      <c r="ADG1905" s="94"/>
      <c r="ADH1905" s="94"/>
      <c r="ADI1905" s="94"/>
      <c r="ADJ1905" s="94"/>
      <c r="ADK1905" s="94"/>
      <c r="ADL1905" s="94"/>
      <c r="ADM1905" s="94"/>
      <c r="ADN1905" s="94"/>
      <c r="ADO1905" s="94"/>
      <c r="ADP1905" s="94"/>
      <c r="ADQ1905" s="94"/>
      <c r="ADR1905" s="94"/>
      <c r="ADS1905" s="94"/>
      <c r="ADT1905" s="94"/>
      <c r="ADU1905" s="94"/>
      <c r="ADV1905" s="94"/>
      <c r="ADW1905" s="94"/>
      <c r="ADX1905" s="94"/>
      <c r="ADY1905" s="94"/>
      <c r="ADZ1905" s="94"/>
      <c r="AEA1905" s="94"/>
      <c r="AEB1905" s="94"/>
      <c r="AEC1905" s="94"/>
      <c r="AED1905" s="94"/>
      <c r="AEE1905" s="94"/>
      <c r="AEF1905" s="94"/>
      <c r="AEG1905" s="94"/>
      <c r="AEH1905" s="94"/>
      <c r="AEI1905" s="94"/>
      <c r="AEJ1905" s="94"/>
      <c r="AEK1905" s="94"/>
      <c r="AEL1905" s="94"/>
      <c r="AEM1905" s="94"/>
      <c r="AEN1905" s="94"/>
      <c r="AEO1905" s="94"/>
      <c r="AEP1905" s="94"/>
      <c r="AEQ1905" s="94"/>
      <c r="AER1905" s="94"/>
      <c r="AES1905" s="94"/>
      <c r="AET1905" s="94"/>
      <c r="AEU1905" s="94"/>
      <c r="AEV1905" s="94"/>
      <c r="AEW1905" s="94"/>
      <c r="AEX1905" s="94"/>
      <c r="AEY1905" s="94"/>
      <c r="AEZ1905" s="94"/>
      <c r="AFA1905" s="94"/>
      <c r="AFB1905" s="94"/>
      <c r="AFC1905" s="94"/>
      <c r="AFD1905" s="94"/>
      <c r="AFE1905" s="94"/>
      <c r="AFF1905" s="94"/>
      <c r="AFG1905" s="94"/>
      <c r="AFH1905" s="94"/>
      <c r="AFI1905" s="94"/>
      <c r="AFJ1905" s="94"/>
      <c r="AFK1905" s="94"/>
      <c r="AFL1905" s="94"/>
      <c r="AFM1905" s="94"/>
      <c r="AFN1905" s="94"/>
      <c r="AFO1905" s="94"/>
      <c r="AFP1905" s="94"/>
      <c r="AFQ1905" s="94"/>
      <c r="AFR1905" s="94"/>
      <c r="AFS1905" s="94"/>
      <c r="AFT1905" s="94"/>
      <c r="AFU1905" s="94"/>
      <c r="AFV1905" s="94"/>
      <c r="AFW1905" s="94"/>
      <c r="AFX1905" s="94"/>
      <c r="AFY1905" s="94"/>
      <c r="AFZ1905" s="94"/>
      <c r="AGA1905" s="94"/>
      <c r="AGB1905" s="94"/>
      <c r="AGC1905" s="94"/>
      <c r="AGD1905" s="94"/>
      <c r="AGE1905" s="94"/>
      <c r="AGF1905" s="94"/>
      <c r="AGG1905" s="94"/>
      <c r="AGH1905" s="94"/>
      <c r="AGI1905" s="94"/>
      <c r="AGJ1905" s="94"/>
      <c r="AGK1905" s="94"/>
      <c r="AGL1905" s="94"/>
      <c r="AGM1905" s="94"/>
      <c r="AGN1905" s="94"/>
      <c r="AGO1905" s="94"/>
      <c r="AGP1905" s="94"/>
      <c r="AGQ1905" s="94"/>
      <c r="AGR1905" s="94"/>
      <c r="AGS1905" s="94"/>
      <c r="AGT1905" s="94"/>
      <c r="AGU1905" s="94"/>
      <c r="AGV1905" s="94"/>
      <c r="AGW1905" s="94"/>
      <c r="AGX1905" s="94"/>
      <c r="AGY1905" s="94"/>
      <c r="AGZ1905" s="94"/>
      <c r="AHA1905" s="94"/>
      <c r="AHB1905" s="94"/>
      <c r="AHC1905" s="94"/>
      <c r="AHD1905" s="94"/>
      <c r="AHE1905" s="94"/>
      <c r="AHF1905" s="94"/>
      <c r="AHG1905" s="94"/>
      <c r="AHH1905" s="94"/>
      <c r="AHI1905" s="94"/>
      <c r="AHJ1905" s="94"/>
      <c r="AHK1905" s="94"/>
      <c r="AHL1905" s="94"/>
      <c r="AHM1905" s="94"/>
      <c r="AHN1905" s="94"/>
      <c r="AHO1905" s="94"/>
      <c r="AHP1905" s="94"/>
      <c r="AHQ1905" s="94"/>
      <c r="AHR1905" s="94"/>
      <c r="AHS1905" s="94"/>
      <c r="AHT1905" s="94"/>
      <c r="AHU1905" s="94"/>
      <c r="AHV1905" s="94"/>
      <c r="AHW1905" s="94"/>
      <c r="AHX1905" s="94"/>
      <c r="AHY1905" s="94"/>
      <c r="AHZ1905" s="94"/>
      <c r="AIA1905" s="94"/>
      <c r="AIB1905" s="94"/>
      <c r="AIC1905" s="94"/>
      <c r="AID1905" s="94"/>
      <c r="AIE1905" s="94"/>
      <c r="AIF1905" s="94"/>
      <c r="AIG1905" s="94"/>
      <c r="AIH1905" s="94"/>
      <c r="AII1905" s="94"/>
      <c r="AIJ1905" s="94"/>
      <c r="AIK1905" s="94"/>
      <c r="AIL1905" s="94"/>
      <c r="AIM1905" s="94"/>
      <c r="AIN1905" s="94"/>
      <c r="AIO1905" s="94"/>
      <c r="AIP1905" s="94"/>
      <c r="AIQ1905" s="94"/>
      <c r="AIR1905" s="94"/>
      <c r="AIS1905" s="94"/>
      <c r="AIT1905" s="94"/>
      <c r="AIU1905" s="94"/>
      <c r="AIV1905" s="94"/>
      <c r="AIW1905" s="94"/>
      <c r="AIX1905" s="94"/>
      <c r="AIY1905" s="94"/>
      <c r="AIZ1905" s="94"/>
      <c r="AJA1905" s="94"/>
      <c r="AJB1905" s="94"/>
      <c r="AJC1905" s="94"/>
      <c r="AJD1905" s="94"/>
      <c r="AJE1905" s="94"/>
      <c r="AJF1905" s="94"/>
      <c r="AJG1905" s="94"/>
      <c r="AJH1905" s="94"/>
      <c r="AJI1905" s="94"/>
      <c r="AJJ1905" s="94"/>
      <c r="AJK1905" s="94"/>
      <c r="AJL1905" s="94"/>
      <c r="AJM1905" s="94"/>
      <c r="AJN1905" s="94"/>
      <c r="AJO1905" s="94"/>
      <c r="AJP1905" s="94"/>
      <c r="AJQ1905" s="94"/>
      <c r="AJR1905" s="94"/>
      <c r="AJS1905" s="94"/>
      <c r="AJT1905" s="94"/>
      <c r="AJU1905" s="94"/>
      <c r="AJV1905" s="94"/>
      <c r="AJW1905" s="94"/>
      <c r="AJX1905" s="94"/>
      <c r="AJY1905" s="94"/>
      <c r="AJZ1905" s="94"/>
      <c r="AKA1905" s="94"/>
      <c r="AKB1905" s="94"/>
      <c r="AKC1905" s="94"/>
      <c r="AKD1905" s="94"/>
      <c r="AKE1905" s="94"/>
      <c r="AKF1905" s="94"/>
      <c r="AKG1905" s="94"/>
      <c r="AKH1905" s="94"/>
      <c r="AKI1905" s="94"/>
      <c r="AKJ1905" s="94"/>
      <c r="AKK1905" s="94"/>
      <c r="AKL1905" s="94"/>
      <c r="AKM1905" s="94"/>
      <c r="AKN1905" s="94"/>
      <c r="AKO1905" s="94"/>
      <c r="AKP1905" s="94"/>
      <c r="AKQ1905" s="94"/>
      <c r="AKR1905" s="94"/>
      <c r="AKS1905" s="94"/>
      <c r="AKT1905" s="94"/>
      <c r="AKU1905" s="94"/>
      <c r="AKV1905" s="94"/>
      <c r="AKW1905" s="94"/>
      <c r="AKX1905" s="94"/>
      <c r="AKY1905" s="94"/>
      <c r="AKZ1905" s="94"/>
      <c r="ALA1905" s="94"/>
      <c r="ALB1905" s="94"/>
      <c r="ALC1905" s="94"/>
      <c r="ALD1905" s="94"/>
      <c r="ALE1905" s="94"/>
      <c r="ALF1905" s="94"/>
      <c r="ALG1905" s="94"/>
      <c r="ALH1905" s="94"/>
      <c r="ALI1905" s="94"/>
      <c r="ALJ1905" s="94"/>
      <c r="ALK1905" s="94"/>
      <c r="ALL1905" s="94"/>
      <c r="ALM1905" s="94"/>
      <c r="ALN1905" s="94"/>
      <c r="ALO1905" s="94"/>
      <c r="ALP1905" s="94"/>
      <c r="ALQ1905" s="94"/>
      <c r="ALR1905" s="94"/>
      <c r="ALS1905" s="94"/>
      <c r="ALT1905" s="94"/>
      <c r="ALU1905" s="94"/>
      <c r="ALV1905" s="94"/>
      <c r="ALW1905" s="94"/>
      <c r="ALX1905" s="94"/>
      <c r="ALY1905" s="94"/>
      <c r="ALZ1905" s="94"/>
      <c r="AMA1905" s="94"/>
      <c r="AMB1905" s="94"/>
      <c r="AMC1905" s="94"/>
      <c r="AMD1905" s="94"/>
    </row>
    <row r="1906" spans="1:1018" ht="15" hidden="1" x14ac:dyDescent="0.25">
      <c r="A1906" s="178" t="s">
        <v>185</v>
      </c>
      <c r="B1906" s="23" t="s">
        <v>186</v>
      </c>
      <c r="C1906" s="179"/>
      <c r="D1906" s="180"/>
      <c r="E1906" s="180"/>
      <c r="F1906" s="180">
        <v>20000</v>
      </c>
      <c r="G1906" s="180"/>
      <c r="H1906" s="180"/>
      <c r="I1906" s="180"/>
      <c r="J1906" s="180"/>
      <c r="K1906" s="43"/>
      <c r="L1906" s="5" t="s">
        <v>21</v>
      </c>
      <c r="M1906" s="6"/>
      <c r="N1906" s="70" t="s">
        <v>300</v>
      </c>
    </row>
    <row r="1907" spans="1:1018" hidden="1" x14ac:dyDescent="0.2">
      <c r="A1907" s="194"/>
      <c r="B1907" s="177"/>
      <c r="C1907" s="181"/>
      <c r="D1907" s="67"/>
      <c r="E1907" s="67"/>
      <c r="F1907" s="67">
        <v>1500000</v>
      </c>
      <c r="G1907" s="67"/>
      <c r="H1907" s="67"/>
      <c r="I1907" s="67"/>
      <c r="J1907" s="67"/>
      <c r="K1907" s="44"/>
      <c r="L1907" s="5" t="s">
        <v>21</v>
      </c>
      <c r="M1907" s="6"/>
      <c r="N1907" s="71" t="s">
        <v>303</v>
      </c>
    </row>
    <row r="1908" spans="1:1018" hidden="1" x14ac:dyDescent="0.2">
      <c r="A1908" s="194"/>
      <c r="B1908" s="177"/>
      <c r="C1908" s="181"/>
      <c r="D1908" s="67"/>
      <c r="E1908" s="67"/>
      <c r="F1908" s="67">
        <v>25000</v>
      </c>
      <c r="G1908" s="67"/>
      <c r="H1908" s="67"/>
      <c r="I1908" s="67"/>
      <c r="J1908" s="67"/>
      <c r="K1908" s="44"/>
      <c r="L1908" s="5" t="s">
        <v>21</v>
      </c>
      <c r="M1908" s="6"/>
      <c r="N1908" s="71" t="s">
        <v>56</v>
      </c>
    </row>
    <row r="1909" spans="1:1018" hidden="1" x14ac:dyDescent="0.2">
      <c r="A1909" s="194"/>
      <c r="B1909" s="177"/>
      <c r="C1909" s="181"/>
      <c r="D1909" s="67"/>
      <c r="E1909" s="67"/>
      <c r="F1909" s="67">
        <v>10000</v>
      </c>
      <c r="G1909" s="67"/>
      <c r="H1909" s="67"/>
      <c r="I1909" s="67"/>
      <c r="J1909" s="67"/>
      <c r="K1909" s="44"/>
      <c r="L1909" s="5" t="s">
        <v>21</v>
      </c>
      <c r="M1909" s="6"/>
      <c r="N1909" s="71" t="s">
        <v>305</v>
      </c>
    </row>
    <row r="1910" spans="1:1018" hidden="1" x14ac:dyDescent="0.2">
      <c r="A1910" s="194"/>
      <c r="B1910" s="177"/>
      <c r="C1910" s="181"/>
      <c r="D1910" s="67"/>
      <c r="E1910" s="67"/>
      <c r="F1910" s="67">
        <v>200000</v>
      </c>
      <c r="G1910" s="67"/>
      <c r="H1910" s="67"/>
      <c r="I1910" s="67"/>
      <c r="J1910" s="67"/>
      <c r="K1910" s="44"/>
      <c r="L1910" s="5" t="s">
        <v>21</v>
      </c>
      <c r="M1910" s="6"/>
      <c r="N1910" s="71" t="s">
        <v>307</v>
      </c>
    </row>
    <row r="1911" spans="1:1018" hidden="1" x14ac:dyDescent="0.2">
      <c r="A1911" s="194"/>
      <c r="B1911" s="177"/>
      <c r="C1911" s="181"/>
      <c r="D1911" s="67"/>
      <c r="E1911" s="67"/>
      <c r="F1911" s="67">
        <v>100000</v>
      </c>
      <c r="G1911" s="67"/>
      <c r="H1911" s="67"/>
      <c r="I1911" s="67"/>
      <c r="J1911" s="67"/>
      <c r="K1911" s="44"/>
      <c r="L1911" s="5" t="s">
        <v>21</v>
      </c>
      <c r="M1911" s="6"/>
      <c r="N1911" s="71" t="s">
        <v>308</v>
      </c>
    </row>
    <row r="1912" spans="1:1018" hidden="1" x14ac:dyDescent="0.2">
      <c r="A1912" s="194"/>
      <c r="B1912" s="177"/>
      <c r="C1912" s="181"/>
      <c r="D1912" s="67"/>
      <c r="E1912" s="67"/>
      <c r="F1912" s="67">
        <v>6583000</v>
      </c>
      <c r="G1912" s="67"/>
      <c r="H1912" s="67"/>
      <c r="I1912" s="67"/>
      <c r="J1912" s="67"/>
      <c r="K1912" s="44"/>
      <c r="L1912" s="5" t="s">
        <v>21</v>
      </c>
      <c r="M1912" s="6"/>
      <c r="N1912" s="71" t="s">
        <v>310</v>
      </c>
    </row>
    <row r="1913" spans="1:1018" hidden="1" x14ac:dyDescent="0.2">
      <c r="A1913" s="194"/>
      <c r="B1913" s="177"/>
      <c r="C1913" s="181"/>
      <c r="D1913" s="67"/>
      <c r="E1913" s="67"/>
      <c r="F1913" s="67">
        <v>10000</v>
      </c>
      <c r="G1913" s="67"/>
      <c r="H1913" s="67"/>
      <c r="I1913" s="67"/>
      <c r="J1913" s="67"/>
      <c r="K1913" s="44"/>
      <c r="L1913" s="5" t="s">
        <v>21</v>
      </c>
      <c r="M1913" s="6"/>
      <c r="N1913" s="71" t="s">
        <v>313</v>
      </c>
    </row>
    <row r="1914" spans="1:1018" hidden="1" x14ac:dyDescent="0.2">
      <c r="A1914" s="194"/>
      <c r="B1914" s="177"/>
      <c r="C1914" s="181"/>
      <c r="D1914" s="67"/>
      <c r="E1914" s="67"/>
      <c r="F1914" s="67">
        <v>20000</v>
      </c>
      <c r="G1914" s="67"/>
      <c r="H1914" s="67"/>
      <c r="I1914" s="67"/>
      <c r="J1914" s="67"/>
      <c r="K1914" s="44"/>
      <c r="L1914" s="5" t="s">
        <v>21</v>
      </c>
      <c r="M1914" s="6"/>
      <c r="N1914" s="71" t="s">
        <v>316</v>
      </c>
    </row>
    <row r="1915" spans="1:1018" hidden="1" x14ac:dyDescent="0.2">
      <c r="A1915" s="194"/>
      <c r="B1915" s="177"/>
      <c r="C1915" s="181"/>
      <c r="D1915" s="67"/>
      <c r="E1915" s="67"/>
      <c r="F1915" s="67">
        <v>195000</v>
      </c>
      <c r="G1915" s="67"/>
      <c r="H1915" s="67"/>
      <c r="I1915" s="67"/>
      <c r="J1915" s="67"/>
      <c r="K1915" s="44"/>
      <c r="L1915" s="5" t="s">
        <v>21</v>
      </c>
      <c r="M1915" s="6"/>
      <c r="N1915" s="71" t="s">
        <v>326</v>
      </c>
    </row>
    <row r="1916" spans="1:1018" hidden="1" x14ac:dyDescent="0.2">
      <c r="A1916" s="194"/>
      <c r="B1916" s="177"/>
      <c r="C1916" s="181"/>
      <c r="D1916" s="67"/>
      <c r="E1916" s="67"/>
      <c r="F1916" s="67">
        <v>150000</v>
      </c>
      <c r="G1916" s="67"/>
      <c r="H1916" s="67"/>
      <c r="I1916" s="67"/>
      <c r="J1916" s="67"/>
      <c r="K1916" s="44"/>
      <c r="L1916" s="5" t="s">
        <v>21</v>
      </c>
      <c r="M1916" s="6"/>
      <c r="N1916" s="71" t="s">
        <v>328</v>
      </c>
    </row>
    <row r="1917" spans="1:1018" hidden="1" x14ac:dyDescent="0.2">
      <c r="A1917" s="194"/>
      <c r="B1917" s="177"/>
      <c r="C1917" s="181"/>
      <c r="D1917" s="67"/>
      <c r="E1917" s="67"/>
      <c r="F1917" s="67">
        <v>100000</v>
      </c>
      <c r="G1917" s="67"/>
      <c r="H1917" s="67"/>
      <c r="I1917" s="67"/>
      <c r="J1917" s="67"/>
      <c r="K1917" s="44"/>
      <c r="L1917" s="5" t="s">
        <v>21</v>
      </c>
      <c r="M1917" s="6"/>
      <c r="N1917" s="71" t="s">
        <v>333</v>
      </c>
    </row>
    <row r="1918" spans="1:1018" hidden="1" x14ac:dyDescent="0.2">
      <c r="A1918" s="194"/>
      <c r="B1918" s="177"/>
      <c r="C1918" s="181"/>
      <c r="D1918" s="67"/>
      <c r="E1918" s="67"/>
      <c r="F1918" s="67">
        <v>1500000</v>
      </c>
      <c r="G1918" s="67"/>
      <c r="H1918" s="67"/>
      <c r="I1918" s="67"/>
      <c r="J1918" s="67"/>
      <c r="K1918" s="44"/>
      <c r="L1918" s="5" t="s">
        <v>21</v>
      </c>
      <c r="M1918" s="6"/>
      <c r="N1918" s="71" t="s">
        <v>336</v>
      </c>
    </row>
    <row r="1919" spans="1:1018" hidden="1" x14ac:dyDescent="0.2">
      <c r="A1919" s="194"/>
      <c r="B1919" s="177"/>
      <c r="C1919" s="181"/>
      <c r="D1919" s="67"/>
      <c r="E1919" s="67"/>
      <c r="F1919" s="67">
        <v>200000</v>
      </c>
      <c r="G1919" s="67"/>
      <c r="H1919" s="67"/>
      <c r="I1919" s="67"/>
      <c r="J1919" s="67"/>
      <c r="K1919" s="44"/>
      <c r="L1919" s="5" t="s">
        <v>21</v>
      </c>
      <c r="M1919" s="6"/>
      <c r="N1919" s="71" t="s">
        <v>337</v>
      </c>
    </row>
    <row r="1920" spans="1:1018" hidden="1" x14ac:dyDescent="0.2">
      <c r="A1920" s="194"/>
      <c r="B1920" s="177"/>
      <c r="C1920" s="181"/>
      <c r="D1920" s="67"/>
      <c r="E1920" s="67"/>
      <c r="F1920" s="67">
        <v>400000</v>
      </c>
      <c r="G1920" s="67"/>
      <c r="H1920" s="67"/>
      <c r="I1920" s="67"/>
      <c r="J1920" s="67"/>
      <c r="K1920" s="44"/>
      <c r="L1920" s="5" t="s">
        <v>21</v>
      </c>
      <c r="M1920" s="6"/>
      <c r="N1920" s="71" t="s">
        <v>339</v>
      </c>
    </row>
    <row r="1921" spans="1:14" hidden="1" x14ac:dyDescent="0.2">
      <c r="A1921" s="194"/>
      <c r="B1921" s="177"/>
      <c r="C1921" s="181"/>
      <c r="D1921" s="67"/>
      <c r="E1921" s="67"/>
      <c r="F1921" s="67">
        <v>35100</v>
      </c>
      <c r="G1921" s="67"/>
      <c r="H1921" s="67"/>
      <c r="I1921" s="67"/>
      <c r="J1921" s="67"/>
      <c r="K1921" s="44"/>
      <c r="L1921" s="5" t="s">
        <v>21</v>
      </c>
      <c r="M1921" s="6"/>
      <c r="N1921" s="71" t="s">
        <v>340</v>
      </c>
    </row>
    <row r="1922" spans="1:14" hidden="1" x14ac:dyDescent="0.2">
      <c r="A1922" s="194"/>
      <c r="B1922" s="177"/>
      <c r="C1922" s="181"/>
      <c r="D1922" s="67"/>
      <c r="E1922" s="67"/>
      <c r="F1922" s="67">
        <v>250000</v>
      </c>
      <c r="G1922" s="67"/>
      <c r="H1922" s="67"/>
      <c r="I1922" s="67"/>
      <c r="J1922" s="67"/>
      <c r="K1922" s="44"/>
      <c r="L1922" s="5" t="s">
        <v>21</v>
      </c>
      <c r="M1922" s="6"/>
      <c r="N1922" s="71" t="s">
        <v>341</v>
      </c>
    </row>
    <row r="1923" spans="1:14" hidden="1" x14ac:dyDescent="0.2">
      <c r="A1923" s="194"/>
      <c r="B1923" s="177"/>
      <c r="C1923" s="181"/>
      <c r="D1923" s="67"/>
      <c r="E1923" s="67"/>
      <c r="F1923" s="67">
        <v>100000</v>
      </c>
      <c r="G1923" s="67"/>
      <c r="H1923" s="67"/>
      <c r="I1923" s="67"/>
      <c r="J1923" s="67"/>
      <c r="K1923" s="44"/>
      <c r="L1923" s="5" t="s">
        <v>21</v>
      </c>
      <c r="M1923" s="6"/>
      <c r="N1923" s="71" t="s">
        <v>344</v>
      </c>
    </row>
    <row r="1924" spans="1:14" hidden="1" x14ac:dyDescent="0.2">
      <c r="A1924" s="194"/>
      <c r="B1924" s="177"/>
      <c r="C1924" s="181"/>
      <c r="D1924" s="67"/>
      <c r="E1924" s="67"/>
      <c r="F1924" s="67">
        <v>611754</v>
      </c>
      <c r="G1924" s="67"/>
      <c r="H1924" s="67"/>
      <c r="I1924" s="67"/>
      <c r="J1924" s="67"/>
      <c r="K1924" s="44"/>
      <c r="L1924" s="5" t="s">
        <v>21</v>
      </c>
      <c r="M1924" s="6"/>
      <c r="N1924" s="71" t="s">
        <v>345</v>
      </c>
    </row>
    <row r="1925" spans="1:14" hidden="1" x14ac:dyDescent="0.2">
      <c r="A1925" s="194"/>
      <c r="B1925" s="177"/>
      <c r="C1925" s="181"/>
      <c r="D1925" s="67"/>
      <c r="E1925" s="67"/>
      <c r="F1925" s="67">
        <v>11339000</v>
      </c>
      <c r="G1925" s="67"/>
      <c r="H1925" s="67"/>
      <c r="I1925" s="67"/>
      <c r="J1925" s="67"/>
      <c r="K1925" s="44"/>
      <c r="L1925" s="5" t="s">
        <v>21</v>
      </c>
      <c r="M1925" s="6"/>
      <c r="N1925" s="71" t="s">
        <v>25</v>
      </c>
    </row>
    <row r="1926" spans="1:14" hidden="1" x14ac:dyDescent="0.2">
      <c r="A1926" s="194"/>
      <c r="B1926" s="177"/>
      <c r="C1926" s="181"/>
      <c r="D1926" s="67"/>
      <c r="E1926" s="67"/>
      <c r="F1926" s="67">
        <v>845000</v>
      </c>
      <c r="G1926" s="67"/>
      <c r="H1926" s="67"/>
      <c r="I1926" s="67"/>
      <c r="J1926" s="67"/>
      <c r="K1926" s="44"/>
      <c r="L1926" s="5" t="s">
        <v>21</v>
      </c>
      <c r="M1926" s="6"/>
      <c r="N1926" s="71" t="s">
        <v>36</v>
      </c>
    </row>
    <row r="1927" spans="1:14" hidden="1" x14ac:dyDescent="0.2">
      <c r="A1927" s="194"/>
      <c r="B1927" s="177"/>
      <c r="C1927" s="181"/>
      <c r="D1927" s="67"/>
      <c r="E1927" s="67"/>
      <c r="F1927" s="67">
        <v>1020000</v>
      </c>
      <c r="G1927" s="67"/>
      <c r="H1927" s="67"/>
      <c r="I1927" s="67"/>
      <c r="J1927" s="67"/>
      <c r="K1927" s="44"/>
      <c r="L1927" s="5" t="s">
        <v>21</v>
      </c>
      <c r="M1927" s="6"/>
      <c r="N1927" s="71" t="s">
        <v>464</v>
      </c>
    </row>
    <row r="1928" spans="1:14" hidden="1" x14ac:dyDescent="0.2">
      <c r="A1928" s="194"/>
      <c r="B1928" s="177"/>
      <c r="C1928" s="181"/>
      <c r="D1928" s="67"/>
      <c r="E1928" s="67"/>
      <c r="F1928" s="67">
        <v>1150000</v>
      </c>
      <c r="G1928" s="67"/>
      <c r="H1928" s="67"/>
      <c r="I1928" s="67"/>
      <c r="J1928" s="67"/>
      <c r="K1928" s="44"/>
      <c r="L1928" s="5" t="s">
        <v>21</v>
      </c>
      <c r="M1928" s="6"/>
      <c r="N1928" s="71" t="s">
        <v>59</v>
      </c>
    </row>
    <row r="1929" spans="1:14" hidden="1" x14ac:dyDescent="0.2">
      <c r="A1929" s="194"/>
      <c r="B1929" s="177"/>
      <c r="C1929" s="181"/>
      <c r="D1929" s="67"/>
      <c r="E1929" s="67"/>
      <c r="F1929" s="67">
        <v>11700000</v>
      </c>
      <c r="G1929" s="67"/>
      <c r="H1929" s="67"/>
      <c r="I1929" s="67"/>
      <c r="J1929" s="67"/>
      <c r="K1929" s="44"/>
      <c r="L1929" s="5" t="s">
        <v>21</v>
      </c>
      <c r="M1929" s="6"/>
      <c r="N1929" s="71" t="s">
        <v>347</v>
      </c>
    </row>
    <row r="1930" spans="1:14" hidden="1" x14ac:dyDescent="0.2">
      <c r="A1930" s="194"/>
      <c r="B1930" s="177"/>
      <c r="C1930" s="181"/>
      <c r="D1930" s="67"/>
      <c r="E1930" s="67"/>
      <c r="F1930" s="67"/>
      <c r="G1930" s="67"/>
      <c r="H1930" s="67">
        <v>1371200</v>
      </c>
      <c r="I1930" s="67"/>
      <c r="J1930" s="67"/>
      <c r="K1930" s="44"/>
      <c r="L1930" s="5" t="s">
        <v>21</v>
      </c>
      <c r="M1930" s="6"/>
      <c r="N1930" s="71" t="s">
        <v>60</v>
      </c>
    </row>
    <row r="1931" spans="1:14" hidden="1" x14ac:dyDescent="0.2">
      <c r="A1931" s="194"/>
      <c r="B1931" s="177"/>
      <c r="C1931" s="181"/>
      <c r="D1931" s="67"/>
      <c r="E1931" s="67"/>
      <c r="F1931" s="67"/>
      <c r="G1931" s="67"/>
      <c r="H1931" s="67">
        <v>1300000</v>
      </c>
      <c r="I1931" s="67"/>
      <c r="J1931" s="67"/>
      <c r="K1931" s="44"/>
      <c r="L1931" s="5" t="s">
        <v>21</v>
      </c>
      <c r="M1931" s="6"/>
      <c r="N1931" s="71" t="s">
        <v>92</v>
      </c>
    </row>
    <row r="1932" spans="1:14" hidden="1" x14ac:dyDescent="0.2">
      <c r="A1932" s="194"/>
      <c r="B1932" s="177"/>
      <c r="C1932" s="181"/>
      <c r="D1932" s="67"/>
      <c r="E1932" s="67"/>
      <c r="F1932" s="67"/>
      <c r="G1932" s="67"/>
      <c r="H1932" s="67">
        <v>420000</v>
      </c>
      <c r="I1932" s="67"/>
      <c r="J1932" s="67"/>
      <c r="K1932" s="44"/>
      <c r="L1932" s="5" t="s">
        <v>21</v>
      </c>
      <c r="M1932" s="6"/>
      <c r="N1932" s="71" t="s">
        <v>469</v>
      </c>
    </row>
    <row r="1933" spans="1:14" hidden="1" x14ac:dyDescent="0.2">
      <c r="A1933" s="194"/>
      <c r="B1933" s="177"/>
      <c r="C1933" s="181"/>
      <c r="D1933" s="67"/>
      <c r="E1933" s="67"/>
      <c r="F1933" s="67"/>
      <c r="G1933" s="67"/>
      <c r="H1933" s="67">
        <v>50000</v>
      </c>
      <c r="I1933" s="67"/>
      <c r="J1933" s="67"/>
      <c r="K1933" s="44"/>
      <c r="L1933" s="5" t="s">
        <v>21</v>
      </c>
      <c r="M1933" s="6"/>
      <c r="N1933" s="71" t="s">
        <v>351</v>
      </c>
    </row>
    <row r="1934" spans="1:14" hidden="1" x14ac:dyDescent="0.2">
      <c r="A1934" s="194"/>
      <c r="B1934" s="177"/>
      <c r="C1934" s="181"/>
      <c r="D1934" s="67"/>
      <c r="E1934" s="67"/>
      <c r="F1934" s="67"/>
      <c r="G1934" s="67"/>
      <c r="H1934" s="67">
        <v>200000</v>
      </c>
      <c r="I1934" s="67"/>
      <c r="J1934" s="67"/>
      <c r="K1934" s="44"/>
      <c r="L1934" s="5" t="s">
        <v>21</v>
      </c>
      <c r="M1934" s="6"/>
      <c r="N1934" s="71" t="s">
        <v>471</v>
      </c>
    </row>
    <row r="1935" spans="1:14" hidden="1" x14ac:dyDescent="0.2">
      <c r="A1935" s="194"/>
      <c r="B1935" s="177"/>
      <c r="C1935" s="181"/>
      <c r="D1935" s="67"/>
      <c r="E1935" s="67"/>
      <c r="F1935" s="67"/>
      <c r="G1935" s="67"/>
      <c r="H1935" s="67">
        <v>93576</v>
      </c>
      <c r="I1935" s="67"/>
      <c r="J1935" s="67"/>
      <c r="K1935" s="44"/>
      <c r="L1935" s="5" t="s">
        <v>21</v>
      </c>
      <c r="M1935" s="6"/>
      <c r="N1935" s="71" t="s">
        <v>472</v>
      </c>
    </row>
    <row r="1936" spans="1:14" ht="28.5" hidden="1" x14ac:dyDescent="0.2">
      <c r="A1936" s="194"/>
      <c r="B1936" s="177"/>
      <c r="C1936" s="181"/>
      <c r="D1936" s="67"/>
      <c r="E1936" s="67"/>
      <c r="F1936" s="67"/>
      <c r="G1936" s="67"/>
      <c r="H1936" s="67">
        <v>45000</v>
      </c>
      <c r="I1936" s="67"/>
      <c r="J1936" s="67"/>
      <c r="K1936" s="44"/>
      <c r="L1936" s="5" t="s">
        <v>21</v>
      </c>
      <c r="M1936" s="6"/>
      <c r="N1936" s="71" t="s">
        <v>83</v>
      </c>
    </row>
    <row r="1937" spans="1:14" hidden="1" x14ac:dyDescent="0.2">
      <c r="A1937" s="194"/>
      <c r="B1937" s="177"/>
      <c r="C1937" s="181"/>
      <c r="D1937" s="67"/>
      <c r="E1937" s="67"/>
      <c r="F1937" s="67"/>
      <c r="G1937" s="67"/>
      <c r="H1937" s="67">
        <v>100000</v>
      </c>
      <c r="I1937" s="67"/>
      <c r="J1937" s="67"/>
      <c r="K1937" s="44"/>
      <c r="L1937" s="5" t="s">
        <v>21</v>
      </c>
      <c r="M1937" s="6"/>
      <c r="N1937" s="71" t="s">
        <v>357</v>
      </c>
    </row>
    <row r="1938" spans="1:14" hidden="1" x14ac:dyDescent="0.2">
      <c r="A1938" s="194"/>
      <c r="B1938" s="177"/>
      <c r="C1938" s="181"/>
      <c r="D1938" s="67"/>
      <c r="E1938" s="67"/>
      <c r="F1938" s="67"/>
      <c r="G1938" s="67"/>
      <c r="H1938" s="67">
        <v>300000</v>
      </c>
      <c r="I1938" s="67"/>
      <c r="J1938" s="67"/>
      <c r="K1938" s="44"/>
      <c r="L1938" s="5" t="s">
        <v>21</v>
      </c>
      <c r="M1938" s="6"/>
      <c r="N1938" s="71" t="s">
        <v>290</v>
      </c>
    </row>
    <row r="1939" spans="1:14" hidden="1" x14ac:dyDescent="0.2">
      <c r="A1939" s="194"/>
      <c r="B1939" s="177"/>
      <c r="C1939" s="181"/>
      <c r="D1939" s="67"/>
      <c r="E1939" s="67"/>
      <c r="F1939" s="67"/>
      <c r="G1939" s="67"/>
      <c r="H1939" s="67">
        <v>25000</v>
      </c>
      <c r="I1939" s="67"/>
      <c r="J1939" s="67"/>
      <c r="K1939" s="44"/>
      <c r="L1939" s="5" t="s">
        <v>21</v>
      </c>
      <c r="M1939" s="6"/>
      <c r="N1939" s="71" t="s">
        <v>362</v>
      </c>
    </row>
    <row r="1940" spans="1:14" hidden="1" x14ac:dyDescent="0.2">
      <c r="A1940" s="194"/>
      <c r="B1940" s="177"/>
      <c r="C1940" s="181"/>
      <c r="D1940" s="67"/>
      <c r="E1940" s="67"/>
      <c r="F1940" s="67"/>
      <c r="G1940" s="67"/>
      <c r="H1940" s="67">
        <v>177000</v>
      </c>
      <c r="I1940" s="67"/>
      <c r="J1940" s="67"/>
      <c r="K1940" s="44"/>
      <c r="L1940" s="5" t="s">
        <v>21</v>
      </c>
      <c r="M1940" s="6"/>
      <c r="N1940" s="71" t="s">
        <v>365</v>
      </c>
    </row>
    <row r="1941" spans="1:14" hidden="1" x14ac:dyDescent="0.2">
      <c r="A1941" s="194"/>
      <c r="B1941" s="177"/>
      <c r="C1941" s="181"/>
      <c r="D1941" s="67"/>
      <c r="E1941" s="67"/>
      <c r="F1941" s="67"/>
      <c r="G1941" s="67"/>
      <c r="H1941" s="67">
        <v>500000</v>
      </c>
      <c r="I1941" s="67"/>
      <c r="J1941" s="67"/>
      <c r="K1941" s="44"/>
      <c r="L1941" s="5" t="s">
        <v>21</v>
      </c>
      <c r="M1941" s="6"/>
      <c r="N1941" s="71" t="s">
        <v>369</v>
      </c>
    </row>
    <row r="1942" spans="1:14" hidden="1" x14ac:dyDescent="0.2">
      <c r="A1942" s="194"/>
      <c r="B1942" s="177"/>
      <c r="C1942" s="181"/>
      <c r="D1942" s="67"/>
      <c r="E1942" s="67"/>
      <c r="F1942" s="67"/>
      <c r="G1942" s="67"/>
      <c r="H1942" s="67">
        <v>100000</v>
      </c>
      <c r="I1942" s="67"/>
      <c r="J1942" s="67"/>
      <c r="K1942" s="44"/>
      <c r="L1942" s="5" t="s">
        <v>21</v>
      </c>
      <c r="M1942" s="6"/>
      <c r="N1942" s="71" t="s">
        <v>373</v>
      </c>
    </row>
    <row r="1943" spans="1:14" hidden="1" x14ac:dyDescent="0.2">
      <c r="A1943" s="194"/>
      <c r="B1943" s="177"/>
      <c r="C1943" s="181"/>
      <c r="D1943" s="67"/>
      <c r="E1943" s="67"/>
      <c r="F1943" s="67"/>
      <c r="G1943" s="67"/>
      <c r="H1943" s="67">
        <v>20000</v>
      </c>
      <c r="I1943" s="67"/>
      <c r="J1943" s="67"/>
      <c r="K1943" s="44"/>
      <c r="L1943" s="5" t="s">
        <v>21</v>
      </c>
      <c r="M1943" s="6"/>
      <c r="N1943" s="71" t="s">
        <v>375</v>
      </c>
    </row>
    <row r="1944" spans="1:14" hidden="1" x14ac:dyDescent="0.2">
      <c r="A1944" s="194"/>
      <c r="B1944" s="177"/>
      <c r="C1944" s="181"/>
      <c r="D1944" s="67"/>
      <c r="E1944" s="67"/>
      <c r="F1944" s="67"/>
      <c r="G1944" s="67"/>
      <c r="H1944" s="67">
        <v>23687</v>
      </c>
      <c r="I1944" s="67"/>
      <c r="J1944" s="67"/>
      <c r="K1944" s="44"/>
      <c r="L1944" s="5" t="s">
        <v>21</v>
      </c>
      <c r="M1944" s="6"/>
      <c r="N1944" s="71" t="s">
        <v>378</v>
      </c>
    </row>
    <row r="1945" spans="1:14" hidden="1" x14ac:dyDescent="0.2">
      <c r="A1945" s="194"/>
      <c r="B1945" s="177"/>
      <c r="C1945" s="181"/>
      <c r="D1945" s="67"/>
      <c r="E1945" s="67"/>
      <c r="F1945" s="67"/>
      <c r="G1945" s="67"/>
      <c r="H1945" s="67">
        <v>20000</v>
      </c>
      <c r="I1945" s="67"/>
      <c r="J1945" s="67"/>
      <c r="K1945" s="44"/>
      <c r="L1945" s="5" t="s">
        <v>21</v>
      </c>
      <c r="M1945" s="6"/>
      <c r="N1945" s="71" t="s">
        <v>293</v>
      </c>
    </row>
    <row r="1946" spans="1:14" hidden="1" x14ac:dyDescent="0.2">
      <c r="A1946" s="194"/>
      <c r="B1946" s="177"/>
      <c r="C1946" s="181"/>
      <c r="D1946" s="67"/>
      <c r="E1946" s="67"/>
      <c r="F1946" s="67"/>
      <c r="G1946" s="67"/>
      <c r="H1946" s="67">
        <v>700000</v>
      </c>
      <c r="I1946" s="67"/>
      <c r="J1946" s="67"/>
      <c r="K1946" s="44"/>
      <c r="L1946" s="5" t="s">
        <v>21</v>
      </c>
      <c r="M1946" s="6"/>
      <c r="N1946" s="71" t="s">
        <v>381</v>
      </c>
    </row>
    <row r="1947" spans="1:14" hidden="1" x14ac:dyDescent="0.2">
      <c r="A1947" s="194"/>
      <c r="B1947" s="177"/>
      <c r="C1947" s="181"/>
      <c r="D1947" s="67"/>
      <c r="E1947" s="67"/>
      <c r="F1947" s="67"/>
      <c r="G1947" s="67"/>
      <c r="H1947" s="67">
        <v>7000000</v>
      </c>
      <c r="I1947" s="67"/>
      <c r="J1947" s="67"/>
      <c r="K1947" s="44"/>
      <c r="L1947" s="5" t="s">
        <v>21</v>
      </c>
      <c r="M1947" s="6"/>
      <c r="N1947" s="71" t="s">
        <v>95</v>
      </c>
    </row>
    <row r="1948" spans="1:14" hidden="1" x14ac:dyDescent="0.2">
      <c r="A1948" s="194"/>
      <c r="B1948" s="177"/>
      <c r="C1948" s="181">
        <v>247000</v>
      </c>
      <c r="D1948" s="67"/>
      <c r="E1948" s="67"/>
      <c r="F1948" s="67"/>
      <c r="G1948" s="67"/>
      <c r="H1948" s="67"/>
      <c r="I1948" s="67"/>
      <c r="J1948" s="67"/>
      <c r="K1948" s="44"/>
      <c r="L1948" s="5" t="s">
        <v>21</v>
      </c>
      <c r="M1948" s="6"/>
      <c r="N1948" s="71" t="s">
        <v>62</v>
      </c>
    </row>
    <row r="1949" spans="1:14" hidden="1" x14ac:dyDescent="0.2">
      <c r="A1949" s="194"/>
      <c r="B1949" s="177"/>
      <c r="C1949" s="181">
        <v>650000</v>
      </c>
      <c r="D1949" s="67"/>
      <c r="E1949" s="67"/>
      <c r="F1949" s="67"/>
      <c r="G1949" s="67"/>
      <c r="H1949" s="67"/>
      <c r="I1949" s="67"/>
      <c r="J1949" s="67"/>
      <c r="K1949" s="44"/>
      <c r="L1949" s="5" t="s">
        <v>21</v>
      </c>
      <c r="M1949" s="6"/>
      <c r="N1949" s="71" t="s">
        <v>51</v>
      </c>
    </row>
    <row r="1950" spans="1:14" hidden="1" x14ac:dyDescent="0.2">
      <c r="A1950" s="194"/>
      <c r="B1950" s="177"/>
      <c r="C1950" s="181">
        <v>300000</v>
      </c>
      <c r="D1950" s="67"/>
      <c r="E1950" s="67"/>
      <c r="F1950" s="67"/>
      <c r="G1950" s="67"/>
      <c r="H1950" s="67"/>
      <c r="I1950" s="67"/>
      <c r="J1950" s="67"/>
      <c r="K1950" s="44"/>
      <c r="L1950" s="5" t="s">
        <v>21</v>
      </c>
      <c r="M1950" s="6"/>
      <c r="N1950" s="71" t="s">
        <v>390</v>
      </c>
    </row>
    <row r="1951" spans="1:14" hidden="1" x14ac:dyDescent="0.2">
      <c r="A1951" s="194"/>
      <c r="B1951" s="177"/>
      <c r="C1951" s="181">
        <v>1140000</v>
      </c>
      <c r="D1951" s="67"/>
      <c r="E1951" s="67"/>
      <c r="F1951" s="67"/>
      <c r="G1951" s="67"/>
      <c r="H1951" s="67"/>
      <c r="I1951" s="67"/>
      <c r="J1951" s="67"/>
      <c r="K1951" s="44"/>
      <c r="L1951" s="5" t="s">
        <v>21</v>
      </c>
      <c r="M1951" s="6"/>
      <c r="N1951" s="71" t="s">
        <v>41</v>
      </c>
    </row>
    <row r="1952" spans="1:14" hidden="1" x14ac:dyDescent="0.2">
      <c r="A1952" s="194"/>
      <c r="B1952" s="177"/>
      <c r="C1952" s="181">
        <v>100000</v>
      </c>
      <c r="D1952" s="67"/>
      <c r="E1952" s="67"/>
      <c r="F1952" s="67"/>
      <c r="G1952" s="67"/>
      <c r="H1952" s="67"/>
      <c r="I1952" s="67"/>
      <c r="J1952" s="67"/>
      <c r="K1952" s="44"/>
      <c r="L1952" s="5" t="s">
        <v>21</v>
      </c>
      <c r="M1952" s="6"/>
      <c r="N1952" s="71" t="s">
        <v>26</v>
      </c>
    </row>
    <row r="1953" spans="1:14" hidden="1" x14ac:dyDescent="0.2">
      <c r="A1953" s="194"/>
      <c r="B1953" s="177"/>
      <c r="C1953" s="181">
        <v>225000</v>
      </c>
      <c r="D1953" s="67"/>
      <c r="E1953" s="67"/>
      <c r="F1953" s="67"/>
      <c r="G1953" s="67"/>
      <c r="H1953" s="67"/>
      <c r="I1953" s="67"/>
      <c r="J1953" s="67"/>
      <c r="K1953" s="44"/>
      <c r="L1953" s="5" t="s">
        <v>21</v>
      </c>
      <c r="M1953" s="6"/>
      <c r="N1953" s="71" t="s">
        <v>27</v>
      </c>
    </row>
    <row r="1954" spans="1:14" hidden="1" x14ac:dyDescent="0.2">
      <c r="A1954" s="194"/>
      <c r="B1954" s="177"/>
      <c r="C1954" s="181">
        <v>1200000</v>
      </c>
      <c r="D1954" s="67"/>
      <c r="E1954" s="67"/>
      <c r="F1954" s="67"/>
      <c r="G1954" s="67"/>
      <c r="H1954" s="67"/>
      <c r="I1954" s="67"/>
      <c r="J1954" s="67"/>
      <c r="K1954" s="44"/>
      <c r="L1954" s="5" t="s">
        <v>21</v>
      </c>
      <c r="M1954" s="6"/>
      <c r="N1954" s="71" t="s">
        <v>97</v>
      </c>
    </row>
    <row r="1955" spans="1:14" hidden="1" x14ac:dyDescent="0.2">
      <c r="A1955" s="194"/>
      <c r="B1955" s="177"/>
      <c r="C1955" s="181"/>
      <c r="D1955" s="67"/>
      <c r="E1955" s="67"/>
      <c r="F1955" s="67"/>
      <c r="G1955" s="67"/>
      <c r="H1955" s="67"/>
      <c r="I1955" s="67"/>
      <c r="J1955" s="67">
        <v>5000</v>
      </c>
      <c r="K1955" s="44"/>
      <c r="L1955" s="5" t="s">
        <v>21</v>
      </c>
      <c r="M1955" s="6"/>
      <c r="N1955" s="71" t="s">
        <v>65</v>
      </c>
    </row>
    <row r="1956" spans="1:14" hidden="1" x14ac:dyDescent="0.2">
      <c r="A1956" s="194"/>
      <c r="B1956" s="177"/>
      <c r="C1956" s="181"/>
      <c r="D1956" s="67"/>
      <c r="E1956" s="67"/>
      <c r="F1956" s="67"/>
      <c r="G1956" s="67"/>
      <c r="H1956" s="67"/>
      <c r="I1956" s="67"/>
      <c r="J1956" s="67">
        <v>252300</v>
      </c>
      <c r="K1956" s="44"/>
      <c r="L1956" s="5" t="s">
        <v>21</v>
      </c>
      <c r="M1956" s="6"/>
      <c r="N1956" s="71" t="s">
        <v>396</v>
      </c>
    </row>
    <row r="1957" spans="1:14" hidden="1" x14ac:dyDescent="0.2">
      <c r="A1957" s="194"/>
      <c r="B1957" s="177"/>
      <c r="C1957" s="181"/>
      <c r="D1957" s="67">
        <v>60144</v>
      </c>
      <c r="E1957" s="67"/>
      <c r="F1957" s="67"/>
      <c r="G1957" s="67"/>
      <c r="H1957" s="67"/>
      <c r="I1957" s="67"/>
      <c r="J1957" s="67"/>
      <c r="K1957" s="44"/>
      <c r="L1957" s="5" t="s">
        <v>21</v>
      </c>
      <c r="M1957" s="6"/>
      <c r="N1957" s="71" t="s">
        <v>43</v>
      </c>
    </row>
    <row r="1958" spans="1:14" hidden="1" x14ac:dyDescent="0.2">
      <c r="A1958" s="194"/>
      <c r="B1958" s="177"/>
      <c r="C1958" s="181"/>
      <c r="D1958" s="67">
        <v>27000000</v>
      </c>
      <c r="E1958" s="67"/>
      <c r="F1958" s="67"/>
      <c r="G1958" s="67"/>
      <c r="H1958" s="67"/>
      <c r="I1958" s="67"/>
      <c r="J1958" s="67"/>
      <c r="K1958" s="44"/>
      <c r="L1958" s="5" t="s">
        <v>21</v>
      </c>
      <c r="M1958" s="6"/>
      <c r="N1958" s="71" t="s">
        <v>400</v>
      </c>
    </row>
    <row r="1959" spans="1:14" hidden="1" x14ac:dyDescent="0.2">
      <c r="A1959" s="194"/>
      <c r="B1959" s="177"/>
      <c r="C1959" s="181"/>
      <c r="D1959" s="67">
        <v>8000000</v>
      </c>
      <c r="E1959" s="67"/>
      <c r="F1959" s="67"/>
      <c r="G1959" s="67"/>
      <c r="H1959" s="67"/>
      <c r="I1959" s="67"/>
      <c r="J1959" s="67"/>
      <c r="K1959" s="44"/>
      <c r="L1959" s="5" t="s">
        <v>21</v>
      </c>
      <c r="M1959" s="6"/>
      <c r="N1959" s="71" t="s">
        <v>404</v>
      </c>
    </row>
    <row r="1960" spans="1:14" hidden="1" x14ac:dyDescent="0.2">
      <c r="A1960" s="194"/>
      <c r="B1960" s="177"/>
      <c r="C1960" s="181"/>
      <c r="D1960" s="67">
        <v>5000000</v>
      </c>
      <c r="E1960" s="67"/>
      <c r="F1960" s="67"/>
      <c r="G1960" s="67"/>
      <c r="H1960" s="67"/>
      <c r="I1960" s="67"/>
      <c r="J1960" s="67"/>
      <c r="K1960" s="44"/>
      <c r="L1960" s="5" t="s">
        <v>21</v>
      </c>
      <c r="M1960" s="6"/>
      <c r="N1960" s="71" t="s">
        <v>28</v>
      </c>
    </row>
    <row r="1961" spans="1:14" hidden="1" x14ac:dyDescent="0.2">
      <c r="A1961" s="194"/>
      <c r="B1961" s="177"/>
      <c r="C1961" s="181"/>
      <c r="D1961" s="67">
        <v>2000000</v>
      </c>
      <c r="E1961" s="67"/>
      <c r="F1961" s="67"/>
      <c r="G1961" s="67"/>
      <c r="H1961" s="67"/>
      <c r="I1961" s="67"/>
      <c r="J1961" s="67"/>
      <c r="K1961" s="44"/>
      <c r="L1961" s="5" t="s">
        <v>21</v>
      </c>
      <c r="M1961" s="6"/>
      <c r="N1961" s="71" t="s">
        <v>68</v>
      </c>
    </row>
    <row r="1962" spans="1:14" hidden="1" x14ac:dyDescent="0.2">
      <c r="A1962" s="194"/>
      <c r="B1962" s="177"/>
      <c r="C1962" s="181"/>
      <c r="D1962" s="67">
        <v>3000000</v>
      </c>
      <c r="E1962" s="67"/>
      <c r="F1962" s="67"/>
      <c r="G1962" s="67"/>
      <c r="H1962" s="67"/>
      <c r="I1962" s="67"/>
      <c r="J1962" s="67"/>
      <c r="K1962" s="44"/>
      <c r="L1962" s="5" t="s">
        <v>21</v>
      </c>
      <c r="M1962" s="6"/>
      <c r="N1962" s="71" t="s">
        <v>123</v>
      </c>
    </row>
    <row r="1963" spans="1:14" hidden="1" x14ac:dyDescent="0.2">
      <c r="A1963" s="194"/>
      <c r="B1963" s="177"/>
      <c r="C1963" s="181"/>
      <c r="D1963" s="67"/>
      <c r="E1963" s="67">
        <v>200000</v>
      </c>
      <c r="F1963" s="67"/>
      <c r="G1963" s="67"/>
      <c r="H1963" s="67"/>
      <c r="I1963" s="67"/>
      <c r="J1963" s="67"/>
      <c r="K1963" s="44"/>
      <c r="L1963" s="5" t="s">
        <v>21</v>
      </c>
      <c r="M1963" s="6"/>
      <c r="N1963" s="71" t="s">
        <v>70</v>
      </c>
    </row>
    <row r="1964" spans="1:14" hidden="1" x14ac:dyDescent="0.2">
      <c r="A1964" s="194"/>
      <c r="B1964" s="177"/>
      <c r="C1964" s="181"/>
      <c r="D1964" s="67"/>
      <c r="E1964" s="67">
        <v>36934</v>
      </c>
      <c r="F1964" s="67"/>
      <c r="G1964" s="67"/>
      <c r="H1964" s="67"/>
      <c r="I1964" s="67"/>
      <c r="J1964" s="67"/>
      <c r="K1964" s="44"/>
      <c r="L1964" s="5" t="s">
        <v>21</v>
      </c>
      <c r="M1964" s="6"/>
      <c r="N1964" s="71" t="s">
        <v>409</v>
      </c>
    </row>
    <row r="1965" spans="1:14" hidden="1" x14ac:dyDescent="0.2">
      <c r="A1965" s="194"/>
      <c r="B1965" s="177"/>
      <c r="C1965" s="181"/>
      <c r="D1965" s="67"/>
      <c r="E1965" s="67">
        <v>100000</v>
      </c>
      <c r="F1965" s="67"/>
      <c r="G1965" s="67"/>
      <c r="H1965" s="67"/>
      <c r="I1965" s="67"/>
      <c r="J1965" s="67"/>
      <c r="K1965" s="44"/>
      <c r="L1965" s="5" t="s">
        <v>21</v>
      </c>
      <c r="M1965" s="6"/>
      <c r="N1965" s="71" t="s">
        <v>411</v>
      </c>
    </row>
    <row r="1966" spans="1:14" hidden="1" x14ac:dyDescent="0.2">
      <c r="A1966" s="194"/>
      <c r="B1966" s="177"/>
      <c r="C1966" s="181"/>
      <c r="D1966" s="67"/>
      <c r="E1966" s="67">
        <v>100000</v>
      </c>
      <c r="F1966" s="67"/>
      <c r="G1966" s="67"/>
      <c r="H1966" s="67"/>
      <c r="I1966" s="67"/>
      <c r="J1966" s="67"/>
      <c r="K1966" s="44"/>
      <c r="L1966" s="5" t="s">
        <v>21</v>
      </c>
      <c r="M1966" s="6"/>
      <c r="N1966" s="71" t="s">
        <v>416</v>
      </c>
    </row>
    <row r="1967" spans="1:14" hidden="1" x14ac:dyDescent="0.2">
      <c r="A1967" s="194"/>
      <c r="B1967" s="177"/>
      <c r="C1967" s="181"/>
      <c r="D1967" s="67"/>
      <c r="E1967" s="67">
        <v>35662</v>
      </c>
      <c r="F1967" s="67"/>
      <c r="G1967" s="67"/>
      <c r="H1967" s="67"/>
      <c r="I1967" s="67"/>
      <c r="J1967" s="67"/>
      <c r="K1967" s="44"/>
      <c r="L1967" s="5" t="s">
        <v>21</v>
      </c>
      <c r="M1967" s="6"/>
      <c r="N1967" s="71" t="s">
        <v>419</v>
      </c>
    </row>
    <row r="1968" spans="1:14" hidden="1" x14ac:dyDescent="0.2">
      <c r="A1968" s="194"/>
      <c r="B1968" s="177"/>
      <c r="C1968" s="181"/>
      <c r="D1968" s="67"/>
      <c r="E1968" s="67">
        <v>2351850</v>
      </c>
      <c r="F1968" s="67"/>
      <c r="G1968" s="67"/>
      <c r="H1968" s="67"/>
      <c r="I1968" s="67"/>
      <c r="J1968" s="67"/>
      <c r="K1968" s="44"/>
      <c r="L1968" s="5" t="s">
        <v>21</v>
      </c>
      <c r="M1968" s="6"/>
      <c r="N1968" s="71" t="s">
        <v>422</v>
      </c>
    </row>
    <row r="1969" spans="1:14" hidden="1" x14ac:dyDescent="0.2">
      <c r="A1969" s="194"/>
      <c r="B1969" s="177"/>
      <c r="C1969" s="181"/>
      <c r="D1969" s="67"/>
      <c r="E1969" s="67">
        <v>5618827.5</v>
      </c>
      <c r="F1969" s="67"/>
      <c r="G1969" s="67"/>
      <c r="H1969" s="67"/>
      <c r="I1969" s="67"/>
      <c r="J1969" s="67"/>
      <c r="K1969" s="44"/>
      <c r="L1969" s="5" t="s">
        <v>21</v>
      </c>
      <c r="M1969" s="6"/>
      <c r="N1969" s="71" t="s">
        <v>448</v>
      </c>
    </row>
    <row r="1970" spans="1:14" hidden="1" x14ac:dyDescent="0.2">
      <c r="A1970" s="194"/>
      <c r="B1970" s="177"/>
      <c r="C1970" s="181"/>
      <c r="D1970" s="67"/>
      <c r="E1970" s="67">
        <v>7800000</v>
      </c>
      <c r="F1970" s="67"/>
      <c r="G1970" s="67"/>
      <c r="H1970" s="67"/>
      <c r="I1970" s="67"/>
      <c r="J1970" s="67"/>
      <c r="K1970" s="44"/>
      <c r="L1970" s="5" t="s">
        <v>21</v>
      </c>
      <c r="M1970" s="6"/>
      <c r="N1970" s="71" t="s">
        <v>124</v>
      </c>
    </row>
    <row r="1971" spans="1:14" hidden="1" x14ac:dyDescent="0.2">
      <c r="A1971" s="194"/>
      <c r="B1971" s="177"/>
      <c r="C1971" s="181"/>
      <c r="D1971" s="67"/>
      <c r="E1971" s="67">
        <v>7400000</v>
      </c>
      <c r="F1971" s="67"/>
      <c r="G1971" s="67"/>
      <c r="H1971" s="67"/>
      <c r="I1971" s="67"/>
      <c r="J1971" s="67"/>
      <c r="K1971" s="44"/>
      <c r="L1971" s="5" t="s">
        <v>21</v>
      </c>
      <c r="M1971" s="6"/>
      <c r="N1971" s="71" t="s">
        <v>449</v>
      </c>
    </row>
    <row r="1972" spans="1:14" hidden="1" x14ac:dyDescent="0.2">
      <c r="A1972" s="194"/>
      <c r="B1972" s="177"/>
      <c r="C1972" s="181"/>
      <c r="D1972" s="67"/>
      <c r="E1972" s="67"/>
      <c r="F1972" s="67"/>
      <c r="G1972" s="67"/>
      <c r="H1972" s="67"/>
      <c r="I1972" s="67">
        <v>549134.21</v>
      </c>
      <c r="J1972" s="67"/>
      <c r="K1972" s="44"/>
      <c r="L1972" s="5" t="s">
        <v>21</v>
      </c>
      <c r="M1972" s="6"/>
      <c r="N1972" s="71" t="s">
        <v>52</v>
      </c>
    </row>
    <row r="1973" spans="1:14" hidden="1" x14ac:dyDescent="0.2">
      <c r="A1973" s="194"/>
      <c r="B1973" s="177"/>
      <c r="C1973" s="181"/>
      <c r="D1973" s="67"/>
      <c r="E1973" s="67"/>
      <c r="F1973" s="67"/>
      <c r="G1973" s="67"/>
      <c r="H1973" s="67"/>
      <c r="I1973" s="67">
        <v>1690402</v>
      </c>
      <c r="J1973" s="67"/>
      <c r="K1973" s="44"/>
      <c r="L1973" s="5" t="s">
        <v>21</v>
      </c>
      <c r="M1973" s="6"/>
      <c r="N1973" s="71" t="s">
        <v>75</v>
      </c>
    </row>
    <row r="1974" spans="1:14" hidden="1" x14ac:dyDescent="0.2">
      <c r="A1974" s="194"/>
      <c r="B1974" s="177"/>
      <c r="C1974" s="181"/>
      <c r="D1974" s="67"/>
      <c r="E1974" s="67"/>
      <c r="F1974" s="67"/>
      <c r="G1974" s="67"/>
      <c r="H1974" s="67"/>
      <c r="I1974" s="67">
        <v>569528</v>
      </c>
      <c r="J1974" s="67"/>
      <c r="K1974" s="44"/>
      <c r="L1974" s="5" t="s">
        <v>21</v>
      </c>
      <c r="M1974" s="6"/>
      <c r="N1974" s="71" t="s">
        <v>427</v>
      </c>
    </row>
    <row r="1975" spans="1:14" hidden="1" x14ac:dyDescent="0.2">
      <c r="A1975" s="194"/>
      <c r="B1975" s="177"/>
      <c r="C1975" s="181"/>
      <c r="D1975" s="67"/>
      <c r="E1975" s="67"/>
      <c r="F1975" s="67"/>
      <c r="G1975" s="67"/>
      <c r="H1975" s="67"/>
      <c r="I1975" s="67">
        <v>7531</v>
      </c>
      <c r="J1975" s="67"/>
      <c r="K1975" s="44"/>
      <c r="L1975" s="5" t="s">
        <v>21</v>
      </c>
      <c r="M1975" s="6"/>
      <c r="N1975" s="71" t="s">
        <v>428</v>
      </c>
    </row>
    <row r="1976" spans="1:14" hidden="1" x14ac:dyDescent="0.2">
      <c r="A1976" s="194"/>
      <c r="B1976" s="177"/>
      <c r="C1976" s="181"/>
      <c r="D1976" s="67"/>
      <c r="E1976" s="67"/>
      <c r="F1976" s="67"/>
      <c r="G1976" s="67"/>
      <c r="H1976" s="67"/>
      <c r="I1976" s="67">
        <v>6427055</v>
      </c>
      <c r="J1976" s="67"/>
      <c r="K1976" s="44"/>
      <c r="L1976" s="5" t="s">
        <v>21</v>
      </c>
      <c r="M1976" s="6"/>
      <c r="N1976" s="71" t="s">
        <v>46</v>
      </c>
    </row>
    <row r="1977" spans="1:14" hidden="1" x14ac:dyDescent="0.2">
      <c r="A1977" s="194"/>
      <c r="B1977" s="177"/>
      <c r="C1977" s="181"/>
      <c r="D1977" s="67"/>
      <c r="E1977" s="67"/>
      <c r="F1977" s="67"/>
      <c r="G1977" s="67"/>
      <c r="H1977" s="67"/>
      <c r="I1977" s="67">
        <v>500000</v>
      </c>
      <c r="J1977" s="67"/>
      <c r="K1977" s="44"/>
      <c r="L1977" s="5" t="s">
        <v>21</v>
      </c>
      <c r="M1977" s="6"/>
      <c r="N1977" s="71" t="s">
        <v>429</v>
      </c>
    </row>
    <row r="1978" spans="1:14" hidden="1" x14ac:dyDescent="0.2">
      <c r="A1978" s="194"/>
      <c r="B1978" s="177"/>
      <c r="C1978" s="181"/>
      <c r="D1978" s="67"/>
      <c r="E1978" s="67"/>
      <c r="F1978" s="67"/>
      <c r="G1978" s="67"/>
      <c r="H1978" s="67"/>
      <c r="I1978" s="67">
        <v>485000</v>
      </c>
      <c r="J1978" s="67"/>
      <c r="K1978" s="44"/>
      <c r="L1978" s="5" t="s">
        <v>21</v>
      </c>
      <c r="M1978" s="6"/>
      <c r="N1978" s="71" t="s">
        <v>47</v>
      </c>
    </row>
    <row r="1979" spans="1:14" hidden="1" x14ac:dyDescent="0.2">
      <c r="A1979" s="194"/>
      <c r="B1979" s="177"/>
      <c r="C1979" s="181"/>
      <c r="D1979" s="67"/>
      <c r="E1979" s="67"/>
      <c r="F1979" s="67"/>
      <c r="G1979" s="67"/>
      <c r="H1979" s="67"/>
      <c r="I1979" s="67">
        <v>350000</v>
      </c>
      <c r="J1979" s="67"/>
      <c r="K1979" s="44"/>
      <c r="L1979" s="5" t="s">
        <v>21</v>
      </c>
      <c r="M1979" s="6"/>
      <c r="N1979" s="71" t="s">
        <v>430</v>
      </c>
    </row>
    <row r="1980" spans="1:14" hidden="1" x14ac:dyDescent="0.2">
      <c r="A1980" s="194"/>
      <c r="B1980" s="177"/>
      <c r="C1980" s="181"/>
      <c r="D1980" s="67"/>
      <c r="E1980" s="67"/>
      <c r="F1980" s="67"/>
      <c r="G1980" s="67"/>
      <c r="H1980" s="67"/>
      <c r="I1980" s="67">
        <v>150000</v>
      </c>
      <c r="J1980" s="67"/>
      <c r="K1980" s="44"/>
      <c r="L1980" s="5" t="s">
        <v>21</v>
      </c>
      <c r="M1980" s="6"/>
      <c r="N1980" s="71" t="s">
        <v>77</v>
      </c>
    </row>
    <row r="1981" spans="1:14" hidden="1" x14ac:dyDescent="0.2">
      <c r="A1981" s="194"/>
      <c r="B1981" s="177"/>
      <c r="C1981" s="181"/>
      <c r="D1981" s="67"/>
      <c r="E1981" s="67"/>
      <c r="F1981" s="67"/>
      <c r="G1981" s="67"/>
      <c r="H1981" s="67"/>
      <c r="I1981" s="67">
        <v>200000</v>
      </c>
      <c r="J1981" s="67"/>
      <c r="K1981" s="44"/>
      <c r="L1981" s="5" t="s">
        <v>21</v>
      </c>
      <c r="M1981" s="6"/>
      <c r="N1981" s="71" t="s">
        <v>431</v>
      </c>
    </row>
    <row r="1982" spans="1:14" hidden="1" x14ac:dyDescent="0.2">
      <c r="A1982" s="194"/>
      <c r="B1982" s="177"/>
      <c r="C1982" s="181"/>
      <c r="D1982" s="67"/>
      <c r="E1982" s="67"/>
      <c r="F1982" s="67"/>
      <c r="G1982" s="67"/>
      <c r="H1982" s="67"/>
      <c r="I1982" s="67">
        <v>700000</v>
      </c>
      <c r="J1982" s="67"/>
      <c r="K1982" s="44"/>
      <c r="L1982" s="5" t="s">
        <v>21</v>
      </c>
      <c r="M1982" s="6"/>
      <c r="N1982" s="71" t="s">
        <v>432</v>
      </c>
    </row>
    <row r="1983" spans="1:14" hidden="1" x14ac:dyDescent="0.2">
      <c r="A1983" s="194"/>
      <c r="B1983" s="177"/>
      <c r="C1983" s="181"/>
      <c r="D1983" s="67"/>
      <c r="E1983" s="67"/>
      <c r="F1983" s="67"/>
      <c r="G1983" s="67"/>
      <c r="H1983" s="67"/>
      <c r="I1983" s="67">
        <v>350000</v>
      </c>
      <c r="J1983" s="67"/>
      <c r="K1983" s="44"/>
      <c r="L1983" s="5" t="s">
        <v>21</v>
      </c>
      <c r="M1983" s="6"/>
      <c r="N1983" s="71" t="s">
        <v>433</v>
      </c>
    </row>
    <row r="1984" spans="1:14" hidden="1" x14ac:dyDescent="0.2">
      <c r="A1984" s="194"/>
      <c r="B1984" s="177"/>
      <c r="C1984" s="181"/>
      <c r="D1984" s="67"/>
      <c r="E1984" s="67"/>
      <c r="F1984" s="67"/>
      <c r="G1984" s="67"/>
      <c r="H1984" s="67"/>
      <c r="I1984" s="67">
        <v>5000000</v>
      </c>
      <c r="J1984" s="67"/>
      <c r="K1984" s="44"/>
      <c r="L1984" s="5" t="s">
        <v>21</v>
      </c>
      <c r="M1984" s="6"/>
      <c r="N1984" s="71" t="s">
        <v>87</v>
      </c>
    </row>
    <row r="1985" spans="1:14" hidden="1" x14ac:dyDescent="0.2">
      <c r="A1985" s="194"/>
      <c r="B1985" s="177"/>
      <c r="C1985" s="181"/>
      <c r="D1985" s="67"/>
      <c r="E1985" s="67"/>
      <c r="F1985" s="67"/>
      <c r="G1985" s="67"/>
      <c r="H1985" s="67"/>
      <c r="I1985" s="67">
        <v>584124</v>
      </c>
      <c r="J1985" s="67"/>
      <c r="K1985" s="44"/>
      <c r="L1985" s="5" t="s">
        <v>21</v>
      </c>
      <c r="M1985" s="6"/>
      <c r="N1985" s="71" t="s">
        <v>434</v>
      </c>
    </row>
    <row r="1986" spans="1:14" hidden="1" x14ac:dyDescent="0.2">
      <c r="A1986" s="194"/>
      <c r="B1986" s="177"/>
      <c r="C1986" s="181"/>
      <c r="D1986" s="67"/>
      <c r="E1986" s="67"/>
      <c r="F1986" s="67"/>
      <c r="G1986" s="67"/>
      <c r="H1986" s="67"/>
      <c r="I1986" s="67">
        <v>224603</v>
      </c>
      <c r="J1986" s="67"/>
      <c r="K1986" s="44"/>
      <c r="L1986" s="5" t="s">
        <v>21</v>
      </c>
      <c r="M1986" s="6"/>
      <c r="N1986" s="71" t="s">
        <v>436</v>
      </c>
    </row>
    <row r="1987" spans="1:14" hidden="1" x14ac:dyDescent="0.2">
      <c r="A1987" s="194"/>
      <c r="B1987" s="177"/>
      <c r="C1987" s="181"/>
      <c r="D1987" s="67"/>
      <c r="E1987" s="67"/>
      <c r="F1987" s="67"/>
      <c r="G1987" s="67"/>
      <c r="H1987" s="67"/>
      <c r="I1987" s="67">
        <v>1000000</v>
      </c>
      <c r="J1987" s="67"/>
      <c r="K1987" s="44"/>
      <c r="L1987" s="5" t="s">
        <v>21</v>
      </c>
      <c r="M1987" s="6"/>
      <c r="N1987" s="71" t="s">
        <v>88</v>
      </c>
    </row>
    <row r="1988" spans="1:14" hidden="1" x14ac:dyDescent="0.2">
      <c r="A1988" s="194"/>
      <c r="B1988" s="177"/>
      <c r="C1988" s="181"/>
      <c r="D1988" s="67"/>
      <c r="E1988" s="67"/>
      <c r="F1988" s="67"/>
      <c r="G1988" s="67"/>
      <c r="H1988" s="67"/>
      <c r="I1988" s="67">
        <v>1000000</v>
      </c>
      <c r="J1988" s="67"/>
      <c r="K1988" s="44"/>
      <c r="L1988" s="5" t="s">
        <v>21</v>
      </c>
      <c r="M1988" s="6"/>
      <c r="N1988" s="71" t="s">
        <v>439</v>
      </c>
    </row>
    <row r="1989" spans="1:14" hidden="1" x14ac:dyDescent="0.2">
      <c r="A1989" s="194"/>
      <c r="B1989" s="177"/>
      <c r="C1989" s="181"/>
      <c r="D1989" s="67"/>
      <c r="E1989" s="67"/>
      <c r="F1989" s="67"/>
      <c r="G1989" s="67"/>
      <c r="H1989" s="67"/>
      <c r="I1989" s="67">
        <v>1425081</v>
      </c>
      <c r="J1989" s="67"/>
      <c r="K1989" s="44"/>
      <c r="L1989" s="5" t="s">
        <v>21</v>
      </c>
      <c r="M1989" s="6"/>
      <c r="N1989" s="71" t="s">
        <v>442</v>
      </c>
    </row>
    <row r="1990" spans="1:14" hidden="1" x14ac:dyDescent="0.2">
      <c r="A1990" s="194"/>
      <c r="B1990" s="177"/>
      <c r="C1990" s="181"/>
      <c r="D1990" s="67"/>
      <c r="E1990" s="67"/>
      <c r="F1990" s="67"/>
      <c r="G1990" s="67"/>
      <c r="H1990" s="67"/>
      <c r="I1990" s="67">
        <v>2731966</v>
      </c>
      <c r="J1990" s="67"/>
      <c r="K1990" s="44"/>
      <c r="L1990" s="5" t="s">
        <v>21</v>
      </c>
      <c r="M1990" s="6"/>
      <c r="N1990" s="71" t="s">
        <v>444</v>
      </c>
    </row>
    <row r="1991" spans="1:14" hidden="1" x14ac:dyDescent="0.2">
      <c r="A1991" s="194"/>
      <c r="B1991" s="177"/>
      <c r="C1991" s="181"/>
      <c r="D1991" s="67"/>
      <c r="E1991" s="67"/>
      <c r="F1991" s="67"/>
      <c r="G1991" s="67"/>
      <c r="H1991" s="67"/>
      <c r="I1991" s="67">
        <v>1200000</v>
      </c>
      <c r="J1991" s="67"/>
      <c r="K1991" s="44"/>
      <c r="L1991" s="5" t="s">
        <v>21</v>
      </c>
      <c r="M1991" s="6"/>
      <c r="N1991" s="71" t="s">
        <v>31</v>
      </c>
    </row>
    <row r="1992" spans="1:14" hidden="1" x14ac:dyDescent="0.2">
      <c r="A1992" s="194"/>
      <c r="B1992" s="177"/>
      <c r="C1992" s="181"/>
      <c r="D1992" s="67"/>
      <c r="E1992" s="67"/>
      <c r="F1992" s="67"/>
      <c r="G1992" s="67"/>
      <c r="H1992" s="67"/>
      <c r="I1992" s="67">
        <v>2000000</v>
      </c>
      <c r="J1992" s="67"/>
      <c r="K1992" s="44"/>
      <c r="L1992" s="5" t="s">
        <v>21</v>
      </c>
      <c r="M1992" s="6"/>
      <c r="N1992" s="71" t="s">
        <v>32</v>
      </c>
    </row>
    <row r="1993" spans="1:14" hidden="1" x14ac:dyDescent="0.2">
      <c r="A1993" s="194"/>
      <c r="B1993" s="177"/>
      <c r="C1993" s="181"/>
      <c r="D1993" s="67"/>
      <c r="E1993" s="67"/>
      <c r="F1993" s="67"/>
      <c r="G1993" s="67"/>
      <c r="H1993" s="67"/>
      <c r="I1993" s="67">
        <v>500000</v>
      </c>
      <c r="J1993" s="67"/>
      <c r="K1993" s="44"/>
      <c r="L1993" s="5" t="s">
        <v>21</v>
      </c>
      <c r="M1993" s="6"/>
      <c r="N1993" s="71" t="s">
        <v>33</v>
      </c>
    </row>
    <row r="1994" spans="1:14" hidden="1" x14ac:dyDescent="0.2">
      <c r="A1994" s="194"/>
      <c r="B1994" s="177"/>
      <c r="C1994" s="181"/>
      <c r="D1994" s="67"/>
      <c r="E1994" s="67"/>
      <c r="F1994" s="67"/>
      <c r="G1994" s="67">
        <v>2207000</v>
      </c>
      <c r="H1994" s="67"/>
      <c r="I1994" s="67"/>
      <c r="J1994" s="67"/>
      <c r="K1994" s="44"/>
      <c r="L1994" s="5" t="s">
        <v>21</v>
      </c>
      <c r="M1994" s="6"/>
      <c r="N1994" s="71" t="s">
        <v>468</v>
      </c>
    </row>
    <row r="1995" spans="1:14" s="88" customFormat="1" ht="15" x14ac:dyDescent="0.25">
      <c r="A1995" s="125" t="s">
        <v>185</v>
      </c>
      <c r="B1995" s="84" t="s">
        <v>187</v>
      </c>
      <c r="C1995" s="86">
        <f>+'PLAN DE COMPRA  2022'!C2135</f>
        <v>3374854.1484999657</v>
      </c>
      <c r="D1995" s="86">
        <f>+'PLAN DE COMPRA  2022'!D2135</f>
        <v>41522105</v>
      </c>
      <c r="E1995" s="86">
        <f>+'PLAN DE COMPRA  2022'!E2135</f>
        <v>32833620</v>
      </c>
      <c r="F1995" s="86">
        <f>+'PLAN DE COMPRA  2022'!F2135</f>
        <v>19622000</v>
      </c>
      <c r="G1995" s="86">
        <f>+'PLAN DE COMPRA  2022'!G2135</f>
        <v>1324021.45</v>
      </c>
      <c r="H1995" s="86">
        <f>+'PLAN DE COMPRA  2022'!H2135</f>
        <v>12411353</v>
      </c>
      <c r="I1995" s="86">
        <f>+'PLAN DE COMPRA  2022'!I2135</f>
        <v>28494603</v>
      </c>
      <c r="J1995" s="86">
        <f>+'PLAN DE COMPRA  2022'!J2135</f>
        <v>1035000</v>
      </c>
      <c r="K1995" s="86">
        <f>+'PLAN DE COMPRA  2022'!K2135</f>
        <v>140617556.59849995</v>
      </c>
      <c r="L1995" s="108" t="s">
        <v>22</v>
      </c>
      <c r="M1995" s="86" t="s">
        <v>22</v>
      </c>
      <c r="N1995" s="135"/>
    </row>
    <row r="1996" spans="1:14" s="88" customFormat="1" ht="15" hidden="1" x14ac:dyDescent="0.25">
      <c r="A1996" s="182" t="s">
        <v>188</v>
      </c>
      <c r="B1996" s="118" t="s">
        <v>189</v>
      </c>
      <c r="C1996" s="183"/>
      <c r="D1996" s="184"/>
      <c r="E1996" s="184"/>
      <c r="F1996" s="184"/>
      <c r="G1996" s="184"/>
      <c r="H1996" s="184"/>
      <c r="I1996" s="184"/>
      <c r="J1996" s="184"/>
      <c r="K1996" s="197"/>
      <c r="L1996" s="110" t="s">
        <v>21</v>
      </c>
      <c r="M1996" s="111"/>
      <c r="N1996" s="74" t="s">
        <v>303</v>
      </c>
    </row>
    <row r="1997" spans="1:14" s="88" customFormat="1" hidden="1" x14ac:dyDescent="0.2">
      <c r="A1997" s="193"/>
      <c r="B1997" s="187"/>
      <c r="C1997" s="185"/>
      <c r="D1997" s="120"/>
      <c r="E1997" s="120"/>
      <c r="F1997" s="120"/>
      <c r="G1997" s="120"/>
      <c r="H1997" s="120"/>
      <c r="I1997" s="120"/>
      <c r="J1997" s="120"/>
      <c r="K1997" s="198"/>
      <c r="L1997" s="110" t="s">
        <v>21</v>
      </c>
      <c r="M1997" s="111"/>
      <c r="N1997" s="75" t="s">
        <v>339</v>
      </c>
    </row>
    <row r="1998" spans="1:14" s="88" customFormat="1" hidden="1" x14ac:dyDescent="0.2">
      <c r="A1998" s="193"/>
      <c r="B1998" s="187"/>
      <c r="C1998" s="185"/>
      <c r="D1998" s="120"/>
      <c r="E1998" s="120"/>
      <c r="F1998" s="120"/>
      <c r="G1998" s="120"/>
      <c r="H1998" s="120"/>
      <c r="I1998" s="120"/>
      <c r="J1998" s="120"/>
      <c r="K1998" s="198"/>
      <c r="L1998" s="110" t="s">
        <v>21</v>
      </c>
      <c r="M1998" s="111"/>
      <c r="N1998" s="75" t="s">
        <v>344</v>
      </c>
    </row>
    <row r="1999" spans="1:14" s="88" customFormat="1" hidden="1" x14ac:dyDescent="0.2">
      <c r="A1999" s="193"/>
      <c r="B1999" s="187"/>
      <c r="C1999" s="185"/>
      <c r="D1999" s="120"/>
      <c r="E1999" s="120"/>
      <c r="F1999" s="120"/>
      <c r="G1999" s="120"/>
      <c r="H1999" s="120"/>
      <c r="I1999" s="120"/>
      <c r="J1999" s="120"/>
      <c r="K1999" s="198"/>
      <c r="L1999" s="110" t="s">
        <v>21</v>
      </c>
      <c r="M1999" s="111"/>
      <c r="N1999" s="75" t="s">
        <v>345</v>
      </c>
    </row>
    <row r="2000" spans="1:14" s="88" customFormat="1" hidden="1" x14ac:dyDescent="0.2">
      <c r="A2000" s="193"/>
      <c r="B2000" s="187"/>
      <c r="C2000" s="185"/>
      <c r="D2000" s="120"/>
      <c r="E2000" s="120"/>
      <c r="F2000" s="120"/>
      <c r="G2000" s="120"/>
      <c r="H2000" s="120"/>
      <c r="I2000" s="120"/>
      <c r="J2000" s="120"/>
      <c r="K2000" s="198"/>
      <c r="L2000" s="110" t="s">
        <v>21</v>
      </c>
      <c r="M2000" s="111"/>
      <c r="N2000" s="75" t="s">
        <v>59</v>
      </c>
    </row>
    <row r="2001" spans="1:14" s="88" customFormat="1" hidden="1" x14ac:dyDescent="0.2">
      <c r="A2001" s="193"/>
      <c r="B2001" s="187"/>
      <c r="C2001" s="185"/>
      <c r="D2001" s="120"/>
      <c r="E2001" s="120"/>
      <c r="F2001" s="120"/>
      <c r="G2001" s="120"/>
      <c r="H2001" s="120"/>
      <c r="I2001" s="120"/>
      <c r="J2001" s="120"/>
      <c r="K2001" s="198"/>
      <c r="L2001" s="110" t="s">
        <v>21</v>
      </c>
      <c r="M2001" s="111"/>
      <c r="N2001" s="75" t="s">
        <v>347</v>
      </c>
    </row>
    <row r="2002" spans="1:14" s="88" customFormat="1" hidden="1" x14ac:dyDescent="0.2">
      <c r="A2002" s="193"/>
      <c r="B2002" s="187"/>
      <c r="C2002" s="185"/>
      <c r="D2002" s="120"/>
      <c r="E2002" s="120"/>
      <c r="F2002" s="120"/>
      <c r="G2002" s="120"/>
      <c r="H2002" s="120"/>
      <c r="I2002" s="120"/>
      <c r="J2002" s="120"/>
      <c r="K2002" s="198"/>
      <c r="L2002" s="110" t="s">
        <v>21</v>
      </c>
      <c r="M2002" s="111"/>
      <c r="N2002" s="75" t="s">
        <v>60</v>
      </c>
    </row>
    <row r="2003" spans="1:14" s="88" customFormat="1" hidden="1" x14ac:dyDescent="0.2">
      <c r="A2003" s="193"/>
      <c r="B2003" s="187"/>
      <c r="C2003" s="185"/>
      <c r="D2003" s="120"/>
      <c r="E2003" s="120"/>
      <c r="F2003" s="120"/>
      <c r="G2003" s="120"/>
      <c r="H2003" s="120"/>
      <c r="I2003" s="120"/>
      <c r="J2003" s="120"/>
      <c r="K2003" s="198"/>
      <c r="L2003" s="110" t="s">
        <v>21</v>
      </c>
      <c r="M2003" s="111"/>
      <c r="N2003" s="75" t="s">
        <v>92</v>
      </c>
    </row>
    <row r="2004" spans="1:14" s="88" customFormat="1" hidden="1" x14ac:dyDescent="0.2">
      <c r="A2004" s="193"/>
      <c r="B2004" s="187"/>
      <c r="C2004" s="185"/>
      <c r="D2004" s="120"/>
      <c r="E2004" s="120"/>
      <c r="F2004" s="120"/>
      <c r="G2004" s="120"/>
      <c r="H2004" s="120"/>
      <c r="I2004" s="120"/>
      <c r="J2004" s="120"/>
      <c r="K2004" s="198"/>
      <c r="L2004" s="110" t="s">
        <v>21</v>
      </c>
      <c r="M2004" s="111"/>
      <c r="N2004" s="75" t="s">
        <v>469</v>
      </c>
    </row>
    <row r="2005" spans="1:14" s="88" customFormat="1" hidden="1" x14ac:dyDescent="0.2">
      <c r="A2005" s="193"/>
      <c r="B2005" s="187"/>
      <c r="C2005" s="185"/>
      <c r="D2005" s="120"/>
      <c r="E2005" s="120"/>
      <c r="F2005" s="120"/>
      <c r="G2005" s="120"/>
      <c r="H2005" s="120"/>
      <c r="I2005" s="120"/>
      <c r="J2005" s="120"/>
      <c r="K2005" s="198"/>
      <c r="L2005" s="110" t="s">
        <v>21</v>
      </c>
      <c r="M2005" s="111"/>
      <c r="N2005" s="75" t="s">
        <v>471</v>
      </c>
    </row>
    <row r="2006" spans="1:14" s="88" customFormat="1" ht="28.5" hidden="1" x14ac:dyDescent="0.2">
      <c r="A2006" s="193"/>
      <c r="B2006" s="187"/>
      <c r="C2006" s="185"/>
      <c r="D2006" s="120"/>
      <c r="E2006" s="120"/>
      <c r="F2006" s="120"/>
      <c r="G2006" s="120"/>
      <c r="H2006" s="120"/>
      <c r="I2006" s="120"/>
      <c r="J2006" s="120"/>
      <c r="K2006" s="198"/>
      <c r="L2006" s="110" t="s">
        <v>21</v>
      </c>
      <c r="M2006" s="111"/>
      <c r="N2006" s="75" t="s">
        <v>83</v>
      </c>
    </row>
    <row r="2007" spans="1:14" s="88" customFormat="1" hidden="1" x14ac:dyDescent="0.2">
      <c r="A2007" s="193"/>
      <c r="B2007" s="187"/>
      <c r="C2007" s="185"/>
      <c r="D2007" s="120"/>
      <c r="E2007" s="120"/>
      <c r="F2007" s="120"/>
      <c r="G2007" s="120"/>
      <c r="H2007" s="120"/>
      <c r="I2007" s="120"/>
      <c r="J2007" s="120"/>
      <c r="K2007" s="198"/>
      <c r="L2007" s="110" t="s">
        <v>21</v>
      </c>
      <c r="M2007" s="111"/>
      <c r="N2007" s="75" t="s">
        <v>355</v>
      </c>
    </row>
    <row r="2008" spans="1:14" s="88" customFormat="1" hidden="1" x14ac:dyDescent="0.2">
      <c r="A2008" s="193"/>
      <c r="B2008" s="187"/>
      <c r="C2008" s="185"/>
      <c r="D2008" s="120"/>
      <c r="E2008" s="120"/>
      <c r="F2008" s="120"/>
      <c r="G2008" s="120"/>
      <c r="H2008" s="120"/>
      <c r="I2008" s="120"/>
      <c r="J2008" s="120"/>
      <c r="K2008" s="198"/>
      <c r="L2008" s="110" t="s">
        <v>21</v>
      </c>
      <c r="M2008" s="111"/>
      <c r="N2008" s="75" t="s">
        <v>294</v>
      </c>
    </row>
    <row r="2009" spans="1:14" s="88" customFormat="1" hidden="1" x14ac:dyDescent="0.2">
      <c r="A2009" s="193"/>
      <c r="B2009" s="187"/>
      <c r="C2009" s="185"/>
      <c r="D2009" s="120"/>
      <c r="E2009" s="120"/>
      <c r="F2009" s="120"/>
      <c r="G2009" s="120"/>
      <c r="H2009" s="120"/>
      <c r="I2009" s="120"/>
      <c r="J2009" s="120"/>
      <c r="K2009" s="198"/>
      <c r="L2009" s="110" t="s">
        <v>21</v>
      </c>
      <c r="M2009" s="111"/>
      <c r="N2009" s="75" t="s">
        <v>95</v>
      </c>
    </row>
    <row r="2010" spans="1:14" s="88" customFormat="1" hidden="1" x14ac:dyDescent="0.2">
      <c r="A2010" s="193"/>
      <c r="B2010" s="187"/>
      <c r="C2010" s="185"/>
      <c r="D2010" s="120"/>
      <c r="E2010" s="120"/>
      <c r="F2010" s="120"/>
      <c r="G2010" s="120"/>
      <c r="H2010" s="120"/>
      <c r="I2010" s="120"/>
      <c r="J2010" s="120"/>
      <c r="K2010" s="198"/>
      <c r="L2010" s="110" t="s">
        <v>21</v>
      </c>
      <c r="M2010" s="111"/>
      <c r="N2010" s="75" t="s">
        <v>51</v>
      </c>
    </row>
    <row r="2011" spans="1:14" s="88" customFormat="1" hidden="1" x14ac:dyDescent="0.2">
      <c r="A2011" s="193"/>
      <c r="B2011" s="187"/>
      <c r="C2011" s="185"/>
      <c r="D2011" s="120"/>
      <c r="E2011" s="120"/>
      <c r="F2011" s="120"/>
      <c r="G2011" s="120"/>
      <c r="H2011" s="120"/>
      <c r="I2011" s="120"/>
      <c r="J2011" s="120"/>
      <c r="K2011" s="198"/>
      <c r="L2011" s="110" t="s">
        <v>21</v>
      </c>
      <c r="M2011" s="111"/>
      <c r="N2011" s="75" t="s">
        <v>41</v>
      </c>
    </row>
    <row r="2012" spans="1:14" s="88" customFormat="1" hidden="1" x14ac:dyDescent="0.2">
      <c r="A2012" s="193"/>
      <c r="B2012" s="187"/>
      <c r="C2012" s="185"/>
      <c r="D2012" s="120"/>
      <c r="E2012" s="120"/>
      <c r="F2012" s="120"/>
      <c r="G2012" s="120"/>
      <c r="H2012" s="120"/>
      <c r="I2012" s="120"/>
      <c r="J2012" s="120"/>
      <c r="K2012" s="198"/>
      <c r="L2012" s="110" t="s">
        <v>21</v>
      </c>
      <c r="M2012" s="111"/>
      <c r="N2012" s="75" t="s">
        <v>64</v>
      </c>
    </row>
    <row r="2013" spans="1:14" s="88" customFormat="1" hidden="1" x14ac:dyDescent="0.2">
      <c r="A2013" s="193"/>
      <c r="B2013" s="187"/>
      <c r="C2013" s="185"/>
      <c r="D2013" s="120"/>
      <c r="E2013" s="120"/>
      <c r="F2013" s="120"/>
      <c r="G2013" s="120"/>
      <c r="H2013" s="120"/>
      <c r="I2013" s="120"/>
      <c r="J2013" s="120"/>
      <c r="K2013" s="198"/>
      <c r="L2013" s="110" t="s">
        <v>21</v>
      </c>
      <c r="M2013" s="111"/>
      <c r="N2013" s="75" t="s">
        <v>27</v>
      </c>
    </row>
    <row r="2014" spans="1:14" s="88" customFormat="1" hidden="1" x14ac:dyDescent="0.2">
      <c r="A2014" s="193"/>
      <c r="B2014" s="187"/>
      <c r="C2014" s="185"/>
      <c r="D2014" s="120"/>
      <c r="E2014" s="120"/>
      <c r="F2014" s="120"/>
      <c r="G2014" s="120"/>
      <c r="H2014" s="120"/>
      <c r="I2014" s="120"/>
      <c r="J2014" s="120"/>
      <c r="K2014" s="198"/>
      <c r="L2014" s="110" t="s">
        <v>21</v>
      </c>
      <c r="M2014" s="111"/>
      <c r="N2014" s="75" t="s">
        <v>97</v>
      </c>
    </row>
    <row r="2015" spans="1:14" s="88" customFormat="1" hidden="1" x14ac:dyDescent="0.2">
      <c r="A2015" s="193"/>
      <c r="B2015" s="187"/>
      <c r="C2015" s="185"/>
      <c r="D2015" s="120"/>
      <c r="E2015" s="120"/>
      <c r="F2015" s="120"/>
      <c r="G2015" s="120"/>
      <c r="H2015" s="120"/>
      <c r="I2015" s="120"/>
      <c r="J2015" s="120"/>
      <c r="K2015" s="198"/>
      <c r="L2015" s="110" t="s">
        <v>21</v>
      </c>
      <c r="M2015" s="111"/>
      <c r="N2015" s="75" t="s">
        <v>43</v>
      </c>
    </row>
    <row r="2016" spans="1:14" s="88" customFormat="1" hidden="1" x14ac:dyDescent="0.2">
      <c r="A2016" s="193"/>
      <c r="B2016" s="187"/>
      <c r="C2016" s="185"/>
      <c r="D2016" s="120"/>
      <c r="E2016" s="120"/>
      <c r="F2016" s="120"/>
      <c r="G2016" s="120"/>
      <c r="H2016" s="120"/>
      <c r="I2016" s="120"/>
      <c r="J2016" s="120"/>
      <c r="K2016" s="198"/>
      <c r="L2016" s="110" t="s">
        <v>21</v>
      </c>
      <c r="M2016" s="111"/>
      <c r="N2016" s="75" t="s">
        <v>400</v>
      </c>
    </row>
    <row r="2017" spans="1:14" s="88" customFormat="1" hidden="1" x14ac:dyDescent="0.2">
      <c r="A2017" s="193"/>
      <c r="B2017" s="187"/>
      <c r="C2017" s="185"/>
      <c r="D2017" s="120"/>
      <c r="E2017" s="120"/>
      <c r="F2017" s="120"/>
      <c r="G2017" s="120"/>
      <c r="H2017" s="120"/>
      <c r="I2017" s="120"/>
      <c r="J2017" s="120"/>
      <c r="K2017" s="198"/>
      <c r="L2017" s="110" t="s">
        <v>21</v>
      </c>
      <c r="M2017" s="111"/>
      <c r="N2017" s="75" t="s">
        <v>28</v>
      </c>
    </row>
    <row r="2018" spans="1:14" s="88" customFormat="1" hidden="1" x14ac:dyDescent="0.2">
      <c r="A2018" s="193"/>
      <c r="B2018" s="187"/>
      <c r="C2018" s="185"/>
      <c r="D2018" s="120"/>
      <c r="E2018" s="120"/>
      <c r="F2018" s="120"/>
      <c r="G2018" s="120"/>
      <c r="H2018" s="120"/>
      <c r="I2018" s="120"/>
      <c r="J2018" s="120"/>
      <c r="K2018" s="198"/>
      <c r="L2018" s="110" t="s">
        <v>21</v>
      </c>
      <c r="M2018" s="111"/>
      <c r="N2018" s="75" t="s">
        <v>68</v>
      </c>
    </row>
    <row r="2019" spans="1:14" s="88" customFormat="1" hidden="1" x14ac:dyDescent="0.2">
      <c r="A2019" s="193"/>
      <c r="B2019" s="187"/>
      <c r="C2019" s="185"/>
      <c r="D2019" s="120"/>
      <c r="E2019" s="120"/>
      <c r="F2019" s="120"/>
      <c r="G2019" s="120"/>
      <c r="H2019" s="120"/>
      <c r="I2019" s="120"/>
      <c r="J2019" s="120"/>
      <c r="K2019" s="198"/>
      <c r="L2019" s="110" t="s">
        <v>21</v>
      </c>
      <c r="M2019" s="111"/>
      <c r="N2019" s="75" t="s">
        <v>123</v>
      </c>
    </row>
    <row r="2020" spans="1:14" s="88" customFormat="1" hidden="1" x14ac:dyDescent="0.2">
      <c r="A2020" s="193"/>
      <c r="B2020" s="187"/>
      <c r="C2020" s="185"/>
      <c r="D2020" s="120"/>
      <c r="E2020" s="120"/>
      <c r="F2020" s="120"/>
      <c r="G2020" s="120"/>
      <c r="H2020" s="120"/>
      <c r="I2020" s="120"/>
      <c r="J2020" s="120"/>
      <c r="K2020" s="198"/>
      <c r="L2020" s="110" t="s">
        <v>21</v>
      </c>
      <c r="M2020" s="111"/>
      <c r="N2020" s="75" t="s">
        <v>415</v>
      </c>
    </row>
    <row r="2021" spans="1:14" s="88" customFormat="1" hidden="1" x14ac:dyDescent="0.2">
      <c r="A2021" s="193"/>
      <c r="B2021" s="187"/>
      <c r="C2021" s="185"/>
      <c r="D2021" s="120"/>
      <c r="E2021" s="120"/>
      <c r="F2021" s="120"/>
      <c r="G2021" s="120"/>
      <c r="H2021" s="120"/>
      <c r="I2021" s="120"/>
      <c r="J2021" s="120"/>
      <c r="K2021" s="198"/>
      <c r="L2021" s="110" t="s">
        <v>21</v>
      </c>
      <c r="M2021" s="111"/>
      <c r="N2021" s="75" t="s">
        <v>449</v>
      </c>
    </row>
    <row r="2022" spans="1:14" s="88" customFormat="1" hidden="1" x14ac:dyDescent="0.2">
      <c r="A2022" s="193"/>
      <c r="B2022" s="187"/>
      <c r="C2022" s="185"/>
      <c r="D2022" s="120"/>
      <c r="E2022" s="120"/>
      <c r="F2022" s="120"/>
      <c r="G2022" s="120"/>
      <c r="H2022" s="120"/>
      <c r="I2022" s="120"/>
      <c r="J2022" s="120"/>
      <c r="K2022" s="198"/>
      <c r="L2022" s="110" t="s">
        <v>21</v>
      </c>
      <c r="M2022" s="111"/>
      <c r="N2022" s="75" t="s">
        <v>52</v>
      </c>
    </row>
    <row r="2023" spans="1:14" s="88" customFormat="1" hidden="1" x14ac:dyDescent="0.2">
      <c r="A2023" s="193"/>
      <c r="B2023" s="187"/>
      <c r="C2023" s="185"/>
      <c r="D2023" s="120"/>
      <c r="E2023" s="120"/>
      <c r="F2023" s="120"/>
      <c r="G2023" s="120"/>
      <c r="H2023" s="120"/>
      <c r="I2023" s="120"/>
      <c r="J2023" s="120"/>
      <c r="K2023" s="198"/>
      <c r="L2023" s="110" t="s">
        <v>21</v>
      </c>
      <c r="M2023" s="111"/>
      <c r="N2023" s="75" t="s">
        <v>75</v>
      </c>
    </row>
    <row r="2024" spans="1:14" s="88" customFormat="1" hidden="1" x14ac:dyDescent="0.2">
      <c r="A2024" s="193"/>
      <c r="B2024" s="187"/>
      <c r="C2024" s="185"/>
      <c r="D2024" s="120"/>
      <c r="E2024" s="120"/>
      <c r="F2024" s="120"/>
      <c r="G2024" s="120"/>
      <c r="H2024" s="120"/>
      <c r="I2024" s="120"/>
      <c r="J2024" s="120"/>
      <c r="K2024" s="198"/>
      <c r="L2024" s="110" t="s">
        <v>21</v>
      </c>
      <c r="M2024" s="111"/>
      <c r="N2024" s="75" t="s">
        <v>426</v>
      </c>
    </row>
    <row r="2025" spans="1:14" s="88" customFormat="1" hidden="1" x14ac:dyDescent="0.2">
      <c r="A2025" s="193"/>
      <c r="B2025" s="187"/>
      <c r="C2025" s="185"/>
      <c r="D2025" s="120"/>
      <c r="E2025" s="120"/>
      <c r="F2025" s="120"/>
      <c r="G2025" s="120"/>
      <c r="H2025" s="120"/>
      <c r="I2025" s="120"/>
      <c r="J2025" s="120"/>
      <c r="K2025" s="198"/>
      <c r="L2025" s="110" t="s">
        <v>21</v>
      </c>
      <c r="M2025" s="111"/>
      <c r="N2025" s="75" t="s">
        <v>46</v>
      </c>
    </row>
    <row r="2026" spans="1:14" s="88" customFormat="1" hidden="1" x14ac:dyDescent="0.2">
      <c r="A2026" s="193"/>
      <c r="B2026" s="187"/>
      <c r="C2026" s="185"/>
      <c r="D2026" s="120"/>
      <c r="E2026" s="120"/>
      <c r="F2026" s="120"/>
      <c r="G2026" s="120"/>
      <c r="H2026" s="120"/>
      <c r="I2026" s="120"/>
      <c r="J2026" s="120"/>
      <c r="K2026" s="198"/>
      <c r="L2026" s="110" t="s">
        <v>21</v>
      </c>
      <c r="M2026" s="111"/>
      <c r="N2026" s="75" t="s">
        <v>429</v>
      </c>
    </row>
    <row r="2027" spans="1:14" s="88" customFormat="1" hidden="1" x14ac:dyDescent="0.2">
      <c r="A2027" s="193"/>
      <c r="B2027" s="187"/>
      <c r="C2027" s="185"/>
      <c r="D2027" s="120"/>
      <c r="E2027" s="120"/>
      <c r="F2027" s="120"/>
      <c r="G2027" s="120"/>
      <c r="H2027" s="120"/>
      <c r="I2027" s="120"/>
      <c r="J2027" s="120"/>
      <c r="K2027" s="198"/>
      <c r="L2027" s="110" t="s">
        <v>21</v>
      </c>
      <c r="M2027" s="111"/>
      <c r="N2027" s="75" t="s">
        <v>47</v>
      </c>
    </row>
    <row r="2028" spans="1:14" s="88" customFormat="1" hidden="1" x14ac:dyDescent="0.2">
      <c r="A2028" s="193"/>
      <c r="B2028" s="187"/>
      <c r="C2028" s="185"/>
      <c r="D2028" s="120"/>
      <c r="E2028" s="120"/>
      <c r="F2028" s="120"/>
      <c r="G2028" s="120"/>
      <c r="H2028" s="120"/>
      <c r="I2028" s="120"/>
      <c r="J2028" s="120"/>
      <c r="K2028" s="198"/>
      <c r="L2028" s="110" t="s">
        <v>21</v>
      </c>
      <c r="M2028" s="111"/>
      <c r="N2028" s="75" t="s">
        <v>430</v>
      </c>
    </row>
    <row r="2029" spans="1:14" s="88" customFormat="1" hidden="1" x14ac:dyDescent="0.2">
      <c r="A2029" s="193"/>
      <c r="B2029" s="187"/>
      <c r="C2029" s="185"/>
      <c r="D2029" s="120"/>
      <c r="E2029" s="120"/>
      <c r="F2029" s="120"/>
      <c r="G2029" s="120"/>
      <c r="H2029" s="120"/>
      <c r="I2029" s="120"/>
      <c r="J2029" s="120"/>
      <c r="K2029" s="198"/>
      <c r="L2029" s="110" t="s">
        <v>21</v>
      </c>
      <c r="M2029" s="111"/>
      <c r="N2029" s="75" t="s">
        <v>77</v>
      </c>
    </row>
    <row r="2030" spans="1:14" s="88" customFormat="1" hidden="1" x14ac:dyDescent="0.2">
      <c r="A2030" s="193"/>
      <c r="B2030" s="187"/>
      <c r="C2030" s="185"/>
      <c r="D2030" s="120"/>
      <c r="E2030" s="120"/>
      <c r="F2030" s="120"/>
      <c r="G2030" s="120"/>
      <c r="H2030" s="120"/>
      <c r="I2030" s="120"/>
      <c r="J2030" s="120"/>
      <c r="K2030" s="198"/>
      <c r="L2030" s="110" t="s">
        <v>21</v>
      </c>
      <c r="M2030" s="111"/>
      <c r="N2030" s="75" t="s">
        <v>432</v>
      </c>
    </row>
    <row r="2031" spans="1:14" s="88" customFormat="1" hidden="1" x14ac:dyDescent="0.2">
      <c r="A2031" s="193"/>
      <c r="B2031" s="187"/>
      <c r="C2031" s="185"/>
      <c r="D2031" s="120"/>
      <c r="E2031" s="120"/>
      <c r="F2031" s="120"/>
      <c r="G2031" s="120"/>
      <c r="H2031" s="120"/>
      <c r="I2031" s="120"/>
      <c r="J2031" s="120"/>
      <c r="K2031" s="198"/>
      <c r="L2031" s="110" t="s">
        <v>21</v>
      </c>
      <c r="M2031" s="111"/>
      <c r="N2031" s="75" t="s">
        <v>433</v>
      </c>
    </row>
    <row r="2032" spans="1:14" s="88" customFormat="1" hidden="1" x14ac:dyDescent="0.2">
      <c r="A2032" s="193"/>
      <c r="B2032" s="187"/>
      <c r="C2032" s="185"/>
      <c r="D2032" s="120"/>
      <c r="E2032" s="120"/>
      <c r="F2032" s="120"/>
      <c r="G2032" s="120"/>
      <c r="H2032" s="120"/>
      <c r="I2032" s="120"/>
      <c r="J2032" s="120"/>
      <c r="K2032" s="198"/>
      <c r="L2032" s="110" t="s">
        <v>21</v>
      </c>
      <c r="M2032" s="111"/>
      <c r="N2032" s="75" t="s">
        <v>87</v>
      </c>
    </row>
    <row r="2033" spans="1:14" s="88" customFormat="1" hidden="1" x14ac:dyDescent="0.2">
      <c r="A2033" s="193"/>
      <c r="B2033" s="187"/>
      <c r="C2033" s="185"/>
      <c r="D2033" s="120"/>
      <c r="E2033" s="120"/>
      <c r="F2033" s="120"/>
      <c r="G2033" s="120"/>
      <c r="H2033" s="120"/>
      <c r="I2033" s="120"/>
      <c r="J2033" s="120"/>
      <c r="K2033" s="198"/>
      <c r="L2033" s="110" t="s">
        <v>21</v>
      </c>
      <c r="M2033" s="111"/>
      <c r="N2033" s="75" t="s">
        <v>434</v>
      </c>
    </row>
    <row r="2034" spans="1:14" s="88" customFormat="1" hidden="1" x14ac:dyDescent="0.2">
      <c r="A2034" s="193"/>
      <c r="B2034" s="187"/>
      <c r="C2034" s="185"/>
      <c r="D2034" s="120"/>
      <c r="E2034" s="120"/>
      <c r="F2034" s="120"/>
      <c r="G2034" s="120"/>
      <c r="H2034" s="120"/>
      <c r="I2034" s="120"/>
      <c r="J2034" s="120"/>
      <c r="K2034" s="198"/>
      <c r="L2034" s="110" t="s">
        <v>21</v>
      </c>
      <c r="M2034" s="111"/>
      <c r="N2034" s="75" t="s">
        <v>436</v>
      </c>
    </row>
    <row r="2035" spans="1:14" s="88" customFormat="1" hidden="1" x14ac:dyDescent="0.2">
      <c r="A2035" s="193"/>
      <c r="B2035" s="187"/>
      <c r="C2035" s="185"/>
      <c r="D2035" s="120"/>
      <c r="E2035" s="120"/>
      <c r="F2035" s="120"/>
      <c r="G2035" s="120"/>
      <c r="H2035" s="120"/>
      <c r="I2035" s="120"/>
      <c r="J2035" s="120"/>
      <c r="K2035" s="198"/>
      <c r="L2035" s="110" t="s">
        <v>21</v>
      </c>
      <c r="M2035" s="111"/>
      <c r="N2035" s="75" t="s">
        <v>88</v>
      </c>
    </row>
    <row r="2036" spans="1:14" s="88" customFormat="1" hidden="1" x14ac:dyDescent="0.2">
      <c r="A2036" s="193"/>
      <c r="B2036" s="187"/>
      <c r="C2036" s="185"/>
      <c r="D2036" s="120"/>
      <c r="E2036" s="120"/>
      <c r="F2036" s="120"/>
      <c r="G2036" s="120"/>
      <c r="H2036" s="120"/>
      <c r="I2036" s="120"/>
      <c r="J2036" s="120"/>
      <c r="K2036" s="198"/>
      <c r="L2036" s="110" t="s">
        <v>21</v>
      </c>
      <c r="M2036" s="111"/>
      <c r="N2036" s="75" t="s">
        <v>439</v>
      </c>
    </row>
    <row r="2037" spans="1:14" s="88" customFormat="1" hidden="1" x14ac:dyDescent="0.2">
      <c r="A2037" s="193"/>
      <c r="B2037" s="187"/>
      <c r="C2037" s="185"/>
      <c r="D2037" s="120"/>
      <c r="E2037" s="120"/>
      <c r="F2037" s="120"/>
      <c r="G2037" s="120"/>
      <c r="H2037" s="120"/>
      <c r="I2037" s="120"/>
      <c r="J2037" s="120"/>
      <c r="K2037" s="198"/>
      <c r="L2037" s="110" t="s">
        <v>21</v>
      </c>
      <c r="M2037" s="111"/>
      <c r="N2037" s="75" t="s">
        <v>442</v>
      </c>
    </row>
    <row r="2038" spans="1:14" s="88" customFormat="1" hidden="1" x14ac:dyDescent="0.2">
      <c r="A2038" s="193"/>
      <c r="B2038" s="187"/>
      <c r="C2038" s="185"/>
      <c r="D2038" s="120"/>
      <c r="E2038" s="120"/>
      <c r="F2038" s="120"/>
      <c r="G2038" s="120"/>
      <c r="H2038" s="120"/>
      <c r="I2038" s="120"/>
      <c r="J2038" s="120"/>
      <c r="K2038" s="198"/>
      <c r="L2038" s="110" t="s">
        <v>21</v>
      </c>
      <c r="M2038" s="111"/>
      <c r="N2038" s="75" t="s">
        <v>31</v>
      </c>
    </row>
    <row r="2039" spans="1:14" s="88" customFormat="1" hidden="1" x14ac:dyDescent="0.2">
      <c r="A2039" s="193"/>
      <c r="B2039" s="187"/>
      <c r="C2039" s="185"/>
      <c r="D2039" s="120"/>
      <c r="E2039" s="120"/>
      <c r="F2039" s="120"/>
      <c r="G2039" s="120"/>
      <c r="H2039" s="120"/>
      <c r="I2039" s="120"/>
      <c r="J2039" s="120"/>
      <c r="K2039" s="199"/>
      <c r="L2039" s="110" t="s">
        <v>21</v>
      </c>
      <c r="M2039" s="111"/>
      <c r="N2039" s="75" t="s">
        <v>33</v>
      </c>
    </row>
    <row r="2040" spans="1:14" s="88" customFormat="1" ht="15" x14ac:dyDescent="0.25">
      <c r="A2040" s="125" t="s">
        <v>188</v>
      </c>
      <c r="B2040" s="84" t="s">
        <v>190</v>
      </c>
      <c r="C2040" s="86">
        <f>+'PLAN DE COMPRA  2022'!C2180</f>
        <v>2680000</v>
      </c>
      <c r="D2040" s="86">
        <f>+'PLAN DE COMPRA  2022'!D2180</f>
        <v>32750210</v>
      </c>
      <c r="E2040" s="86">
        <f>+'PLAN DE COMPRA  2022'!E2180</f>
        <v>1600000</v>
      </c>
      <c r="F2040" s="86">
        <f>+'PLAN DE COMPRA  2022'!F2180</f>
        <v>4100000</v>
      </c>
      <c r="G2040" s="86">
        <f>+'PLAN DE COMPRA  2022'!G2180</f>
        <v>0</v>
      </c>
      <c r="H2040" s="86">
        <f>+'PLAN DE COMPRA  2022'!H2180</f>
        <v>14850000</v>
      </c>
      <c r="I2040" s="86">
        <f>+'PLAN DE COMPRA  2022'!I2180</f>
        <v>24666857</v>
      </c>
      <c r="J2040" s="86">
        <f>+'PLAN DE COMPRA  2022'!J2180</f>
        <v>60000</v>
      </c>
      <c r="K2040" s="86">
        <f>+'PLAN DE COMPRA  2022'!K2180</f>
        <v>80707067</v>
      </c>
      <c r="L2040" s="108" t="s">
        <v>22</v>
      </c>
      <c r="M2040" s="86" t="s">
        <v>22</v>
      </c>
      <c r="N2040" s="130"/>
    </row>
    <row r="2041" spans="1:14" s="88" customFormat="1" ht="15" hidden="1" x14ac:dyDescent="0.25">
      <c r="A2041" s="182" t="s">
        <v>191</v>
      </c>
      <c r="B2041" s="118" t="s">
        <v>192</v>
      </c>
      <c r="C2041" s="183"/>
      <c r="D2041" s="184"/>
      <c r="E2041" s="184"/>
      <c r="F2041" s="184"/>
      <c r="G2041" s="184"/>
      <c r="H2041" s="184"/>
      <c r="I2041" s="184"/>
      <c r="J2041" s="184"/>
      <c r="K2041" s="197"/>
      <c r="L2041" s="110" t="s">
        <v>21</v>
      </c>
      <c r="M2041" s="111"/>
      <c r="N2041" s="74" t="s">
        <v>303</v>
      </c>
    </row>
    <row r="2042" spans="1:14" s="88" customFormat="1" hidden="1" x14ac:dyDescent="0.2">
      <c r="A2042" s="193"/>
      <c r="B2042" s="187"/>
      <c r="C2042" s="185"/>
      <c r="D2042" s="120"/>
      <c r="E2042" s="120"/>
      <c r="F2042" s="120"/>
      <c r="G2042" s="120"/>
      <c r="H2042" s="120"/>
      <c r="I2042" s="120"/>
      <c r="J2042" s="120"/>
      <c r="K2042" s="198"/>
      <c r="L2042" s="110" t="s">
        <v>21</v>
      </c>
      <c r="M2042" s="111"/>
      <c r="N2042" s="75" t="s">
        <v>312</v>
      </c>
    </row>
    <row r="2043" spans="1:14" s="88" customFormat="1" hidden="1" x14ac:dyDescent="0.2">
      <c r="A2043" s="193"/>
      <c r="B2043" s="187"/>
      <c r="C2043" s="185"/>
      <c r="D2043" s="120"/>
      <c r="E2043" s="120"/>
      <c r="F2043" s="120"/>
      <c r="G2043" s="120"/>
      <c r="H2043" s="120"/>
      <c r="I2043" s="120"/>
      <c r="J2043" s="120"/>
      <c r="K2043" s="198"/>
      <c r="L2043" s="110" t="s">
        <v>21</v>
      </c>
      <c r="M2043" s="111"/>
      <c r="N2043" s="75" t="s">
        <v>336</v>
      </c>
    </row>
    <row r="2044" spans="1:14" s="88" customFormat="1" hidden="1" x14ac:dyDescent="0.2">
      <c r="A2044" s="193"/>
      <c r="B2044" s="187"/>
      <c r="C2044" s="185"/>
      <c r="D2044" s="120"/>
      <c r="E2044" s="120"/>
      <c r="F2044" s="120"/>
      <c r="G2044" s="120"/>
      <c r="H2044" s="120"/>
      <c r="I2044" s="120"/>
      <c r="J2044" s="120"/>
      <c r="K2044" s="198"/>
      <c r="L2044" s="110" t="s">
        <v>21</v>
      </c>
      <c r="M2044" s="111"/>
      <c r="N2044" s="75" t="s">
        <v>339</v>
      </c>
    </row>
    <row r="2045" spans="1:14" s="88" customFormat="1" hidden="1" x14ac:dyDescent="0.2">
      <c r="A2045" s="193"/>
      <c r="B2045" s="187"/>
      <c r="C2045" s="185"/>
      <c r="D2045" s="120"/>
      <c r="E2045" s="120"/>
      <c r="F2045" s="120"/>
      <c r="G2045" s="120"/>
      <c r="H2045" s="120"/>
      <c r="I2045" s="120"/>
      <c r="J2045" s="120"/>
      <c r="K2045" s="198"/>
      <c r="L2045" s="110" t="s">
        <v>21</v>
      </c>
      <c r="M2045" s="111"/>
      <c r="N2045" s="75" t="s">
        <v>344</v>
      </c>
    </row>
    <row r="2046" spans="1:14" s="88" customFormat="1" hidden="1" x14ac:dyDescent="0.2">
      <c r="A2046" s="193"/>
      <c r="B2046" s="187"/>
      <c r="C2046" s="185"/>
      <c r="D2046" s="120"/>
      <c r="E2046" s="120"/>
      <c r="F2046" s="120"/>
      <c r="G2046" s="120"/>
      <c r="H2046" s="120"/>
      <c r="I2046" s="120"/>
      <c r="J2046" s="120"/>
      <c r="K2046" s="198"/>
      <c r="L2046" s="110" t="s">
        <v>21</v>
      </c>
      <c r="M2046" s="111"/>
      <c r="N2046" s="75" t="s">
        <v>59</v>
      </c>
    </row>
    <row r="2047" spans="1:14" s="88" customFormat="1" hidden="1" x14ac:dyDescent="0.2">
      <c r="A2047" s="193"/>
      <c r="B2047" s="187"/>
      <c r="C2047" s="185"/>
      <c r="D2047" s="120"/>
      <c r="E2047" s="120"/>
      <c r="F2047" s="120"/>
      <c r="G2047" s="120"/>
      <c r="H2047" s="120"/>
      <c r="I2047" s="120"/>
      <c r="J2047" s="120"/>
      <c r="K2047" s="198"/>
      <c r="L2047" s="110" t="s">
        <v>21</v>
      </c>
      <c r="M2047" s="111"/>
      <c r="N2047" s="75" t="s">
        <v>347</v>
      </c>
    </row>
    <row r="2048" spans="1:14" s="88" customFormat="1" hidden="1" x14ac:dyDescent="0.2">
      <c r="A2048" s="193"/>
      <c r="B2048" s="187"/>
      <c r="C2048" s="185"/>
      <c r="D2048" s="120"/>
      <c r="E2048" s="120"/>
      <c r="F2048" s="120"/>
      <c r="G2048" s="120"/>
      <c r="H2048" s="120"/>
      <c r="I2048" s="120"/>
      <c r="J2048" s="120"/>
      <c r="K2048" s="198"/>
      <c r="L2048" s="110" t="s">
        <v>21</v>
      </c>
      <c r="M2048" s="111"/>
      <c r="N2048" s="75" t="s">
        <v>469</v>
      </c>
    </row>
    <row r="2049" spans="1:14" s="88" customFormat="1" hidden="1" x14ac:dyDescent="0.2">
      <c r="A2049" s="193"/>
      <c r="B2049" s="187"/>
      <c r="C2049" s="185"/>
      <c r="D2049" s="120"/>
      <c r="E2049" s="120"/>
      <c r="F2049" s="120"/>
      <c r="G2049" s="120"/>
      <c r="H2049" s="120"/>
      <c r="I2049" s="120"/>
      <c r="J2049" s="120"/>
      <c r="K2049" s="198"/>
      <c r="L2049" s="110" t="s">
        <v>21</v>
      </c>
      <c r="M2049" s="111"/>
      <c r="N2049" s="75" t="s">
        <v>291</v>
      </c>
    </row>
    <row r="2050" spans="1:14" s="88" customFormat="1" hidden="1" x14ac:dyDescent="0.2">
      <c r="A2050" s="193"/>
      <c r="B2050" s="187"/>
      <c r="C2050" s="185"/>
      <c r="D2050" s="120"/>
      <c r="E2050" s="120"/>
      <c r="F2050" s="120"/>
      <c r="G2050" s="120"/>
      <c r="H2050" s="120"/>
      <c r="I2050" s="120"/>
      <c r="J2050" s="120"/>
      <c r="K2050" s="198"/>
      <c r="L2050" s="110" t="s">
        <v>21</v>
      </c>
      <c r="M2050" s="111"/>
      <c r="N2050" s="75" t="s">
        <v>293</v>
      </c>
    </row>
    <row r="2051" spans="1:14" s="88" customFormat="1" hidden="1" x14ac:dyDescent="0.2">
      <c r="A2051" s="193"/>
      <c r="B2051" s="187"/>
      <c r="C2051" s="185"/>
      <c r="D2051" s="120"/>
      <c r="E2051" s="120"/>
      <c r="F2051" s="120"/>
      <c r="G2051" s="120"/>
      <c r="H2051" s="120"/>
      <c r="I2051" s="120"/>
      <c r="J2051" s="120"/>
      <c r="K2051" s="198"/>
      <c r="L2051" s="110" t="s">
        <v>21</v>
      </c>
      <c r="M2051" s="111"/>
      <c r="N2051" s="75" t="s">
        <v>294</v>
      </c>
    </row>
    <row r="2052" spans="1:14" s="88" customFormat="1" hidden="1" x14ac:dyDescent="0.2">
      <c r="A2052" s="193"/>
      <c r="B2052" s="187"/>
      <c r="C2052" s="185"/>
      <c r="D2052" s="120"/>
      <c r="E2052" s="120"/>
      <c r="F2052" s="120"/>
      <c r="G2052" s="120"/>
      <c r="H2052" s="120"/>
      <c r="I2052" s="120"/>
      <c r="J2052" s="120"/>
      <c r="K2052" s="198"/>
      <c r="L2052" s="110" t="s">
        <v>21</v>
      </c>
      <c r="M2052" s="111"/>
      <c r="N2052" s="75" t="s">
        <v>389</v>
      </c>
    </row>
    <row r="2053" spans="1:14" s="88" customFormat="1" hidden="1" x14ac:dyDescent="0.2">
      <c r="A2053" s="193"/>
      <c r="B2053" s="187"/>
      <c r="C2053" s="185"/>
      <c r="D2053" s="120"/>
      <c r="E2053" s="120"/>
      <c r="F2053" s="120"/>
      <c r="G2053" s="120"/>
      <c r="H2053" s="120"/>
      <c r="I2053" s="120"/>
      <c r="J2053" s="120"/>
      <c r="K2053" s="198"/>
      <c r="L2053" s="110" t="s">
        <v>21</v>
      </c>
      <c r="M2053" s="111"/>
      <c r="N2053" s="75" t="s">
        <v>51</v>
      </c>
    </row>
    <row r="2054" spans="1:14" s="88" customFormat="1" hidden="1" x14ac:dyDescent="0.2">
      <c r="A2054" s="193"/>
      <c r="B2054" s="187"/>
      <c r="C2054" s="185"/>
      <c r="D2054" s="120"/>
      <c r="E2054" s="120"/>
      <c r="F2054" s="120"/>
      <c r="G2054" s="120"/>
      <c r="H2054" s="120"/>
      <c r="I2054" s="120"/>
      <c r="J2054" s="120"/>
      <c r="K2054" s="198"/>
      <c r="L2054" s="110" t="s">
        <v>21</v>
      </c>
      <c r="M2054" s="111"/>
      <c r="N2054" s="75" t="s">
        <v>390</v>
      </c>
    </row>
    <row r="2055" spans="1:14" s="88" customFormat="1" hidden="1" x14ac:dyDescent="0.2">
      <c r="A2055" s="193"/>
      <c r="B2055" s="187"/>
      <c r="C2055" s="185"/>
      <c r="D2055" s="120"/>
      <c r="E2055" s="120"/>
      <c r="F2055" s="120"/>
      <c r="G2055" s="120"/>
      <c r="H2055" s="120"/>
      <c r="I2055" s="120"/>
      <c r="J2055" s="120"/>
      <c r="K2055" s="198"/>
      <c r="L2055" s="110" t="s">
        <v>21</v>
      </c>
      <c r="M2055" s="111"/>
      <c r="N2055" s="75" t="s">
        <v>41</v>
      </c>
    </row>
    <row r="2056" spans="1:14" s="88" customFormat="1" hidden="1" x14ac:dyDescent="0.2">
      <c r="A2056" s="193"/>
      <c r="B2056" s="187"/>
      <c r="C2056" s="185"/>
      <c r="D2056" s="120"/>
      <c r="E2056" s="120"/>
      <c r="F2056" s="120"/>
      <c r="G2056" s="120"/>
      <c r="H2056" s="120"/>
      <c r="I2056" s="120"/>
      <c r="J2056" s="120"/>
      <c r="K2056" s="198"/>
      <c r="L2056" s="110" t="s">
        <v>21</v>
      </c>
      <c r="M2056" s="111"/>
      <c r="N2056" s="75" t="s">
        <v>64</v>
      </c>
    </row>
    <row r="2057" spans="1:14" s="88" customFormat="1" hidden="1" x14ac:dyDescent="0.2">
      <c r="A2057" s="193"/>
      <c r="B2057" s="187"/>
      <c r="C2057" s="185"/>
      <c r="D2057" s="120"/>
      <c r="E2057" s="120"/>
      <c r="F2057" s="120"/>
      <c r="G2057" s="120"/>
      <c r="H2057" s="120"/>
      <c r="I2057" s="120"/>
      <c r="J2057" s="120"/>
      <c r="K2057" s="198"/>
      <c r="L2057" s="110" t="s">
        <v>21</v>
      </c>
      <c r="M2057" s="111"/>
      <c r="N2057" s="75" t="s">
        <v>26</v>
      </c>
    </row>
    <row r="2058" spans="1:14" s="88" customFormat="1" hidden="1" x14ac:dyDescent="0.2">
      <c r="A2058" s="193"/>
      <c r="B2058" s="187"/>
      <c r="C2058" s="185"/>
      <c r="D2058" s="120"/>
      <c r="E2058" s="120"/>
      <c r="F2058" s="120"/>
      <c r="G2058" s="120"/>
      <c r="H2058" s="120"/>
      <c r="I2058" s="120"/>
      <c r="J2058" s="120"/>
      <c r="K2058" s="198"/>
      <c r="L2058" s="110" t="s">
        <v>21</v>
      </c>
      <c r="M2058" s="111"/>
      <c r="N2058" s="75" t="s">
        <v>27</v>
      </c>
    </row>
    <row r="2059" spans="1:14" s="88" customFormat="1" hidden="1" x14ac:dyDescent="0.2">
      <c r="A2059" s="193"/>
      <c r="B2059" s="187"/>
      <c r="C2059" s="185"/>
      <c r="D2059" s="120"/>
      <c r="E2059" s="120"/>
      <c r="F2059" s="120"/>
      <c r="G2059" s="120"/>
      <c r="H2059" s="120"/>
      <c r="I2059" s="120"/>
      <c r="J2059" s="120"/>
      <c r="K2059" s="198"/>
      <c r="L2059" s="110" t="s">
        <v>21</v>
      </c>
      <c r="M2059" s="111"/>
      <c r="N2059" s="75" t="s">
        <v>97</v>
      </c>
    </row>
    <row r="2060" spans="1:14" s="88" customFormat="1" hidden="1" x14ac:dyDescent="0.2">
      <c r="A2060" s="193"/>
      <c r="B2060" s="187"/>
      <c r="C2060" s="185"/>
      <c r="D2060" s="120"/>
      <c r="E2060" s="120"/>
      <c r="F2060" s="120"/>
      <c r="G2060" s="120"/>
      <c r="H2060" s="120"/>
      <c r="I2060" s="120"/>
      <c r="J2060" s="120"/>
      <c r="K2060" s="198"/>
      <c r="L2060" s="110" t="s">
        <v>21</v>
      </c>
      <c r="M2060" s="111"/>
      <c r="N2060" s="75" t="s">
        <v>400</v>
      </c>
    </row>
    <row r="2061" spans="1:14" s="88" customFormat="1" hidden="1" x14ac:dyDescent="0.2">
      <c r="A2061" s="193"/>
      <c r="B2061" s="187"/>
      <c r="C2061" s="185"/>
      <c r="D2061" s="120"/>
      <c r="E2061" s="120"/>
      <c r="F2061" s="120"/>
      <c r="G2061" s="120"/>
      <c r="H2061" s="120"/>
      <c r="I2061" s="120"/>
      <c r="J2061" s="120"/>
      <c r="K2061" s="198"/>
      <c r="L2061" s="110" t="s">
        <v>21</v>
      </c>
      <c r="M2061" s="111"/>
      <c r="N2061" s="75" t="s">
        <v>28</v>
      </c>
    </row>
    <row r="2062" spans="1:14" s="88" customFormat="1" hidden="1" x14ac:dyDescent="0.2">
      <c r="A2062" s="193"/>
      <c r="B2062" s="187"/>
      <c r="C2062" s="185"/>
      <c r="D2062" s="120"/>
      <c r="E2062" s="120"/>
      <c r="F2062" s="120"/>
      <c r="G2062" s="120"/>
      <c r="H2062" s="120"/>
      <c r="I2062" s="120"/>
      <c r="J2062" s="120"/>
      <c r="K2062" s="198"/>
      <c r="L2062" s="110" t="s">
        <v>21</v>
      </c>
      <c r="M2062" s="111"/>
      <c r="N2062" s="75" t="s">
        <v>123</v>
      </c>
    </row>
    <row r="2063" spans="1:14" s="88" customFormat="1" hidden="1" x14ac:dyDescent="0.2">
      <c r="A2063" s="193"/>
      <c r="B2063" s="187"/>
      <c r="C2063" s="185"/>
      <c r="D2063" s="120"/>
      <c r="E2063" s="120"/>
      <c r="F2063" s="120"/>
      <c r="G2063" s="120"/>
      <c r="H2063" s="120"/>
      <c r="I2063" s="120"/>
      <c r="J2063" s="120"/>
      <c r="K2063" s="198"/>
      <c r="L2063" s="110" t="s">
        <v>21</v>
      </c>
      <c r="M2063" s="111"/>
      <c r="N2063" s="75" t="s">
        <v>411</v>
      </c>
    </row>
    <row r="2064" spans="1:14" s="88" customFormat="1" hidden="1" x14ac:dyDescent="0.2">
      <c r="A2064" s="193"/>
      <c r="B2064" s="187"/>
      <c r="C2064" s="185"/>
      <c r="D2064" s="120"/>
      <c r="E2064" s="120"/>
      <c r="F2064" s="120"/>
      <c r="G2064" s="120"/>
      <c r="H2064" s="120"/>
      <c r="I2064" s="120"/>
      <c r="J2064" s="120"/>
      <c r="K2064" s="198"/>
      <c r="L2064" s="110" t="s">
        <v>21</v>
      </c>
      <c r="M2064" s="111"/>
      <c r="N2064" s="75" t="s">
        <v>449</v>
      </c>
    </row>
    <row r="2065" spans="1:14" s="88" customFormat="1" hidden="1" x14ac:dyDescent="0.2">
      <c r="A2065" s="193"/>
      <c r="B2065" s="187"/>
      <c r="C2065" s="185"/>
      <c r="D2065" s="120"/>
      <c r="E2065" s="120"/>
      <c r="F2065" s="120"/>
      <c r="G2065" s="120"/>
      <c r="H2065" s="120"/>
      <c r="I2065" s="120"/>
      <c r="J2065" s="120"/>
      <c r="K2065" s="198"/>
      <c r="L2065" s="110" t="s">
        <v>21</v>
      </c>
      <c r="M2065" s="111"/>
      <c r="N2065" s="75" t="s">
        <v>52</v>
      </c>
    </row>
    <row r="2066" spans="1:14" s="88" customFormat="1" hidden="1" x14ac:dyDescent="0.2">
      <c r="A2066" s="193"/>
      <c r="B2066" s="187"/>
      <c r="C2066" s="185"/>
      <c r="D2066" s="120"/>
      <c r="E2066" s="120"/>
      <c r="F2066" s="120"/>
      <c r="G2066" s="120"/>
      <c r="H2066" s="120"/>
      <c r="I2066" s="120"/>
      <c r="J2066" s="120"/>
      <c r="K2066" s="198"/>
      <c r="L2066" s="110" t="s">
        <v>21</v>
      </c>
      <c r="M2066" s="111"/>
      <c r="N2066" s="75" t="s">
        <v>74</v>
      </c>
    </row>
    <row r="2067" spans="1:14" s="88" customFormat="1" hidden="1" x14ac:dyDescent="0.2">
      <c r="A2067" s="193"/>
      <c r="B2067" s="187"/>
      <c r="C2067" s="185"/>
      <c r="D2067" s="120"/>
      <c r="E2067" s="120"/>
      <c r="F2067" s="120"/>
      <c r="G2067" s="120"/>
      <c r="H2067" s="120"/>
      <c r="I2067" s="120"/>
      <c r="J2067" s="120"/>
      <c r="K2067" s="198"/>
      <c r="L2067" s="110" t="s">
        <v>21</v>
      </c>
      <c r="M2067" s="111"/>
      <c r="N2067" s="75" t="s">
        <v>75</v>
      </c>
    </row>
    <row r="2068" spans="1:14" s="88" customFormat="1" hidden="1" x14ac:dyDescent="0.2">
      <c r="A2068" s="193"/>
      <c r="B2068" s="187"/>
      <c r="C2068" s="185"/>
      <c r="D2068" s="120"/>
      <c r="E2068" s="120"/>
      <c r="F2068" s="120"/>
      <c r="G2068" s="120"/>
      <c r="H2068" s="120"/>
      <c r="I2068" s="120"/>
      <c r="J2068" s="120"/>
      <c r="K2068" s="198"/>
      <c r="L2068" s="110" t="s">
        <v>21</v>
      </c>
      <c r="M2068" s="111"/>
      <c r="N2068" s="75" t="s">
        <v>426</v>
      </c>
    </row>
    <row r="2069" spans="1:14" s="88" customFormat="1" hidden="1" x14ac:dyDescent="0.2">
      <c r="A2069" s="193"/>
      <c r="B2069" s="187"/>
      <c r="C2069" s="185"/>
      <c r="D2069" s="120"/>
      <c r="E2069" s="120"/>
      <c r="F2069" s="120"/>
      <c r="G2069" s="120"/>
      <c r="H2069" s="120"/>
      <c r="I2069" s="120"/>
      <c r="J2069" s="120"/>
      <c r="K2069" s="198"/>
      <c r="L2069" s="110" t="s">
        <v>21</v>
      </c>
      <c r="M2069" s="111"/>
      <c r="N2069" s="75" t="s">
        <v>427</v>
      </c>
    </row>
    <row r="2070" spans="1:14" s="88" customFormat="1" hidden="1" x14ac:dyDescent="0.2">
      <c r="A2070" s="193"/>
      <c r="B2070" s="187"/>
      <c r="C2070" s="185"/>
      <c r="D2070" s="120"/>
      <c r="E2070" s="120"/>
      <c r="F2070" s="120"/>
      <c r="G2070" s="120"/>
      <c r="H2070" s="120"/>
      <c r="I2070" s="120"/>
      <c r="J2070" s="120"/>
      <c r="K2070" s="198"/>
      <c r="L2070" s="110" t="s">
        <v>21</v>
      </c>
      <c r="M2070" s="111"/>
      <c r="N2070" s="75" t="s">
        <v>46</v>
      </c>
    </row>
    <row r="2071" spans="1:14" s="88" customFormat="1" hidden="1" x14ac:dyDescent="0.2">
      <c r="A2071" s="193"/>
      <c r="B2071" s="187"/>
      <c r="C2071" s="185"/>
      <c r="D2071" s="120"/>
      <c r="E2071" s="120"/>
      <c r="F2071" s="120"/>
      <c r="G2071" s="120"/>
      <c r="H2071" s="120"/>
      <c r="I2071" s="120"/>
      <c r="J2071" s="120"/>
      <c r="K2071" s="198"/>
      <c r="L2071" s="110" t="s">
        <v>21</v>
      </c>
      <c r="M2071" s="111"/>
      <c r="N2071" s="75" t="s">
        <v>429</v>
      </c>
    </row>
    <row r="2072" spans="1:14" s="88" customFormat="1" hidden="1" x14ac:dyDescent="0.2">
      <c r="A2072" s="193"/>
      <c r="B2072" s="187"/>
      <c r="C2072" s="185"/>
      <c r="D2072" s="120"/>
      <c r="E2072" s="120"/>
      <c r="F2072" s="120"/>
      <c r="G2072" s="120"/>
      <c r="H2072" s="120"/>
      <c r="I2072" s="120"/>
      <c r="J2072" s="120"/>
      <c r="K2072" s="198"/>
      <c r="L2072" s="110" t="s">
        <v>21</v>
      </c>
      <c r="M2072" s="111"/>
      <c r="N2072" s="75" t="s">
        <v>47</v>
      </c>
    </row>
    <row r="2073" spans="1:14" s="88" customFormat="1" hidden="1" x14ac:dyDescent="0.2">
      <c r="A2073" s="193"/>
      <c r="B2073" s="187"/>
      <c r="C2073" s="185"/>
      <c r="D2073" s="120"/>
      <c r="E2073" s="120"/>
      <c r="F2073" s="120"/>
      <c r="G2073" s="120"/>
      <c r="H2073" s="120"/>
      <c r="I2073" s="120"/>
      <c r="J2073" s="120"/>
      <c r="K2073" s="198"/>
      <c r="L2073" s="110" t="s">
        <v>21</v>
      </c>
      <c r="M2073" s="111"/>
      <c r="N2073" s="75" t="s">
        <v>77</v>
      </c>
    </row>
    <row r="2074" spans="1:14" s="88" customFormat="1" hidden="1" x14ac:dyDescent="0.2">
      <c r="A2074" s="193"/>
      <c r="B2074" s="187"/>
      <c r="C2074" s="185"/>
      <c r="D2074" s="120"/>
      <c r="E2074" s="120"/>
      <c r="F2074" s="120"/>
      <c r="G2074" s="120"/>
      <c r="H2074" s="120"/>
      <c r="I2074" s="120"/>
      <c r="J2074" s="120"/>
      <c r="K2074" s="198"/>
      <c r="L2074" s="110" t="s">
        <v>21</v>
      </c>
      <c r="M2074" s="111"/>
      <c r="N2074" s="75" t="s">
        <v>432</v>
      </c>
    </row>
    <row r="2075" spans="1:14" s="88" customFormat="1" hidden="1" x14ac:dyDescent="0.2">
      <c r="A2075" s="193"/>
      <c r="B2075" s="187"/>
      <c r="C2075" s="185"/>
      <c r="D2075" s="120"/>
      <c r="E2075" s="120"/>
      <c r="F2075" s="120"/>
      <c r="G2075" s="120"/>
      <c r="H2075" s="120"/>
      <c r="I2075" s="120"/>
      <c r="J2075" s="120"/>
      <c r="K2075" s="198"/>
      <c r="L2075" s="110" t="s">
        <v>21</v>
      </c>
      <c r="M2075" s="111"/>
      <c r="N2075" s="75" t="s">
        <v>433</v>
      </c>
    </row>
    <row r="2076" spans="1:14" s="88" customFormat="1" hidden="1" x14ac:dyDescent="0.2">
      <c r="A2076" s="193"/>
      <c r="B2076" s="187"/>
      <c r="C2076" s="185"/>
      <c r="D2076" s="120"/>
      <c r="E2076" s="120"/>
      <c r="F2076" s="120"/>
      <c r="G2076" s="120"/>
      <c r="H2076" s="120"/>
      <c r="I2076" s="120"/>
      <c r="J2076" s="120"/>
      <c r="K2076" s="198"/>
      <c r="L2076" s="110" t="s">
        <v>21</v>
      </c>
      <c r="M2076" s="111"/>
      <c r="N2076" s="75" t="s">
        <v>87</v>
      </c>
    </row>
    <row r="2077" spans="1:14" s="88" customFormat="1" hidden="1" x14ac:dyDescent="0.2">
      <c r="A2077" s="193"/>
      <c r="B2077" s="187"/>
      <c r="C2077" s="185"/>
      <c r="D2077" s="120"/>
      <c r="E2077" s="120"/>
      <c r="F2077" s="120"/>
      <c r="G2077" s="120"/>
      <c r="H2077" s="120"/>
      <c r="I2077" s="120"/>
      <c r="J2077" s="120"/>
      <c r="K2077" s="198"/>
      <c r="L2077" s="110" t="s">
        <v>21</v>
      </c>
      <c r="M2077" s="111"/>
      <c r="N2077" s="75" t="s">
        <v>434</v>
      </c>
    </row>
    <row r="2078" spans="1:14" s="88" customFormat="1" hidden="1" x14ac:dyDescent="0.2">
      <c r="A2078" s="193"/>
      <c r="B2078" s="187"/>
      <c r="C2078" s="185"/>
      <c r="D2078" s="120"/>
      <c r="E2078" s="120"/>
      <c r="F2078" s="120"/>
      <c r="G2078" s="120"/>
      <c r="H2078" s="120"/>
      <c r="I2078" s="120"/>
      <c r="J2078" s="120"/>
      <c r="K2078" s="198"/>
      <c r="L2078" s="110" t="s">
        <v>21</v>
      </c>
      <c r="M2078" s="111"/>
      <c r="N2078" s="75" t="s">
        <v>436</v>
      </c>
    </row>
    <row r="2079" spans="1:14" s="88" customFormat="1" hidden="1" x14ac:dyDescent="0.2">
      <c r="A2079" s="193"/>
      <c r="B2079" s="187"/>
      <c r="C2079" s="185"/>
      <c r="D2079" s="120"/>
      <c r="E2079" s="120"/>
      <c r="F2079" s="120"/>
      <c r="G2079" s="120"/>
      <c r="H2079" s="120"/>
      <c r="I2079" s="120"/>
      <c r="J2079" s="120"/>
      <c r="K2079" s="198"/>
      <c r="L2079" s="110" t="s">
        <v>21</v>
      </c>
      <c r="M2079" s="111"/>
      <c r="N2079" s="75" t="s">
        <v>88</v>
      </c>
    </row>
    <row r="2080" spans="1:14" s="88" customFormat="1" hidden="1" x14ac:dyDescent="0.2">
      <c r="A2080" s="193"/>
      <c r="B2080" s="187"/>
      <c r="C2080" s="185"/>
      <c r="D2080" s="120"/>
      <c r="E2080" s="120"/>
      <c r="F2080" s="120"/>
      <c r="G2080" s="120"/>
      <c r="H2080" s="120"/>
      <c r="I2080" s="120"/>
      <c r="J2080" s="120"/>
      <c r="K2080" s="198"/>
      <c r="L2080" s="110" t="s">
        <v>21</v>
      </c>
      <c r="M2080" s="111"/>
      <c r="N2080" s="75" t="s">
        <v>442</v>
      </c>
    </row>
    <row r="2081" spans="1:14" s="88" customFormat="1" hidden="1" x14ac:dyDescent="0.2">
      <c r="A2081" s="193"/>
      <c r="B2081" s="187"/>
      <c r="C2081" s="185"/>
      <c r="D2081" s="120"/>
      <c r="E2081" s="120"/>
      <c r="F2081" s="120"/>
      <c r="G2081" s="120"/>
      <c r="H2081" s="120"/>
      <c r="I2081" s="120"/>
      <c r="J2081" s="120"/>
      <c r="K2081" s="198"/>
      <c r="L2081" s="110" t="s">
        <v>21</v>
      </c>
      <c r="M2081" s="111"/>
      <c r="N2081" s="75" t="s">
        <v>31</v>
      </c>
    </row>
    <row r="2082" spans="1:14" s="88" customFormat="1" hidden="1" x14ac:dyDescent="0.2">
      <c r="A2082" s="193"/>
      <c r="B2082" s="187"/>
      <c r="C2082" s="185"/>
      <c r="D2082" s="120"/>
      <c r="E2082" s="120"/>
      <c r="F2082" s="120"/>
      <c r="G2082" s="120"/>
      <c r="H2082" s="120"/>
      <c r="I2082" s="120"/>
      <c r="J2082" s="120"/>
      <c r="K2082" s="199"/>
      <c r="L2082" s="110" t="s">
        <v>21</v>
      </c>
      <c r="M2082" s="111"/>
      <c r="N2082" s="75" t="s">
        <v>33</v>
      </c>
    </row>
    <row r="2083" spans="1:14" s="88" customFormat="1" ht="15" x14ac:dyDescent="0.25">
      <c r="A2083" s="125" t="s">
        <v>191</v>
      </c>
      <c r="B2083" s="84" t="s">
        <v>192</v>
      </c>
      <c r="C2083" s="86">
        <f>+'PLAN DE COMPRA  2022'!C2234</f>
        <v>4198000</v>
      </c>
      <c r="D2083" s="86">
        <f>+'PLAN DE COMPRA  2022'!D2234</f>
        <v>31000000</v>
      </c>
      <c r="E2083" s="86">
        <f>+'PLAN DE COMPRA  2022'!E2234</f>
        <v>4750000</v>
      </c>
      <c r="F2083" s="86">
        <f>+'PLAN DE COMPRA  2022'!F2234</f>
        <v>6325000</v>
      </c>
      <c r="G2083" s="86">
        <f>+'PLAN DE COMPRA  2022'!G2234</f>
        <v>0</v>
      </c>
      <c r="H2083" s="86">
        <f>+'PLAN DE COMPRA  2022'!H2234</f>
        <v>585519</v>
      </c>
      <c r="I2083" s="86">
        <f>+'PLAN DE COMPRA  2022'!I2234</f>
        <v>12061000</v>
      </c>
      <c r="J2083" s="86">
        <f>+'PLAN DE COMPRA  2022'!J2234</f>
        <v>605000</v>
      </c>
      <c r="K2083" s="86">
        <f>+'PLAN DE COMPRA  2022'!K2234</f>
        <v>59524519</v>
      </c>
      <c r="L2083" s="108" t="s">
        <v>22</v>
      </c>
      <c r="M2083" s="86" t="s">
        <v>22</v>
      </c>
      <c r="N2083" s="130"/>
    </row>
    <row r="2084" spans="1:14" s="88" customFormat="1" ht="15" hidden="1" x14ac:dyDescent="0.25">
      <c r="A2084" s="182" t="s">
        <v>193</v>
      </c>
      <c r="B2084" s="118" t="s">
        <v>194</v>
      </c>
      <c r="C2084" s="183"/>
      <c r="D2084" s="183"/>
      <c r="E2084" s="183"/>
      <c r="F2084" s="183"/>
      <c r="G2084" s="183"/>
      <c r="H2084" s="183"/>
      <c r="I2084" s="183"/>
      <c r="J2084" s="183"/>
      <c r="K2084" s="183"/>
      <c r="L2084" s="110" t="s">
        <v>21</v>
      </c>
      <c r="M2084" s="111"/>
      <c r="N2084" s="74" t="s">
        <v>297</v>
      </c>
    </row>
    <row r="2085" spans="1:14" s="88" customFormat="1" hidden="1" x14ac:dyDescent="0.2">
      <c r="A2085" s="193"/>
      <c r="B2085" s="187"/>
      <c r="C2085" s="185"/>
      <c r="D2085" s="185"/>
      <c r="E2085" s="185"/>
      <c r="F2085" s="185"/>
      <c r="G2085" s="185"/>
      <c r="H2085" s="185"/>
      <c r="I2085" s="185"/>
      <c r="J2085" s="185"/>
      <c r="K2085" s="185"/>
      <c r="L2085" s="110" t="s">
        <v>21</v>
      </c>
      <c r="M2085" s="111"/>
      <c r="N2085" s="75" t="s">
        <v>300</v>
      </c>
    </row>
    <row r="2086" spans="1:14" s="88" customFormat="1" hidden="1" x14ac:dyDescent="0.2">
      <c r="A2086" s="193"/>
      <c r="B2086" s="187"/>
      <c r="C2086" s="185"/>
      <c r="D2086" s="185"/>
      <c r="E2086" s="185"/>
      <c r="F2086" s="185"/>
      <c r="G2086" s="185"/>
      <c r="H2086" s="185"/>
      <c r="I2086" s="185"/>
      <c r="J2086" s="185"/>
      <c r="K2086" s="185"/>
      <c r="L2086" s="110" t="s">
        <v>21</v>
      </c>
      <c r="M2086" s="111"/>
      <c r="N2086" s="75" t="s">
        <v>303</v>
      </c>
    </row>
    <row r="2087" spans="1:14" s="88" customFormat="1" hidden="1" x14ac:dyDescent="0.2">
      <c r="A2087" s="193"/>
      <c r="B2087" s="187"/>
      <c r="C2087" s="185"/>
      <c r="D2087" s="185"/>
      <c r="E2087" s="185"/>
      <c r="F2087" s="185"/>
      <c r="G2087" s="185"/>
      <c r="H2087" s="185"/>
      <c r="I2087" s="185"/>
      <c r="J2087" s="185"/>
      <c r="K2087" s="185"/>
      <c r="L2087" s="110" t="s">
        <v>21</v>
      </c>
      <c r="M2087" s="111"/>
      <c r="N2087" s="75" t="s">
        <v>307</v>
      </c>
    </row>
    <row r="2088" spans="1:14" s="88" customFormat="1" hidden="1" x14ac:dyDescent="0.2">
      <c r="A2088" s="193"/>
      <c r="B2088" s="187"/>
      <c r="C2088" s="185"/>
      <c r="D2088" s="185"/>
      <c r="E2088" s="185"/>
      <c r="F2088" s="185"/>
      <c r="G2088" s="185"/>
      <c r="H2088" s="185"/>
      <c r="I2088" s="185"/>
      <c r="J2088" s="185"/>
      <c r="K2088" s="185"/>
      <c r="L2088" s="110" t="s">
        <v>21</v>
      </c>
      <c r="M2088" s="111"/>
      <c r="N2088" s="75" t="s">
        <v>310</v>
      </c>
    </row>
    <row r="2089" spans="1:14" s="88" customFormat="1" ht="12.75" hidden="1" customHeight="1" x14ac:dyDescent="0.2">
      <c r="A2089" s="193"/>
      <c r="B2089" s="187"/>
      <c r="C2089" s="185"/>
      <c r="D2089" s="185"/>
      <c r="E2089" s="185"/>
      <c r="F2089" s="185"/>
      <c r="G2089" s="185"/>
      <c r="H2089" s="185"/>
      <c r="I2089" s="185"/>
      <c r="J2089" s="185"/>
      <c r="K2089" s="185"/>
      <c r="L2089" s="110" t="s">
        <v>21</v>
      </c>
      <c r="M2089" s="111"/>
      <c r="N2089" s="75" t="s">
        <v>328</v>
      </c>
    </row>
    <row r="2090" spans="1:14" s="88" customFormat="1" hidden="1" x14ac:dyDescent="0.2">
      <c r="A2090" s="193"/>
      <c r="B2090" s="187"/>
      <c r="C2090" s="185"/>
      <c r="D2090" s="185"/>
      <c r="E2090" s="185"/>
      <c r="F2090" s="185"/>
      <c r="G2090" s="185"/>
      <c r="H2090" s="185"/>
      <c r="I2090" s="185"/>
      <c r="J2090" s="185"/>
      <c r="K2090" s="185"/>
      <c r="L2090" s="110" t="s">
        <v>21</v>
      </c>
      <c r="M2090" s="111"/>
      <c r="N2090" s="75" t="s">
        <v>58</v>
      </c>
    </row>
    <row r="2091" spans="1:14" s="88" customFormat="1" hidden="1" x14ac:dyDescent="0.2">
      <c r="A2091" s="193"/>
      <c r="B2091" s="187"/>
      <c r="C2091" s="185"/>
      <c r="D2091" s="185"/>
      <c r="E2091" s="185"/>
      <c r="F2091" s="185"/>
      <c r="G2091" s="185"/>
      <c r="H2091" s="185"/>
      <c r="I2091" s="185"/>
      <c r="J2091" s="185"/>
      <c r="K2091" s="185"/>
      <c r="L2091" s="110" t="s">
        <v>21</v>
      </c>
      <c r="M2091" s="111"/>
      <c r="N2091" s="75" t="s">
        <v>334</v>
      </c>
    </row>
    <row r="2092" spans="1:14" s="88" customFormat="1" hidden="1" x14ac:dyDescent="0.2">
      <c r="A2092" s="193"/>
      <c r="B2092" s="187"/>
      <c r="C2092" s="185"/>
      <c r="D2092" s="185"/>
      <c r="E2092" s="185"/>
      <c r="F2092" s="185"/>
      <c r="G2092" s="185"/>
      <c r="H2092" s="185"/>
      <c r="I2092" s="185"/>
      <c r="J2092" s="185"/>
      <c r="K2092" s="185"/>
      <c r="L2092" s="110" t="s">
        <v>21</v>
      </c>
      <c r="M2092" s="111"/>
      <c r="N2092" s="75" t="s">
        <v>335</v>
      </c>
    </row>
    <row r="2093" spans="1:14" s="88" customFormat="1" hidden="1" x14ac:dyDescent="0.2">
      <c r="A2093" s="193"/>
      <c r="B2093" s="187"/>
      <c r="C2093" s="185"/>
      <c r="D2093" s="185"/>
      <c r="E2093" s="185"/>
      <c r="F2093" s="185"/>
      <c r="G2093" s="185"/>
      <c r="H2093" s="185"/>
      <c r="I2093" s="185"/>
      <c r="J2093" s="185"/>
      <c r="K2093" s="185"/>
      <c r="L2093" s="110" t="s">
        <v>21</v>
      </c>
      <c r="M2093" s="111"/>
      <c r="N2093" s="75" t="s">
        <v>336</v>
      </c>
    </row>
    <row r="2094" spans="1:14" s="88" customFormat="1" hidden="1" x14ac:dyDescent="0.2">
      <c r="A2094" s="193"/>
      <c r="B2094" s="187"/>
      <c r="C2094" s="185"/>
      <c r="D2094" s="185"/>
      <c r="E2094" s="185"/>
      <c r="F2094" s="185"/>
      <c r="G2094" s="185"/>
      <c r="H2094" s="185"/>
      <c r="I2094" s="185"/>
      <c r="J2094" s="185"/>
      <c r="K2094" s="185"/>
      <c r="L2094" s="110" t="s">
        <v>21</v>
      </c>
      <c r="M2094" s="111"/>
      <c r="N2094" s="75" t="s">
        <v>337</v>
      </c>
    </row>
    <row r="2095" spans="1:14" s="88" customFormat="1" hidden="1" x14ac:dyDescent="0.2">
      <c r="A2095" s="193"/>
      <c r="B2095" s="187"/>
      <c r="C2095" s="185"/>
      <c r="D2095" s="185"/>
      <c r="E2095" s="185"/>
      <c r="F2095" s="185"/>
      <c r="G2095" s="185"/>
      <c r="H2095" s="185"/>
      <c r="I2095" s="185"/>
      <c r="J2095" s="185"/>
      <c r="K2095" s="185"/>
      <c r="L2095" s="110" t="s">
        <v>21</v>
      </c>
      <c r="M2095" s="111"/>
      <c r="N2095" s="75" t="s">
        <v>339</v>
      </c>
    </row>
    <row r="2096" spans="1:14" s="88" customFormat="1" hidden="1" x14ac:dyDescent="0.2">
      <c r="A2096" s="193"/>
      <c r="B2096" s="187"/>
      <c r="C2096" s="185"/>
      <c r="D2096" s="185"/>
      <c r="E2096" s="185"/>
      <c r="F2096" s="185"/>
      <c r="G2096" s="185"/>
      <c r="H2096" s="185"/>
      <c r="I2096" s="185"/>
      <c r="J2096" s="185"/>
      <c r="K2096" s="185"/>
      <c r="L2096" s="110" t="s">
        <v>21</v>
      </c>
      <c r="M2096" s="111"/>
      <c r="N2096" s="75" t="s">
        <v>340</v>
      </c>
    </row>
    <row r="2097" spans="1:14" s="88" customFormat="1" hidden="1" x14ac:dyDescent="0.2">
      <c r="A2097" s="193"/>
      <c r="B2097" s="187"/>
      <c r="C2097" s="185"/>
      <c r="D2097" s="185"/>
      <c r="E2097" s="185"/>
      <c r="F2097" s="185"/>
      <c r="G2097" s="185"/>
      <c r="H2097" s="185"/>
      <c r="I2097" s="185"/>
      <c r="J2097" s="185"/>
      <c r="K2097" s="185"/>
      <c r="L2097" s="110" t="s">
        <v>21</v>
      </c>
      <c r="M2097" s="111"/>
      <c r="N2097" s="75" t="s">
        <v>343</v>
      </c>
    </row>
    <row r="2098" spans="1:14" s="88" customFormat="1" hidden="1" x14ac:dyDescent="0.2">
      <c r="A2098" s="193"/>
      <c r="B2098" s="187"/>
      <c r="C2098" s="185"/>
      <c r="D2098" s="185"/>
      <c r="E2098" s="185"/>
      <c r="F2098" s="185"/>
      <c r="G2098" s="185"/>
      <c r="H2098" s="185"/>
      <c r="I2098" s="185"/>
      <c r="J2098" s="185"/>
      <c r="K2098" s="185"/>
      <c r="L2098" s="110" t="s">
        <v>21</v>
      </c>
      <c r="M2098" s="111"/>
      <c r="N2098" s="75" t="s">
        <v>344</v>
      </c>
    </row>
    <row r="2099" spans="1:14" s="88" customFormat="1" hidden="1" x14ac:dyDescent="0.2">
      <c r="A2099" s="193"/>
      <c r="B2099" s="187"/>
      <c r="C2099" s="185"/>
      <c r="D2099" s="185"/>
      <c r="E2099" s="185"/>
      <c r="F2099" s="185"/>
      <c r="G2099" s="185"/>
      <c r="H2099" s="185"/>
      <c r="I2099" s="185"/>
      <c r="J2099" s="185"/>
      <c r="K2099" s="185"/>
      <c r="L2099" s="110" t="s">
        <v>21</v>
      </c>
      <c r="M2099" s="111"/>
      <c r="N2099" s="75" t="s">
        <v>345</v>
      </c>
    </row>
    <row r="2100" spans="1:14" s="88" customFormat="1" hidden="1" x14ac:dyDescent="0.2">
      <c r="A2100" s="193"/>
      <c r="B2100" s="187"/>
      <c r="C2100" s="185"/>
      <c r="D2100" s="185"/>
      <c r="E2100" s="185"/>
      <c r="F2100" s="185"/>
      <c r="G2100" s="185"/>
      <c r="H2100" s="185"/>
      <c r="I2100" s="185"/>
      <c r="J2100" s="185"/>
      <c r="K2100" s="185"/>
      <c r="L2100" s="110" t="s">
        <v>21</v>
      </c>
      <c r="M2100" s="111"/>
      <c r="N2100" s="75" t="s">
        <v>59</v>
      </c>
    </row>
    <row r="2101" spans="1:14" s="88" customFormat="1" hidden="1" x14ac:dyDescent="0.2">
      <c r="A2101" s="193"/>
      <c r="B2101" s="187"/>
      <c r="C2101" s="185"/>
      <c r="D2101" s="185"/>
      <c r="E2101" s="185"/>
      <c r="F2101" s="185"/>
      <c r="G2101" s="185"/>
      <c r="H2101" s="185"/>
      <c r="I2101" s="185"/>
      <c r="J2101" s="185"/>
      <c r="K2101" s="185"/>
      <c r="L2101" s="110" t="s">
        <v>21</v>
      </c>
      <c r="M2101" s="111"/>
      <c r="N2101" s="75" t="s">
        <v>347</v>
      </c>
    </row>
    <row r="2102" spans="1:14" s="88" customFormat="1" hidden="1" x14ac:dyDescent="0.2">
      <c r="A2102" s="193"/>
      <c r="B2102" s="187"/>
      <c r="C2102" s="185"/>
      <c r="D2102" s="185"/>
      <c r="E2102" s="185"/>
      <c r="F2102" s="185"/>
      <c r="G2102" s="185"/>
      <c r="H2102" s="185"/>
      <c r="I2102" s="185"/>
      <c r="J2102" s="185"/>
      <c r="K2102" s="185"/>
      <c r="L2102" s="110" t="s">
        <v>21</v>
      </c>
      <c r="M2102" s="111"/>
      <c r="N2102" s="75" t="s">
        <v>350</v>
      </c>
    </row>
    <row r="2103" spans="1:14" s="88" customFormat="1" hidden="1" x14ac:dyDescent="0.2">
      <c r="A2103" s="193"/>
      <c r="B2103" s="187"/>
      <c r="C2103" s="185"/>
      <c r="D2103" s="185"/>
      <c r="E2103" s="185"/>
      <c r="F2103" s="185"/>
      <c r="G2103" s="185"/>
      <c r="H2103" s="185"/>
      <c r="I2103" s="185"/>
      <c r="J2103" s="185"/>
      <c r="K2103" s="185"/>
      <c r="L2103" s="110" t="s">
        <v>21</v>
      </c>
      <c r="M2103" s="111"/>
      <c r="N2103" s="75" t="s">
        <v>60</v>
      </c>
    </row>
    <row r="2104" spans="1:14" s="88" customFormat="1" hidden="1" x14ac:dyDescent="0.2">
      <c r="A2104" s="193"/>
      <c r="B2104" s="187"/>
      <c r="C2104" s="185"/>
      <c r="D2104" s="185"/>
      <c r="E2104" s="185"/>
      <c r="F2104" s="185"/>
      <c r="G2104" s="185"/>
      <c r="H2104" s="185"/>
      <c r="I2104" s="185"/>
      <c r="J2104" s="185"/>
      <c r="K2104" s="185"/>
      <c r="L2104" s="110" t="s">
        <v>21</v>
      </c>
      <c r="M2104" s="111"/>
      <c r="N2104" s="75" t="s">
        <v>92</v>
      </c>
    </row>
    <row r="2105" spans="1:14" s="88" customFormat="1" hidden="1" x14ac:dyDescent="0.2">
      <c r="A2105" s="193"/>
      <c r="B2105" s="187"/>
      <c r="C2105" s="185"/>
      <c r="D2105" s="185"/>
      <c r="E2105" s="185"/>
      <c r="F2105" s="185"/>
      <c r="G2105" s="185"/>
      <c r="H2105" s="185"/>
      <c r="I2105" s="185"/>
      <c r="J2105" s="185"/>
      <c r="K2105" s="185"/>
      <c r="L2105" s="110" t="s">
        <v>21</v>
      </c>
      <c r="M2105" s="111"/>
      <c r="N2105" s="75" t="s">
        <v>469</v>
      </c>
    </row>
    <row r="2106" spans="1:14" s="88" customFormat="1" hidden="1" x14ac:dyDescent="0.2">
      <c r="A2106" s="193"/>
      <c r="B2106" s="187"/>
      <c r="C2106" s="185"/>
      <c r="D2106" s="185"/>
      <c r="E2106" s="185"/>
      <c r="F2106" s="185"/>
      <c r="G2106" s="185"/>
      <c r="H2106" s="185"/>
      <c r="I2106" s="185"/>
      <c r="J2106" s="185"/>
      <c r="K2106" s="185"/>
      <c r="L2106" s="110" t="s">
        <v>21</v>
      </c>
      <c r="M2106" s="111"/>
      <c r="N2106" s="75" t="s">
        <v>290</v>
      </c>
    </row>
    <row r="2107" spans="1:14" s="88" customFormat="1" hidden="1" x14ac:dyDescent="0.2">
      <c r="A2107" s="193"/>
      <c r="B2107" s="187"/>
      <c r="C2107" s="185"/>
      <c r="D2107" s="185"/>
      <c r="E2107" s="185"/>
      <c r="F2107" s="185"/>
      <c r="G2107" s="185"/>
      <c r="H2107" s="185"/>
      <c r="I2107" s="185"/>
      <c r="J2107" s="185"/>
      <c r="K2107" s="185"/>
      <c r="L2107" s="110" t="s">
        <v>21</v>
      </c>
      <c r="M2107" s="111"/>
      <c r="N2107" s="75" t="s">
        <v>362</v>
      </c>
    </row>
    <row r="2108" spans="1:14" s="88" customFormat="1" hidden="1" x14ac:dyDescent="0.2">
      <c r="A2108" s="193"/>
      <c r="B2108" s="187"/>
      <c r="C2108" s="185"/>
      <c r="D2108" s="185"/>
      <c r="E2108" s="185"/>
      <c r="F2108" s="185"/>
      <c r="G2108" s="185"/>
      <c r="H2108" s="185"/>
      <c r="I2108" s="185"/>
      <c r="J2108" s="185"/>
      <c r="K2108" s="185"/>
      <c r="L2108" s="110" t="s">
        <v>21</v>
      </c>
      <c r="M2108" s="111"/>
      <c r="N2108" s="75" t="s">
        <v>291</v>
      </c>
    </row>
    <row r="2109" spans="1:14" s="88" customFormat="1" hidden="1" x14ac:dyDescent="0.2">
      <c r="A2109" s="193"/>
      <c r="B2109" s="187"/>
      <c r="C2109" s="185"/>
      <c r="D2109" s="185"/>
      <c r="E2109" s="185"/>
      <c r="F2109" s="185"/>
      <c r="G2109" s="185"/>
      <c r="H2109" s="185"/>
      <c r="I2109" s="185"/>
      <c r="J2109" s="185"/>
      <c r="K2109" s="185"/>
      <c r="L2109" s="110" t="s">
        <v>21</v>
      </c>
      <c r="M2109" s="111"/>
      <c r="N2109" s="75" t="s">
        <v>365</v>
      </c>
    </row>
    <row r="2110" spans="1:14" s="88" customFormat="1" hidden="1" x14ac:dyDescent="0.2">
      <c r="A2110" s="193"/>
      <c r="B2110" s="187"/>
      <c r="C2110" s="185"/>
      <c r="D2110" s="185"/>
      <c r="E2110" s="185"/>
      <c r="F2110" s="185"/>
      <c r="G2110" s="185"/>
      <c r="H2110" s="185"/>
      <c r="I2110" s="185"/>
      <c r="J2110" s="185"/>
      <c r="K2110" s="185"/>
      <c r="L2110" s="110" t="s">
        <v>21</v>
      </c>
      <c r="M2110" s="111"/>
      <c r="N2110" s="75" t="s">
        <v>93</v>
      </c>
    </row>
    <row r="2111" spans="1:14" s="88" customFormat="1" hidden="1" x14ac:dyDescent="0.2">
      <c r="A2111" s="193"/>
      <c r="B2111" s="187"/>
      <c r="C2111" s="185"/>
      <c r="D2111" s="185"/>
      <c r="E2111" s="185"/>
      <c r="F2111" s="185"/>
      <c r="G2111" s="185"/>
      <c r="H2111" s="185"/>
      <c r="I2111" s="185"/>
      <c r="J2111" s="185"/>
      <c r="K2111" s="185"/>
      <c r="L2111" s="110" t="s">
        <v>21</v>
      </c>
      <c r="M2111" s="111"/>
      <c r="N2111" s="75" t="s">
        <v>477</v>
      </c>
    </row>
    <row r="2112" spans="1:14" s="88" customFormat="1" hidden="1" x14ac:dyDescent="0.2">
      <c r="A2112" s="193"/>
      <c r="B2112" s="187"/>
      <c r="C2112" s="185"/>
      <c r="D2112" s="185"/>
      <c r="E2112" s="185"/>
      <c r="F2112" s="185"/>
      <c r="G2112" s="185"/>
      <c r="H2112" s="185"/>
      <c r="I2112" s="185"/>
      <c r="J2112" s="185"/>
      <c r="K2112" s="185"/>
      <c r="L2112" s="110" t="s">
        <v>21</v>
      </c>
      <c r="M2112" s="111"/>
      <c r="N2112" s="75" t="s">
        <v>372</v>
      </c>
    </row>
    <row r="2113" spans="1:14" s="88" customFormat="1" hidden="1" x14ac:dyDescent="0.2">
      <c r="A2113" s="193"/>
      <c r="B2113" s="187"/>
      <c r="C2113" s="185"/>
      <c r="D2113" s="185"/>
      <c r="E2113" s="185"/>
      <c r="F2113" s="185"/>
      <c r="G2113" s="185"/>
      <c r="H2113" s="185"/>
      <c r="I2113" s="185"/>
      <c r="J2113" s="185"/>
      <c r="K2113" s="185"/>
      <c r="L2113" s="110" t="s">
        <v>21</v>
      </c>
      <c r="M2113" s="111"/>
      <c r="N2113" s="75" t="s">
        <v>457</v>
      </c>
    </row>
    <row r="2114" spans="1:14" s="88" customFormat="1" hidden="1" x14ac:dyDescent="0.2">
      <c r="A2114" s="193"/>
      <c r="B2114" s="187"/>
      <c r="C2114" s="185"/>
      <c r="D2114" s="185"/>
      <c r="E2114" s="185"/>
      <c r="F2114" s="185"/>
      <c r="G2114" s="185"/>
      <c r="H2114" s="185"/>
      <c r="I2114" s="185"/>
      <c r="J2114" s="185"/>
      <c r="K2114" s="185"/>
      <c r="L2114" s="110" t="s">
        <v>21</v>
      </c>
      <c r="M2114" s="111"/>
      <c r="N2114" s="75" t="s">
        <v>293</v>
      </c>
    </row>
    <row r="2115" spans="1:14" s="88" customFormat="1" hidden="1" x14ac:dyDescent="0.2">
      <c r="A2115" s="193"/>
      <c r="B2115" s="187"/>
      <c r="C2115" s="185"/>
      <c r="D2115" s="185"/>
      <c r="E2115" s="185"/>
      <c r="F2115" s="185"/>
      <c r="G2115" s="185"/>
      <c r="H2115" s="185"/>
      <c r="I2115" s="185"/>
      <c r="J2115" s="185"/>
      <c r="K2115" s="185"/>
      <c r="L2115" s="110" t="s">
        <v>21</v>
      </c>
      <c r="M2115" s="111"/>
      <c r="N2115" s="75" t="s">
        <v>381</v>
      </c>
    </row>
    <row r="2116" spans="1:14" s="88" customFormat="1" hidden="1" x14ac:dyDescent="0.2">
      <c r="A2116" s="193"/>
      <c r="B2116" s="187"/>
      <c r="C2116" s="185"/>
      <c r="D2116" s="185"/>
      <c r="E2116" s="185"/>
      <c r="F2116" s="185"/>
      <c r="G2116" s="185"/>
      <c r="H2116" s="185"/>
      <c r="I2116" s="185"/>
      <c r="J2116" s="185"/>
      <c r="K2116" s="185"/>
      <c r="L2116" s="110" t="s">
        <v>21</v>
      </c>
      <c r="M2116" s="111"/>
      <c r="N2116" s="75" t="s">
        <v>39</v>
      </c>
    </row>
    <row r="2117" spans="1:14" s="88" customFormat="1" hidden="1" x14ac:dyDescent="0.2">
      <c r="A2117" s="193"/>
      <c r="B2117" s="187"/>
      <c r="C2117" s="185"/>
      <c r="D2117" s="185"/>
      <c r="E2117" s="185"/>
      <c r="F2117" s="185"/>
      <c r="G2117" s="185"/>
      <c r="H2117" s="185"/>
      <c r="I2117" s="185"/>
      <c r="J2117" s="185"/>
      <c r="K2117" s="185"/>
      <c r="L2117" s="110" t="s">
        <v>21</v>
      </c>
      <c r="M2117" s="111"/>
      <c r="N2117" s="75" t="s">
        <v>40</v>
      </c>
    </row>
    <row r="2118" spans="1:14" s="88" customFormat="1" hidden="1" x14ac:dyDescent="0.2">
      <c r="A2118" s="193"/>
      <c r="B2118" s="187"/>
      <c r="C2118" s="185"/>
      <c r="D2118" s="185"/>
      <c r="E2118" s="185"/>
      <c r="F2118" s="185"/>
      <c r="G2118" s="185"/>
      <c r="H2118" s="185"/>
      <c r="I2118" s="185"/>
      <c r="J2118" s="185"/>
      <c r="K2118" s="185"/>
      <c r="L2118" s="110" t="s">
        <v>21</v>
      </c>
      <c r="M2118" s="111"/>
      <c r="N2118" s="75" t="s">
        <v>294</v>
      </c>
    </row>
    <row r="2119" spans="1:14" s="88" customFormat="1" hidden="1" x14ac:dyDescent="0.2">
      <c r="A2119" s="193"/>
      <c r="B2119" s="187"/>
      <c r="C2119" s="185"/>
      <c r="D2119" s="185"/>
      <c r="E2119" s="185"/>
      <c r="F2119" s="185"/>
      <c r="G2119" s="185"/>
      <c r="H2119" s="185"/>
      <c r="I2119" s="185"/>
      <c r="J2119" s="185"/>
      <c r="K2119" s="185"/>
      <c r="L2119" s="110" t="s">
        <v>21</v>
      </c>
      <c r="M2119" s="111"/>
      <c r="N2119" s="75" t="s">
        <v>95</v>
      </c>
    </row>
    <row r="2120" spans="1:14" s="88" customFormat="1" hidden="1" x14ac:dyDescent="0.2">
      <c r="A2120" s="193"/>
      <c r="B2120" s="187"/>
      <c r="C2120" s="185"/>
      <c r="D2120" s="185"/>
      <c r="E2120" s="185"/>
      <c r="F2120" s="185"/>
      <c r="G2120" s="185"/>
      <c r="H2120" s="185"/>
      <c r="I2120" s="185"/>
      <c r="J2120" s="185"/>
      <c r="K2120" s="185"/>
      <c r="L2120" s="110" t="s">
        <v>21</v>
      </c>
      <c r="M2120" s="111"/>
      <c r="N2120" s="75" t="s">
        <v>62</v>
      </c>
    </row>
    <row r="2121" spans="1:14" s="88" customFormat="1" hidden="1" x14ac:dyDescent="0.2">
      <c r="A2121" s="193"/>
      <c r="B2121" s="187"/>
      <c r="C2121" s="185"/>
      <c r="D2121" s="185"/>
      <c r="E2121" s="185"/>
      <c r="F2121" s="185"/>
      <c r="G2121" s="185"/>
      <c r="H2121" s="185"/>
      <c r="I2121" s="185"/>
      <c r="J2121" s="185"/>
      <c r="K2121" s="185"/>
      <c r="L2121" s="110" t="s">
        <v>21</v>
      </c>
      <c r="M2121" s="111"/>
      <c r="N2121" s="75" t="s">
        <v>63</v>
      </c>
    </row>
    <row r="2122" spans="1:14" s="88" customFormat="1" hidden="1" x14ac:dyDescent="0.2">
      <c r="A2122" s="193"/>
      <c r="B2122" s="187"/>
      <c r="C2122" s="185"/>
      <c r="D2122" s="185"/>
      <c r="E2122" s="185"/>
      <c r="F2122" s="185"/>
      <c r="G2122" s="185"/>
      <c r="H2122" s="185"/>
      <c r="I2122" s="185"/>
      <c r="J2122" s="185"/>
      <c r="K2122" s="185"/>
      <c r="L2122" s="110" t="s">
        <v>21</v>
      </c>
      <c r="M2122" s="111"/>
      <c r="N2122" s="75" t="s">
        <v>41</v>
      </c>
    </row>
    <row r="2123" spans="1:14" s="88" customFormat="1" hidden="1" x14ac:dyDescent="0.2">
      <c r="A2123" s="193"/>
      <c r="B2123" s="187"/>
      <c r="C2123" s="185"/>
      <c r="D2123" s="185"/>
      <c r="E2123" s="185"/>
      <c r="F2123" s="185"/>
      <c r="G2123" s="185"/>
      <c r="H2123" s="185"/>
      <c r="I2123" s="185"/>
      <c r="J2123" s="185"/>
      <c r="K2123" s="185"/>
      <c r="L2123" s="110" t="s">
        <v>21</v>
      </c>
      <c r="M2123" s="111"/>
      <c r="N2123" s="75" t="s">
        <v>26</v>
      </c>
    </row>
    <row r="2124" spans="1:14" s="88" customFormat="1" hidden="1" x14ac:dyDescent="0.2">
      <c r="A2124" s="193"/>
      <c r="B2124" s="187"/>
      <c r="C2124" s="185"/>
      <c r="D2124" s="185"/>
      <c r="E2124" s="185"/>
      <c r="F2124" s="185"/>
      <c r="G2124" s="185"/>
      <c r="H2124" s="185"/>
      <c r="I2124" s="185"/>
      <c r="J2124" s="185"/>
      <c r="K2124" s="185"/>
      <c r="L2124" s="110" t="s">
        <v>21</v>
      </c>
      <c r="M2124" s="111"/>
      <c r="N2124" s="75" t="s">
        <v>27</v>
      </c>
    </row>
    <row r="2125" spans="1:14" s="88" customFormat="1" hidden="1" x14ac:dyDescent="0.2">
      <c r="A2125" s="193"/>
      <c r="B2125" s="187"/>
      <c r="C2125" s="185"/>
      <c r="D2125" s="185"/>
      <c r="E2125" s="185"/>
      <c r="F2125" s="185"/>
      <c r="G2125" s="185"/>
      <c r="H2125" s="185"/>
      <c r="I2125" s="185"/>
      <c r="J2125" s="185"/>
      <c r="K2125" s="185"/>
      <c r="L2125" s="110" t="s">
        <v>21</v>
      </c>
      <c r="M2125" s="111"/>
      <c r="N2125" s="75" t="s">
        <v>97</v>
      </c>
    </row>
    <row r="2126" spans="1:14" s="88" customFormat="1" hidden="1" x14ac:dyDescent="0.2">
      <c r="A2126" s="193"/>
      <c r="B2126" s="187"/>
      <c r="C2126" s="185"/>
      <c r="D2126" s="185"/>
      <c r="E2126" s="185"/>
      <c r="F2126" s="185"/>
      <c r="G2126" s="185"/>
      <c r="H2126" s="185"/>
      <c r="I2126" s="185"/>
      <c r="J2126" s="185"/>
      <c r="K2126" s="185"/>
      <c r="L2126" s="110" t="s">
        <v>21</v>
      </c>
      <c r="M2126" s="111"/>
      <c r="N2126" s="75" t="s">
        <v>65</v>
      </c>
    </row>
    <row r="2127" spans="1:14" s="88" customFormat="1" hidden="1" x14ac:dyDescent="0.2">
      <c r="A2127" s="193"/>
      <c r="B2127" s="187"/>
      <c r="C2127" s="185"/>
      <c r="D2127" s="185"/>
      <c r="E2127" s="185"/>
      <c r="F2127" s="185"/>
      <c r="G2127" s="185"/>
      <c r="H2127" s="185"/>
      <c r="I2127" s="185"/>
      <c r="J2127" s="185"/>
      <c r="K2127" s="185"/>
      <c r="L2127" s="110" t="s">
        <v>21</v>
      </c>
      <c r="M2127" s="111"/>
      <c r="N2127" s="75" t="s">
        <v>67</v>
      </c>
    </row>
    <row r="2128" spans="1:14" s="88" customFormat="1" hidden="1" x14ac:dyDescent="0.2">
      <c r="A2128" s="193"/>
      <c r="B2128" s="187"/>
      <c r="C2128" s="185"/>
      <c r="D2128" s="185"/>
      <c r="E2128" s="185"/>
      <c r="F2128" s="185"/>
      <c r="G2128" s="185"/>
      <c r="H2128" s="185"/>
      <c r="I2128" s="185"/>
      <c r="J2128" s="185"/>
      <c r="K2128" s="185"/>
      <c r="L2128" s="110" t="s">
        <v>21</v>
      </c>
      <c r="M2128" s="111"/>
      <c r="N2128" s="75" t="s">
        <v>43</v>
      </c>
    </row>
    <row r="2129" spans="1:14" s="88" customFormat="1" hidden="1" x14ac:dyDescent="0.2">
      <c r="A2129" s="193"/>
      <c r="B2129" s="187"/>
      <c r="C2129" s="185"/>
      <c r="D2129" s="185"/>
      <c r="E2129" s="185"/>
      <c r="F2129" s="185"/>
      <c r="G2129" s="185"/>
      <c r="H2129" s="185"/>
      <c r="I2129" s="185"/>
      <c r="J2129" s="185"/>
      <c r="K2129" s="185"/>
      <c r="L2129" s="110" t="s">
        <v>21</v>
      </c>
      <c r="M2129" s="111"/>
      <c r="N2129" s="75" t="s">
        <v>400</v>
      </c>
    </row>
    <row r="2130" spans="1:14" s="88" customFormat="1" hidden="1" x14ac:dyDescent="0.2">
      <c r="A2130" s="193"/>
      <c r="B2130" s="187"/>
      <c r="C2130" s="185"/>
      <c r="D2130" s="185"/>
      <c r="E2130" s="185"/>
      <c r="F2130" s="185"/>
      <c r="G2130" s="185"/>
      <c r="H2130" s="185"/>
      <c r="I2130" s="185"/>
      <c r="J2130" s="185"/>
      <c r="K2130" s="185"/>
      <c r="L2130" s="110" t="s">
        <v>21</v>
      </c>
      <c r="M2130" s="111"/>
      <c r="N2130" s="75" t="s">
        <v>404</v>
      </c>
    </row>
    <row r="2131" spans="1:14" s="88" customFormat="1" hidden="1" x14ac:dyDescent="0.2">
      <c r="A2131" s="193"/>
      <c r="B2131" s="187"/>
      <c r="C2131" s="185"/>
      <c r="D2131" s="185"/>
      <c r="E2131" s="185"/>
      <c r="F2131" s="185"/>
      <c r="G2131" s="185"/>
      <c r="H2131" s="185"/>
      <c r="I2131" s="185"/>
      <c r="J2131" s="185"/>
      <c r="K2131" s="185"/>
      <c r="L2131" s="110" t="s">
        <v>21</v>
      </c>
      <c r="M2131" s="111"/>
      <c r="N2131" s="75" t="s">
        <v>28</v>
      </c>
    </row>
    <row r="2132" spans="1:14" s="88" customFormat="1" hidden="1" x14ac:dyDescent="0.2">
      <c r="A2132" s="193"/>
      <c r="B2132" s="187"/>
      <c r="C2132" s="185"/>
      <c r="D2132" s="185"/>
      <c r="E2132" s="185"/>
      <c r="F2132" s="185"/>
      <c r="G2132" s="185"/>
      <c r="H2132" s="185"/>
      <c r="I2132" s="185"/>
      <c r="J2132" s="185"/>
      <c r="K2132" s="185"/>
      <c r="L2132" s="110" t="s">
        <v>21</v>
      </c>
      <c r="M2132" s="111"/>
      <c r="N2132" s="75" t="s">
        <v>68</v>
      </c>
    </row>
    <row r="2133" spans="1:14" s="88" customFormat="1" hidden="1" x14ac:dyDescent="0.2">
      <c r="A2133" s="193"/>
      <c r="B2133" s="187"/>
      <c r="C2133" s="185"/>
      <c r="D2133" s="185"/>
      <c r="E2133" s="185"/>
      <c r="F2133" s="185"/>
      <c r="G2133" s="185"/>
      <c r="H2133" s="185"/>
      <c r="I2133" s="185"/>
      <c r="J2133" s="185"/>
      <c r="K2133" s="185"/>
      <c r="L2133" s="110" t="s">
        <v>21</v>
      </c>
      <c r="M2133" s="111"/>
      <c r="N2133" s="75" t="s">
        <v>123</v>
      </c>
    </row>
    <row r="2134" spans="1:14" s="88" customFormat="1" hidden="1" x14ac:dyDescent="0.2">
      <c r="A2134" s="193"/>
      <c r="B2134" s="187"/>
      <c r="C2134" s="185"/>
      <c r="D2134" s="185"/>
      <c r="E2134" s="185"/>
      <c r="F2134" s="185"/>
      <c r="G2134" s="185"/>
      <c r="H2134" s="185"/>
      <c r="I2134" s="185"/>
      <c r="J2134" s="185"/>
      <c r="K2134" s="185"/>
      <c r="L2134" s="110" t="s">
        <v>21</v>
      </c>
      <c r="M2134" s="111"/>
      <c r="N2134" s="75" t="s">
        <v>70</v>
      </c>
    </row>
    <row r="2135" spans="1:14" s="88" customFormat="1" hidden="1" x14ac:dyDescent="0.2">
      <c r="A2135" s="193"/>
      <c r="B2135" s="187"/>
      <c r="C2135" s="185"/>
      <c r="D2135" s="185"/>
      <c r="E2135" s="185"/>
      <c r="F2135" s="185"/>
      <c r="G2135" s="185"/>
      <c r="H2135" s="185"/>
      <c r="I2135" s="185"/>
      <c r="J2135" s="185"/>
      <c r="K2135" s="185"/>
      <c r="L2135" s="110" t="s">
        <v>21</v>
      </c>
      <c r="M2135" s="111"/>
      <c r="N2135" s="75" t="s">
        <v>409</v>
      </c>
    </row>
    <row r="2136" spans="1:14" s="88" customFormat="1" hidden="1" x14ac:dyDescent="0.2">
      <c r="A2136" s="193"/>
      <c r="B2136" s="187"/>
      <c r="C2136" s="185"/>
      <c r="D2136" s="185"/>
      <c r="E2136" s="185"/>
      <c r="F2136" s="185"/>
      <c r="G2136" s="185"/>
      <c r="H2136" s="185"/>
      <c r="I2136" s="185"/>
      <c r="J2136" s="185"/>
      <c r="K2136" s="185"/>
      <c r="L2136" s="110" t="s">
        <v>21</v>
      </c>
      <c r="M2136" s="111"/>
      <c r="N2136" s="75" t="s">
        <v>411</v>
      </c>
    </row>
    <row r="2137" spans="1:14" s="88" customFormat="1" hidden="1" x14ac:dyDescent="0.2">
      <c r="A2137" s="193"/>
      <c r="B2137" s="187"/>
      <c r="C2137" s="185"/>
      <c r="D2137" s="185"/>
      <c r="E2137" s="185"/>
      <c r="F2137" s="185"/>
      <c r="G2137" s="185"/>
      <c r="H2137" s="185"/>
      <c r="I2137" s="185"/>
      <c r="J2137" s="185"/>
      <c r="K2137" s="185"/>
      <c r="L2137" s="110" t="s">
        <v>21</v>
      </c>
      <c r="M2137" s="111"/>
      <c r="N2137" s="75" t="s">
        <v>415</v>
      </c>
    </row>
    <row r="2138" spans="1:14" s="88" customFormat="1" hidden="1" x14ac:dyDescent="0.2">
      <c r="A2138" s="193"/>
      <c r="B2138" s="187"/>
      <c r="C2138" s="185"/>
      <c r="D2138" s="185"/>
      <c r="E2138" s="185"/>
      <c r="F2138" s="185"/>
      <c r="G2138" s="185"/>
      <c r="H2138" s="185"/>
      <c r="I2138" s="185"/>
      <c r="J2138" s="185"/>
      <c r="K2138" s="185"/>
      <c r="L2138" s="110" t="s">
        <v>21</v>
      </c>
      <c r="M2138" s="111"/>
      <c r="N2138" s="75" t="s">
        <v>422</v>
      </c>
    </row>
    <row r="2139" spans="1:14" s="88" customFormat="1" hidden="1" x14ac:dyDescent="0.2">
      <c r="A2139" s="193"/>
      <c r="B2139" s="187"/>
      <c r="C2139" s="185"/>
      <c r="D2139" s="185"/>
      <c r="E2139" s="185"/>
      <c r="F2139" s="185"/>
      <c r="G2139" s="185"/>
      <c r="H2139" s="185"/>
      <c r="I2139" s="185"/>
      <c r="J2139" s="185"/>
      <c r="K2139" s="185"/>
      <c r="L2139" s="110" t="s">
        <v>21</v>
      </c>
      <c r="M2139" s="111"/>
      <c r="N2139" s="75" t="s">
        <v>448</v>
      </c>
    </row>
    <row r="2140" spans="1:14" s="88" customFormat="1" hidden="1" x14ac:dyDescent="0.2">
      <c r="A2140" s="193"/>
      <c r="B2140" s="187"/>
      <c r="C2140" s="185"/>
      <c r="D2140" s="185"/>
      <c r="E2140" s="185"/>
      <c r="F2140" s="185"/>
      <c r="G2140" s="185"/>
      <c r="H2140" s="185"/>
      <c r="I2140" s="185"/>
      <c r="J2140" s="185"/>
      <c r="K2140" s="185"/>
      <c r="L2140" s="110" t="s">
        <v>21</v>
      </c>
      <c r="M2140" s="111"/>
      <c r="N2140" s="75" t="s">
        <v>124</v>
      </c>
    </row>
    <row r="2141" spans="1:14" s="88" customFormat="1" hidden="1" x14ac:dyDescent="0.2">
      <c r="A2141" s="193"/>
      <c r="B2141" s="187"/>
      <c r="C2141" s="185"/>
      <c r="D2141" s="185"/>
      <c r="E2141" s="185"/>
      <c r="F2141" s="185"/>
      <c r="G2141" s="185"/>
      <c r="H2141" s="185"/>
      <c r="I2141" s="185"/>
      <c r="J2141" s="185"/>
      <c r="K2141" s="185"/>
      <c r="L2141" s="110" t="s">
        <v>21</v>
      </c>
      <c r="M2141" s="111"/>
      <c r="N2141" s="75" t="s">
        <v>449</v>
      </c>
    </row>
    <row r="2142" spans="1:14" s="88" customFormat="1" hidden="1" x14ac:dyDescent="0.2">
      <c r="A2142" s="193"/>
      <c r="B2142" s="187"/>
      <c r="C2142" s="185"/>
      <c r="D2142" s="185"/>
      <c r="E2142" s="185"/>
      <c r="F2142" s="185"/>
      <c r="G2142" s="185"/>
      <c r="H2142" s="185"/>
      <c r="I2142" s="185"/>
      <c r="J2142" s="185"/>
      <c r="K2142" s="185"/>
      <c r="L2142" s="110" t="s">
        <v>21</v>
      </c>
      <c r="M2142" s="111"/>
      <c r="N2142" s="75" t="s">
        <v>425</v>
      </c>
    </row>
    <row r="2143" spans="1:14" s="88" customFormat="1" hidden="1" x14ac:dyDescent="0.2">
      <c r="A2143" s="193"/>
      <c r="B2143" s="187"/>
      <c r="C2143" s="185"/>
      <c r="D2143" s="185"/>
      <c r="E2143" s="185"/>
      <c r="F2143" s="185"/>
      <c r="G2143" s="185"/>
      <c r="H2143" s="185"/>
      <c r="I2143" s="185"/>
      <c r="J2143" s="185"/>
      <c r="K2143" s="185"/>
      <c r="L2143" s="110" t="s">
        <v>21</v>
      </c>
      <c r="M2143" s="111"/>
      <c r="N2143" s="75" t="s">
        <v>75</v>
      </c>
    </row>
    <row r="2144" spans="1:14" s="88" customFormat="1" hidden="1" x14ac:dyDescent="0.2">
      <c r="A2144" s="193"/>
      <c r="B2144" s="187"/>
      <c r="C2144" s="185"/>
      <c r="D2144" s="185"/>
      <c r="E2144" s="185"/>
      <c r="F2144" s="185"/>
      <c r="G2144" s="185"/>
      <c r="H2144" s="185"/>
      <c r="I2144" s="185"/>
      <c r="J2144" s="185"/>
      <c r="K2144" s="185"/>
      <c r="L2144" s="110" t="s">
        <v>21</v>
      </c>
      <c r="M2144" s="111"/>
      <c r="N2144" s="75" t="s">
        <v>426</v>
      </c>
    </row>
    <row r="2145" spans="1:14" s="88" customFormat="1" hidden="1" x14ac:dyDescent="0.2">
      <c r="A2145" s="193"/>
      <c r="B2145" s="187"/>
      <c r="C2145" s="185"/>
      <c r="D2145" s="185"/>
      <c r="E2145" s="185"/>
      <c r="F2145" s="185"/>
      <c r="G2145" s="185"/>
      <c r="H2145" s="185"/>
      <c r="I2145" s="185"/>
      <c r="J2145" s="185"/>
      <c r="K2145" s="185"/>
      <c r="L2145" s="110" t="s">
        <v>21</v>
      </c>
      <c r="M2145" s="111"/>
      <c r="N2145" s="75" t="s">
        <v>427</v>
      </c>
    </row>
    <row r="2146" spans="1:14" s="88" customFormat="1" hidden="1" x14ac:dyDescent="0.2">
      <c r="A2146" s="193"/>
      <c r="B2146" s="187"/>
      <c r="C2146" s="185"/>
      <c r="D2146" s="185"/>
      <c r="E2146" s="185"/>
      <c r="F2146" s="185"/>
      <c r="G2146" s="185"/>
      <c r="H2146" s="185"/>
      <c r="I2146" s="185"/>
      <c r="J2146" s="185"/>
      <c r="K2146" s="185"/>
      <c r="L2146" s="110" t="s">
        <v>21</v>
      </c>
      <c r="M2146" s="111"/>
      <c r="N2146" s="75" t="s">
        <v>428</v>
      </c>
    </row>
    <row r="2147" spans="1:14" s="88" customFormat="1" hidden="1" x14ac:dyDescent="0.2">
      <c r="A2147" s="193"/>
      <c r="B2147" s="187"/>
      <c r="C2147" s="185"/>
      <c r="D2147" s="185"/>
      <c r="E2147" s="185"/>
      <c r="F2147" s="185"/>
      <c r="G2147" s="185"/>
      <c r="H2147" s="185"/>
      <c r="I2147" s="185"/>
      <c r="J2147" s="185"/>
      <c r="K2147" s="185"/>
      <c r="L2147" s="110" t="s">
        <v>21</v>
      </c>
      <c r="M2147" s="111"/>
      <c r="N2147" s="75" t="s">
        <v>86</v>
      </c>
    </row>
    <row r="2148" spans="1:14" s="88" customFormat="1" hidden="1" x14ac:dyDescent="0.2">
      <c r="A2148" s="193"/>
      <c r="B2148" s="187"/>
      <c r="C2148" s="185"/>
      <c r="D2148" s="185"/>
      <c r="E2148" s="185"/>
      <c r="F2148" s="185"/>
      <c r="G2148" s="185"/>
      <c r="H2148" s="185"/>
      <c r="I2148" s="185"/>
      <c r="J2148" s="185"/>
      <c r="K2148" s="185"/>
      <c r="L2148" s="110" t="s">
        <v>21</v>
      </c>
      <c r="M2148" s="111"/>
      <c r="N2148" s="75" t="s">
        <v>46</v>
      </c>
    </row>
    <row r="2149" spans="1:14" s="88" customFormat="1" hidden="1" x14ac:dyDescent="0.2">
      <c r="A2149" s="193"/>
      <c r="B2149" s="187"/>
      <c r="C2149" s="185"/>
      <c r="D2149" s="185"/>
      <c r="E2149" s="185"/>
      <c r="F2149" s="185"/>
      <c r="G2149" s="185"/>
      <c r="H2149" s="185"/>
      <c r="I2149" s="185"/>
      <c r="J2149" s="185"/>
      <c r="K2149" s="185"/>
      <c r="L2149" s="110" t="s">
        <v>21</v>
      </c>
      <c r="M2149" s="111"/>
      <c r="N2149" s="75" t="s">
        <v>429</v>
      </c>
    </row>
    <row r="2150" spans="1:14" s="88" customFormat="1" hidden="1" x14ac:dyDescent="0.2">
      <c r="A2150" s="193"/>
      <c r="B2150" s="187"/>
      <c r="C2150" s="185"/>
      <c r="D2150" s="185"/>
      <c r="E2150" s="185"/>
      <c r="F2150" s="185"/>
      <c r="G2150" s="185"/>
      <c r="H2150" s="185"/>
      <c r="I2150" s="185"/>
      <c r="J2150" s="185"/>
      <c r="K2150" s="185"/>
      <c r="L2150" s="110" t="s">
        <v>21</v>
      </c>
      <c r="M2150" s="111"/>
      <c r="N2150" s="75" t="s">
        <v>47</v>
      </c>
    </row>
    <row r="2151" spans="1:14" s="88" customFormat="1" hidden="1" x14ac:dyDescent="0.2">
      <c r="A2151" s="193"/>
      <c r="B2151" s="187"/>
      <c r="C2151" s="185"/>
      <c r="D2151" s="185"/>
      <c r="E2151" s="185"/>
      <c r="F2151" s="185"/>
      <c r="G2151" s="185"/>
      <c r="H2151" s="185"/>
      <c r="I2151" s="185"/>
      <c r="J2151" s="185"/>
      <c r="K2151" s="185"/>
      <c r="L2151" s="110" t="s">
        <v>21</v>
      </c>
      <c r="M2151" s="111"/>
      <c r="N2151" s="75" t="s">
        <v>430</v>
      </c>
    </row>
    <row r="2152" spans="1:14" s="88" customFormat="1" hidden="1" x14ac:dyDescent="0.2">
      <c r="A2152" s="193"/>
      <c r="B2152" s="187"/>
      <c r="C2152" s="185"/>
      <c r="D2152" s="185"/>
      <c r="E2152" s="185"/>
      <c r="F2152" s="185"/>
      <c r="G2152" s="185"/>
      <c r="H2152" s="185"/>
      <c r="I2152" s="185"/>
      <c r="J2152" s="185"/>
      <c r="K2152" s="185"/>
      <c r="L2152" s="110" t="s">
        <v>21</v>
      </c>
      <c r="M2152" s="111"/>
      <c r="N2152" s="75" t="s">
        <v>77</v>
      </c>
    </row>
    <row r="2153" spans="1:14" s="88" customFormat="1" hidden="1" x14ac:dyDescent="0.2">
      <c r="A2153" s="193"/>
      <c r="B2153" s="187"/>
      <c r="C2153" s="185"/>
      <c r="D2153" s="185"/>
      <c r="E2153" s="185"/>
      <c r="F2153" s="185"/>
      <c r="G2153" s="185"/>
      <c r="H2153" s="185"/>
      <c r="I2153" s="185"/>
      <c r="J2153" s="185"/>
      <c r="K2153" s="185"/>
      <c r="L2153" s="110" t="s">
        <v>21</v>
      </c>
      <c r="M2153" s="111"/>
      <c r="N2153" s="75" t="s">
        <v>432</v>
      </c>
    </row>
    <row r="2154" spans="1:14" s="88" customFormat="1" hidden="1" x14ac:dyDescent="0.2">
      <c r="A2154" s="193"/>
      <c r="B2154" s="187"/>
      <c r="C2154" s="185"/>
      <c r="D2154" s="185"/>
      <c r="E2154" s="185"/>
      <c r="F2154" s="185"/>
      <c r="G2154" s="185"/>
      <c r="H2154" s="185"/>
      <c r="I2154" s="185"/>
      <c r="J2154" s="185"/>
      <c r="K2154" s="185"/>
      <c r="L2154" s="110" t="s">
        <v>21</v>
      </c>
      <c r="M2154" s="111"/>
      <c r="N2154" s="75" t="s">
        <v>433</v>
      </c>
    </row>
    <row r="2155" spans="1:14" s="88" customFormat="1" hidden="1" x14ac:dyDescent="0.2">
      <c r="A2155" s="193"/>
      <c r="B2155" s="187"/>
      <c r="C2155" s="185"/>
      <c r="D2155" s="185"/>
      <c r="E2155" s="185"/>
      <c r="F2155" s="185"/>
      <c r="G2155" s="185"/>
      <c r="H2155" s="185"/>
      <c r="I2155" s="185"/>
      <c r="J2155" s="185"/>
      <c r="K2155" s="185"/>
      <c r="L2155" s="110" t="s">
        <v>21</v>
      </c>
      <c r="M2155" s="111"/>
      <c r="N2155" s="75" t="s">
        <v>87</v>
      </c>
    </row>
    <row r="2156" spans="1:14" s="88" customFormat="1" hidden="1" x14ac:dyDescent="0.2">
      <c r="A2156" s="193"/>
      <c r="B2156" s="187"/>
      <c r="C2156" s="185"/>
      <c r="D2156" s="185"/>
      <c r="E2156" s="185"/>
      <c r="F2156" s="185"/>
      <c r="G2156" s="185"/>
      <c r="H2156" s="185"/>
      <c r="I2156" s="185"/>
      <c r="J2156" s="185"/>
      <c r="K2156" s="185"/>
      <c r="L2156" s="110" t="s">
        <v>21</v>
      </c>
      <c r="M2156" s="111"/>
      <c r="N2156" s="75" t="s">
        <v>434</v>
      </c>
    </row>
    <row r="2157" spans="1:14" s="88" customFormat="1" hidden="1" x14ac:dyDescent="0.2">
      <c r="A2157" s="193"/>
      <c r="B2157" s="187"/>
      <c r="C2157" s="185"/>
      <c r="D2157" s="185"/>
      <c r="E2157" s="185"/>
      <c r="F2157" s="185"/>
      <c r="G2157" s="185"/>
      <c r="H2157" s="185"/>
      <c r="I2157" s="185"/>
      <c r="J2157" s="185"/>
      <c r="K2157" s="185"/>
      <c r="L2157" s="110" t="s">
        <v>21</v>
      </c>
      <c r="M2157" s="111"/>
      <c r="N2157" s="75" t="s">
        <v>436</v>
      </c>
    </row>
    <row r="2158" spans="1:14" s="88" customFormat="1" hidden="1" x14ac:dyDescent="0.2">
      <c r="A2158" s="193"/>
      <c r="B2158" s="187"/>
      <c r="C2158" s="185"/>
      <c r="D2158" s="185"/>
      <c r="E2158" s="185"/>
      <c r="F2158" s="185"/>
      <c r="G2158" s="185"/>
      <c r="H2158" s="185"/>
      <c r="I2158" s="185"/>
      <c r="J2158" s="185"/>
      <c r="K2158" s="185"/>
      <c r="L2158" s="110" t="s">
        <v>21</v>
      </c>
      <c r="M2158" s="111"/>
      <c r="N2158" s="75" t="s">
        <v>88</v>
      </c>
    </row>
    <row r="2159" spans="1:14" s="88" customFormat="1" hidden="1" x14ac:dyDescent="0.2">
      <c r="A2159" s="193"/>
      <c r="B2159" s="187"/>
      <c r="C2159" s="185"/>
      <c r="D2159" s="185"/>
      <c r="E2159" s="185"/>
      <c r="F2159" s="185"/>
      <c r="G2159" s="185"/>
      <c r="H2159" s="185"/>
      <c r="I2159" s="185"/>
      <c r="J2159" s="185"/>
      <c r="K2159" s="185"/>
      <c r="L2159" s="110" t="s">
        <v>21</v>
      </c>
      <c r="M2159" s="111"/>
      <c r="N2159" s="75" t="s">
        <v>438</v>
      </c>
    </row>
    <row r="2160" spans="1:14" s="88" customFormat="1" hidden="1" x14ac:dyDescent="0.2">
      <c r="A2160" s="193"/>
      <c r="B2160" s="187"/>
      <c r="C2160" s="185"/>
      <c r="D2160" s="185"/>
      <c r="E2160" s="185"/>
      <c r="F2160" s="185"/>
      <c r="G2160" s="185"/>
      <c r="H2160" s="185"/>
      <c r="I2160" s="185"/>
      <c r="J2160" s="185"/>
      <c r="K2160" s="185"/>
      <c r="L2160" s="110" t="s">
        <v>21</v>
      </c>
      <c r="M2160" s="111"/>
      <c r="N2160" s="75" t="s">
        <v>439</v>
      </c>
    </row>
    <row r="2161" spans="1:14" s="88" customFormat="1" hidden="1" x14ac:dyDescent="0.2">
      <c r="A2161" s="193"/>
      <c r="B2161" s="187"/>
      <c r="C2161" s="185"/>
      <c r="D2161" s="185"/>
      <c r="E2161" s="185"/>
      <c r="F2161" s="185"/>
      <c r="G2161" s="185"/>
      <c r="H2161" s="185"/>
      <c r="I2161" s="185"/>
      <c r="J2161" s="185"/>
      <c r="K2161" s="185"/>
      <c r="L2161" s="110" t="s">
        <v>21</v>
      </c>
      <c r="M2161" s="111"/>
      <c r="N2161" s="75" t="s">
        <v>78</v>
      </c>
    </row>
    <row r="2162" spans="1:14" s="88" customFormat="1" hidden="1" x14ac:dyDescent="0.2">
      <c r="A2162" s="193"/>
      <c r="B2162" s="187"/>
      <c r="C2162" s="185"/>
      <c r="D2162" s="185"/>
      <c r="E2162" s="185"/>
      <c r="F2162" s="185"/>
      <c r="G2162" s="185"/>
      <c r="H2162" s="185"/>
      <c r="I2162" s="185"/>
      <c r="J2162" s="185"/>
      <c r="K2162" s="185"/>
      <c r="L2162" s="110" t="s">
        <v>21</v>
      </c>
      <c r="M2162" s="111"/>
      <c r="N2162" s="75" t="s">
        <v>442</v>
      </c>
    </row>
    <row r="2163" spans="1:14" s="88" customFormat="1" hidden="1" x14ac:dyDescent="0.2">
      <c r="A2163" s="193"/>
      <c r="B2163" s="187"/>
      <c r="C2163" s="185"/>
      <c r="D2163" s="185"/>
      <c r="E2163" s="185"/>
      <c r="F2163" s="185"/>
      <c r="G2163" s="185"/>
      <c r="H2163" s="185"/>
      <c r="I2163" s="185"/>
      <c r="J2163" s="185"/>
      <c r="K2163" s="185"/>
      <c r="L2163" s="110" t="s">
        <v>21</v>
      </c>
      <c r="M2163" s="111"/>
      <c r="N2163" s="75" t="s">
        <v>31</v>
      </c>
    </row>
    <row r="2164" spans="1:14" s="88" customFormat="1" hidden="1" x14ac:dyDescent="0.2">
      <c r="A2164" s="193"/>
      <c r="B2164" s="187"/>
      <c r="C2164" s="185"/>
      <c r="D2164" s="185"/>
      <c r="E2164" s="185"/>
      <c r="F2164" s="185"/>
      <c r="G2164" s="185"/>
      <c r="H2164" s="185"/>
      <c r="I2164" s="185"/>
      <c r="J2164" s="185"/>
      <c r="K2164" s="185"/>
      <c r="L2164" s="110" t="s">
        <v>21</v>
      </c>
      <c r="M2164" s="111"/>
      <c r="N2164" s="75" t="s">
        <v>125</v>
      </c>
    </row>
    <row r="2165" spans="1:14" s="88" customFormat="1" hidden="1" x14ac:dyDescent="0.2">
      <c r="A2165" s="193"/>
      <c r="B2165" s="187"/>
      <c r="C2165" s="185"/>
      <c r="D2165" s="185"/>
      <c r="E2165" s="185"/>
      <c r="F2165" s="185"/>
      <c r="G2165" s="185"/>
      <c r="H2165" s="185"/>
      <c r="I2165" s="185"/>
      <c r="J2165" s="185"/>
      <c r="K2165" s="185"/>
      <c r="L2165" s="110" t="s">
        <v>21</v>
      </c>
      <c r="M2165" s="111"/>
      <c r="N2165" s="75" t="s">
        <v>32</v>
      </c>
    </row>
    <row r="2166" spans="1:14" s="88" customFormat="1" hidden="1" x14ac:dyDescent="0.2">
      <c r="A2166" s="193"/>
      <c r="B2166" s="187"/>
      <c r="C2166" s="185"/>
      <c r="D2166" s="185"/>
      <c r="E2166" s="185"/>
      <c r="F2166" s="185"/>
      <c r="G2166" s="185"/>
      <c r="H2166" s="185"/>
      <c r="I2166" s="185"/>
      <c r="J2166" s="185"/>
      <c r="K2166" s="185"/>
      <c r="L2166" s="110" t="s">
        <v>21</v>
      </c>
      <c r="M2166" s="111"/>
      <c r="N2166" s="75" t="s">
        <v>466</v>
      </c>
    </row>
    <row r="2167" spans="1:14" s="88" customFormat="1" hidden="1" x14ac:dyDescent="0.2">
      <c r="A2167" s="193"/>
      <c r="B2167" s="187"/>
      <c r="C2167" s="185"/>
      <c r="D2167" s="185"/>
      <c r="E2167" s="185"/>
      <c r="F2167" s="185"/>
      <c r="G2167" s="185"/>
      <c r="H2167" s="185"/>
      <c r="I2167" s="185"/>
      <c r="J2167" s="185"/>
      <c r="K2167" s="185"/>
      <c r="L2167" s="110" t="s">
        <v>21</v>
      </c>
      <c r="M2167" s="111"/>
      <c r="N2167" s="75" t="s">
        <v>33</v>
      </c>
    </row>
    <row r="2168" spans="1:14" s="88" customFormat="1" ht="15" x14ac:dyDescent="0.25">
      <c r="A2168" s="125" t="s">
        <v>193</v>
      </c>
      <c r="B2168" s="84" t="s">
        <v>195</v>
      </c>
      <c r="C2168" s="86">
        <f>+'PLAN DE COMPRA  2022'!C2325</f>
        <v>7672950</v>
      </c>
      <c r="D2168" s="86">
        <f>+'PLAN DE COMPRA  2022'!D2325</f>
        <v>48750000</v>
      </c>
      <c r="E2168" s="86">
        <f>+'PLAN DE COMPRA  2022'!E2325</f>
        <v>99054800</v>
      </c>
      <c r="F2168" s="86">
        <f>+'PLAN DE COMPRA  2022'!F2325</f>
        <v>13319085</v>
      </c>
      <c r="G2168" s="86">
        <f>+'PLAN DE COMPRA  2022'!G2325</f>
        <v>0</v>
      </c>
      <c r="H2168" s="86">
        <f>+'PLAN DE COMPRA  2022'!H2325</f>
        <v>33470000</v>
      </c>
      <c r="I2168" s="86">
        <f>+'PLAN DE COMPRA  2022'!I2325</f>
        <v>56762384</v>
      </c>
      <c r="J2168" s="86">
        <f>+'PLAN DE COMPRA  2022'!J2325</f>
        <v>1605000</v>
      </c>
      <c r="K2168" s="86">
        <f>+'PLAN DE COMPRA  2022'!K2325</f>
        <v>260634219</v>
      </c>
      <c r="L2168" s="108" t="s">
        <v>22</v>
      </c>
      <c r="M2168" s="86" t="s">
        <v>22</v>
      </c>
      <c r="N2168" s="136"/>
    </row>
    <row r="2169" spans="1:14" s="88" customFormat="1" ht="15" hidden="1" x14ac:dyDescent="0.25">
      <c r="A2169" s="182" t="s">
        <v>196</v>
      </c>
      <c r="B2169" s="118" t="s">
        <v>197</v>
      </c>
      <c r="C2169" s="183"/>
      <c r="D2169" s="183"/>
      <c r="E2169" s="183"/>
      <c r="F2169" s="183"/>
      <c r="G2169" s="183"/>
      <c r="H2169" s="183"/>
      <c r="I2169" s="183"/>
      <c r="J2169" s="183"/>
      <c r="K2169" s="183"/>
      <c r="L2169" s="110" t="s">
        <v>21</v>
      </c>
      <c r="M2169" s="111"/>
      <c r="N2169" s="74" t="s">
        <v>303</v>
      </c>
    </row>
    <row r="2170" spans="1:14" s="88" customFormat="1" hidden="1" x14ac:dyDescent="0.2">
      <c r="A2170" s="193"/>
      <c r="B2170" s="187"/>
      <c r="C2170" s="185"/>
      <c r="D2170" s="185"/>
      <c r="E2170" s="185"/>
      <c r="F2170" s="185"/>
      <c r="G2170" s="185"/>
      <c r="H2170" s="185"/>
      <c r="I2170" s="185"/>
      <c r="J2170" s="185"/>
      <c r="K2170" s="185"/>
      <c r="L2170" s="110" t="s">
        <v>21</v>
      </c>
      <c r="M2170" s="111"/>
      <c r="N2170" s="75" t="s">
        <v>56</v>
      </c>
    </row>
    <row r="2171" spans="1:14" s="88" customFormat="1" hidden="1" x14ac:dyDescent="0.2">
      <c r="A2171" s="193"/>
      <c r="B2171" s="187"/>
      <c r="C2171" s="185"/>
      <c r="D2171" s="185"/>
      <c r="E2171" s="185"/>
      <c r="F2171" s="185"/>
      <c r="G2171" s="185"/>
      <c r="H2171" s="185"/>
      <c r="I2171" s="185"/>
      <c r="J2171" s="185"/>
      <c r="K2171" s="185"/>
      <c r="L2171" s="110" t="s">
        <v>21</v>
      </c>
      <c r="M2171" s="111"/>
      <c r="N2171" s="75" t="s">
        <v>345</v>
      </c>
    </row>
    <row r="2172" spans="1:14" s="88" customFormat="1" hidden="1" x14ac:dyDescent="0.2">
      <c r="A2172" s="193"/>
      <c r="B2172" s="187"/>
      <c r="C2172" s="185"/>
      <c r="D2172" s="185"/>
      <c r="E2172" s="185"/>
      <c r="F2172" s="185"/>
      <c r="G2172" s="185"/>
      <c r="H2172" s="185"/>
      <c r="I2172" s="185"/>
      <c r="J2172" s="185"/>
      <c r="K2172" s="185"/>
      <c r="L2172" s="110" t="s">
        <v>21</v>
      </c>
      <c r="M2172" s="111"/>
      <c r="N2172" s="75" t="s">
        <v>59</v>
      </c>
    </row>
    <row r="2173" spans="1:14" s="88" customFormat="1" hidden="1" x14ac:dyDescent="0.2">
      <c r="A2173" s="193"/>
      <c r="B2173" s="187"/>
      <c r="C2173" s="185"/>
      <c r="D2173" s="185"/>
      <c r="E2173" s="185"/>
      <c r="F2173" s="185"/>
      <c r="G2173" s="185"/>
      <c r="H2173" s="185"/>
      <c r="I2173" s="185"/>
      <c r="J2173" s="185"/>
      <c r="K2173" s="185"/>
      <c r="L2173" s="110" t="s">
        <v>21</v>
      </c>
      <c r="M2173" s="111"/>
      <c r="N2173" s="75" t="s">
        <v>347</v>
      </c>
    </row>
    <row r="2174" spans="1:14" s="88" customFormat="1" hidden="1" x14ac:dyDescent="0.2">
      <c r="A2174" s="193"/>
      <c r="B2174" s="187"/>
      <c r="C2174" s="185"/>
      <c r="D2174" s="185"/>
      <c r="E2174" s="185"/>
      <c r="F2174" s="185"/>
      <c r="G2174" s="185"/>
      <c r="H2174" s="185"/>
      <c r="I2174" s="185"/>
      <c r="J2174" s="185"/>
      <c r="K2174" s="185"/>
      <c r="L2174" s="110" t="s">
        <v>21</v>
      </c>
      <c r="M2174" s="111"/>
      <c r="N2174" s="75" t="s">
        <v>294</v>
      </c>
    </row>
    <row r="2175" spans="1:14" s="88" customFormat="1" hidden="1" x14ac:dyDescent="0.2">
      <c r="A2175" s="193"/>
      <c r="B2175" s="187"/>
      <c r="C2175" s="185"/>
      <c r="D2175" s="185"/>
      <c r="E2175" s="185"/>
      <c r="F2175" s="185"/>
      <c r="G2175" s="185"/>
      <c r="H2175" s="185"/>
      <c r="I2175" s="185"/>
      <c r="J2175" s="185"/>
      <c r="K2175" s="185"/>
      <c r="L2175" s="110" t="s">
        <v>21</v>
      </c>
      <c r="M2175" s="111"/>
      <c r="N2175" s="75" t="s">
        <v>51</v>
      </c>
    </row>
    <row r="2176" spans="1:14" s="88" customFormat="1" hidden="1" x14ac:dyDescent="0.2">
      <c r="A2176" s="193"/>
      <c r="B2176" s="187"/>
      <c r="C2176" s="185"/>
      <c r="D2176" s="185"/>
      <c r="E2176" s="185"/>
      <c r="F2176" s="185"/>
      <c r="G2176" s="185"/>
      <c r="H2176" s="185"/>
      <c r="I2176" s="185"/>
      <c r="J2176" s="185"/>
      <c r="K2176" s="185"/>
      <c r="L2176" s="110" t="s">
        <v>21</v>
      </c>
      <c r="M2176" s="111"/>
      <c r="N2176" s="75" t="s">
        <v>27</v>
      </c>
    </row>
    <row r="2177" spans="1:14" s="88" customFormat="1" hidden="1" x14ac:dyDescent="0.2">
      <c r="A2177" s="193"/>
      <c r="B2177" s="187"/>
      <c r="C2177" s="185"/>
      <c r="D2177" s="185"/>
      <c r="E2177" s="185"/>
      <c r="F2177" s="185"/>
      <c r="G2177" s="185"/>
      <c r="H2177" s="185"/>
      <c r="I2177" s="185"/>
      <c r="J2177" s="185"/>
      <c r="K2177" s="185"/>
      <c r="L2177" s="110" t="s">
        <v>21</v>
      </c>
      <c r="M2177" s="111"/>
      <c r="N2177" s="75" t="s">
        <v>97</v>
      </c>
    </row>
    <row r="2178" spans="1:14" s="88" customFormat="1" hidden="1" x14ac:dyDescent="0.2">
      <c r="A2178" s="193"/>
      <c r="B2178" s="187"/>
      <c r="C2178" s="185"/>
      <c r="D2178" s="185"/>
      <c r="E2178" s="185"/>
      <c r="F2178" s="185"/>
      <c r="G2178" s="185"/>
      <c r="H2178" s="185"/>
      <c r="I2178" s="185"/>
      <c r="J2178" s="185"/>
      <c r="K2178" s="185"/>
      <c r="L2178" s="110" t="s">
        <v>21</v>
      </c>
      <c r="M2178" s="111"/>
      <c r="N2178" s="75" t="s">
        <v>65</v>
      </c>
    </row>
    <row r="2179" spans="1:14" s="88" customFormat="1" hidden="1" x14ac:dyDescent="0.2">
      <c r="A2179" s="193"/>
      <c r="B2179" s="187"/>
      <c r="C2179" s="185"/>
      <c r="D2179" s="185"/>
      <c r="E2179" s="185"/>
      <c r="F2179" s="185"/>
      <c r="G2179" s="185"/>
      <c r="H2179" s="185"/>
      <c r="I2179" s="185"/>
      <c r="J2179" s="185"/>
      <c r="K2179" s="185"/>
      <c r="L2179" s="110" t="s">
        <v>21</v>
      </c>
      <c r="M2179" s="111"/>
      <c r="N2179" s="75" t="s">
        <v>400</v>
      </c>
    </row>
    <row r="2180" spans="1:14" s="88" customFormat="1" hidden="1" x14ac:dyDescent="0.2">
      <c r="A2180" s="193"/>
      <c r="B2180" s="187"/>
      <c r="C2180" s="185"/>
      <c r="D2180" s="185"/>
      <c r="E2180" s="185"/>
      <c r="F2180" s="185"/>
      <c r="G2180" s="185"/>
      <c r="H2180" s="185"/>
      <c r="I2180" s="185"/>
      <c r="J2180" s="185"/>
      <c r="K2180" s="185"/>
      <c r="L2180" s="110" t="s">
        <v>21</v>
      </c>
      <c r="M2180" s="111"/>
      <c r="N2180" s="75" t="s">
        <v>70</v>
      </c>
    </row>
    <row r="2181" spans="1:14" s="88" customFormat="1" hidden="1" x14ac:dyDescent="0.2">
      <c r="A2181" s="193"/>
      <c r="B2181" s="187"/>
      <c r="C2181" s="185"/>
      <c r="D2181" s="185"/>
      <c r="E2181" s="185"/>
      <c r="F2181" s="185"/>
      <c r="G2181" s="185"/>
      <c r="H2181" s="185"/>
      <c r="I2181" s="185"/>
      <c r="J2181" s="185"/>
      <c r="K2181" s="185"/>
      <c r="L2181" s="110" t="s">
        <v>21</v>
      </c>
      <c r="M2181" s="111"/>
      <c r="N2181" s="75" t="s">
        <v>411</v>
      </c>
    </row>
    <row r="2182" spans="1:14" s="88" customFormat="1" hidden="1" x14ac:dyDescent="0.2">
      <c r="A2182" s="193"/>
      <c r="B2182" s="187"/>
      <c r="C2182" s="185"/>
      <c r="D2182" s="185"/>
      <c r="E2182" s="185"/>
      <c r="F2182" s="185"/>
      <c r="G2182" s="185"/>
      <c r="H2182" s="185"/>
      <c r="I2182" s="185"/>
      <c r="J2182" s="185"/>
      <c r="K2182" s="185"/>
      <c r="L2182" s="110" t="s">
        <v>21</v>
      </c>
      <c r="M2182" s="111"/>
      <c r="N2182" s="75" t="s">
        <v>449</v>
      </c>
    </row>
    <row r="2183" spans="1:14" s="88" customFormat="1" hidden="1" x14ac:dyDescent="0.2">
      <c r="A2183" s="193"/>
      <c r="B2183" s="187"/>
      <c r="C2183" s="185"/>
      <c r="D2183" s="185"/>
      <c r="E2183" s="185"/>
      <c r="F2183" s="185"/>
      <c r="G2183" s="185"/>
      <c r="H2183" s="185"/>
      <c r="I2183" s="185"/>
      <c r="J2183" s="185"/>
      <c r="K2183" s="185"/>
      <c r="L2183" s="110" t="s">
        <v>21</v>
      </c>
      <c r="M2183" s="111"/>
      <c r="N2183" s="75" t="s">
        <v>75</v>
      </c>
    </row>
    <row r="2184" spans="1:14" s="88" customFormat="1" hidden="1" x14ac:dyDescent="0.2">
      <c r="A2184" s="193"/>
      <c r="B2184" s="187"/>
      <c r="C2184" s="185"/>
      <c r="D2184" s="185"/>
      <c r="E2184" s="185"/>
      <c r="F2184" s="185"/>
      <c r="G2184" s="185"/>
      <c r="H2184" s="185"/>
      <c r="I2184" s="185"/>
      <c r="J2184" s="185"/>
      <c r="K2184" s="185"/>
      <c r="L2184" s="110" t="s">
        <v>21</v>
      </c>
      <c r="M2184" s="111"/>
      <c r="N2184" s="75" t="s">
        <v>426</v>
      </c>
    </row>
    <row r="2185" spans="1:14" s="88" customFormat="1" hidden="1" x14ac:dyDescent="0.2">
      <c r="A2185" s="193"/>
      <c r="B2185" s="187"/>
      <c r="C2185" s="185"/>
      <c r="D2185" s="185"/>
      <c r="E2185" s="185"/>
      <c r="F2185" s="185"/>
      <c r="G2185" s="185"/>
      <c r="H2185" s="185"/>
      <c r="I2185" s="185"/>
      <c r="J2185" s="185"/>
      <c r="K2185" s="185"/>
      <c r="L2185" s="110" t="s">
        <v>21</v>
      </c>
      <c r="M2185" s="111"/>
      <c r="N2185" s="75" t="s">
        <v>428</v>
      </c>
    </row>
    <row r="2186" spans="1:14" s="88" customFormat="1" hidden="1" x14ac:dyDescent="0.2">
      <c r="A2186" s="193"/>
      <c r="B2186" s="187"/>
      <c r="C2186" s="185"/>
      <c r="D2186" s="185"/>
      <c r="E2186" s="185"/>
      <c r="F2186" s="185"/>
      <c r="G2186" s="185"/>
      <c r="H2186" s="185"/>
      <c r="I2186" s="185"/>
      <c r="J2186" s="185"/>
      <c r="K2186" s="185"/>
      <c r="L2186" s="110" t="s">
        <v>21</v>
      </c>
      <c r="M2186" s="111"/>
      <c r="N2186" s="75" t="s">
        <v>46</v>
      </c>
    </row>
    <row r="2187" spans="1:14" s="88" customFormat="1" hidden="1" x14ac:dyDescent="0.2">
      <c r="A2187" s="193"/>
      <c r="B2187" s="187"/>
      <c r="C2187" s="185"/>
      <c r="D2187" s="185"/>
      <c r="E2187" s="185"/>
      <c r="F2187" s="185"/>
      <c r="G2187" s="185"/>
      <c r="H2187" s="185"/>
      <c r="I2187" s="185"/>
      <c r="J2187" s="185"/>
      <c r="K2187" s="185"/>
      <c r="L2187" s="110" t="s">
        <v>21</v>
      </c>
      <c r="M2187" s="111"/>
      <c r="N2187" s="75" t="s">
        <v>429</v>
      </c>
    </row>
    <row r="2188" spans="1:14" s="88" customFormat="1" hidden="1" x14ac:dyDescent="0.2">
      <c r="A2188" s="193"/>
      <c r="B2188" s="187"/>
      <c r="C2188" s="185"/>
      <c r="D2188" s="185"/>
      <c r="E2188" s="185"/>
      <c r="F2188" s="185"/>
      <c r="G2188" s="185"/>
      <c r="H2188" s="185"/>
      <c r="I2188" s="185"/>
      <c r="J2188" s="185"/>
      <c r="K2188" s="185"/>
      <c r="L2188" s="110" t="s">
        <v>21</v>
      </c>
      <c r="M2188" s="111"/>
      <c r="N2188" s="75" t="s">
        <v>77</v>
      </c>
    </row>
    <row r="2189" spans="1:14" s="88" customFormat="1" hidden="1" x14ac:dyDescent="0.2">
      <c r="A2189" s="193"/>
      <c r="B2189" s="187"/>
      <c r="C2189" s="185"/>
      <c r="D2189" s="185"/>
      <c r="E2189" s="185"/>
      <c r="F2189" s="185"/>
      <c r="G2189" s="185"/>
      <c r="H2189" s="185"/>
      <c r="I2189" s="185"/>
      <c r="J2189" s="185"/>
      <c r="K2189" s="185"/>
      <c r="L2189" s="110" t="s">
        <v>21</v>
      </c>
      <c r="M2189" s="111"/>
      <c r="N2189" s="75" t="s">
        <v>431</v>
      </c>
    </row>
    <row r="2190" spans="1:14" s="88" customFormat="1" hidden="1" x14ac:dyDescent="0.2">
      <c r="A2190" s="193"/>
      <c r="B2190" s="187"/>
      <c r="C2190" s="185"/>
      <c r="D2190" s="185"/>
      <c r="E2190" s="185"/>
      <c r="F2190" s="185"/>
      <c r="G2190" s="185"/>
      <c r="H2190" s="185"/>
      <c r="I2190" s="185"/>
      <c r="J2190" s="185"/>
      <c r="K2190" s="185"/>
      <c r="L2190" s="110" t="s">
        <v>21</v>
      </c>
      <c r="M2190" s="111"/>
      <c r="N2190" s="75" t="s">
        <v>432</v>
      </c>
    </row>
    <row r="2191" spans="1:14" s="88" customFormat="1" hidden="1" x14ac:dyDescent="0.2">
      <c r="A2191" s="193"/>
      <c r="B2191" s="187"/>
      <c r="C2191" s="185"/>
      <c r="D2191" s="185"/>
      <c r="E2191" s="185"/>
      <c r="F2191" s="185"/>
      <c r="G2191" s="185"/>
      <c r="H2191" s="185"/>
      <c r="I2191" s="185"/>
      <c r="J2191" s="185"/>
      <c r="K2191" s="185"/>
      <c r="L2191" s="110" t="s">
        <v>21</v>
      </c>
      <c r="M2191" s="111"/>
      <c r="N2191" s="75" t="s">
        <v>433</v>
      </c>
    </row>
    <row r="2192" spans="1:14" s="88" customFormat="1" hidden="1" x14ac:dyDescent="0.2">
      <c r="A2192" s="193"/>
      <c r="B2192" s="187"/>
      <c r="C2192" s="185"/>
      <c r="D2192" s="185"/>
      <c r="E2192" s="185"/>
      <c r="F2192" s="185"/>
      <c r="G2192" s="185"/>
      <c r="H2192" s="185"/>
      <c r="I2192" s="185"/>
      <c r="J2192" s="185"/>
      <c r="K2192" s="185"/>
      <c r="L2192" s="110" t="s">
        <v>21</v>
      </c>
      <c r="M2192" s="111"/>
      <c r="N2192" s="75" t="s">
        <v>87</v>
      </c>
    </row>
    <row r="2193" spans="1:14" s="88" customFormat="1" hidden="1" x14ac:dyDescent="0.2">
      <c r="A2193" s="193"/>
      <c r="B2193" s="187"/>
      <c r="C2193" s="185"/>
      <c r="D2193" s="185"/>
      <c r="E2193" s="185"/>
      <c r="F2193" s="185"/>
      <c r="G2193" s="185"/>
      <c r="H2193" s="185"/>
      <c r="I2193" s="185"/>
      <c r="J2193" s="185"/>
      <c r="K2193" s="185"/>
      <c r="L2193" s="110" t="s">
        <v>21</v>
      </c>
      <c r="M2193" s="111"/>
      <c r="N2193" s="75" t="s">
        <v>434</v>
      </c>
    </row>
    <row r="2194" spans="1:14" s="88" customFormat="1" hidden="1" x14ac:dyDescent="0.2">
      <c r="A2194" s="193"/>
      <c r="B2194" s="187"/>
      <c r="C2194" s="185"/>
      <c r="D2194" s="185"/>
      <c r="E2194" s="185"/>
      <c r="F2194" s="185"/>
      <c r="G2194" s="185"/>
      <c r="H2194" s="185"/>
      <c r="I2194" s="185"/>
      <c r="J2194" s="185"/>
      <c r="K2194" s="185"/>
      <c r="L2194" s="110" t="s">
        <v>21</v>
      </c>
      <c r="M2194" s="111"/>
      <c r="N2194" s="75" t="s">
        <v>439</v>
      </c>
    </row>
    <row r="2195" spans="1:14" s="88" customFormat="1" hidden="1" x14ac:dyDescent="0.2">
      <c r="A2195" s="193"/>
      <c r="B2195" s="187"/>
      <c r="C2195" s="185"/>
      <c r="D2195" s="185"/>
      <c r="E2195" s="185"/>
      <c r="F2195" s="185"/>
      <c r="G2195" s="185"/>
      <c r="H2195" s="185"/>
      <c r="I2195" s="185"/>
      <c r="J2195" s="185"/>
      <c r="K2195" s="185"/>
      <c r="L2195" s="110" t="s">
        <v>21</v>
      </c>
      <c r="M2195" s="111"/>
      <c r="N2195" s="75" t="s">
        <v>442</v>
      </c>
    </row>
    <row r="2196" spans="1:14" s="88" customFormat="1" hidden="1" x14ac:dyDescent="0.2">
      <c r="A2196" s="193"/>
      <c r="B2196" s="187"/>
      <c r="C2196" s="185"/>
      <c r="D2196" s="185"/>
      <c r="E2196" s="185"/>
      <c r="F2196" s="185"/>
      <c r="G2196" s="185"/>
      <c r="H2196" s="185"/>
      <c r="I2196" s="185"/>
      <c r="J2196" s="185"/>
      <c r="K2196" s="185"/>
      <c r="L2196" s="110" t="s">
        <v>21</v>
      </c>
      <c r="M2196" s="111"/>
      <c r="N2196" s="75" t="s">
        <v>31</v>
      </c>
    </row>
    <row r="2197" spans="1:14" s="88" customFormat="1" hidden="1" x14ac:dyDescent="0.2">
      <c r="A2197" s="193"/>
      <c r="B2197" s="187"/>
      <c r="C2197" s="185"/>
      <c r="D2197" s="185"/>
      <c r="E2197" s="185"/>
      <c r="F2197" s="185"/>
      <c r="G2197" s="185"/>
      <c r="H2197" s="185"/>
      <c r="I2197" s="185"/>
      <c r="J2197" s="185"/>
      <c r="K2197" s="185"/>
      <c r="L2197" s="110" t="s">
        <v>21</v>
      </c>
      <c r="M2197" s="111"/>
      <c r="N2197" s="75" t="s">
        <v>33</v>
      </c>
    </row>
    <row r="2198" spans="1:14" s="88" customFormat="1" ht="15" x14ac:dyDescent="0.25">
      <c r="A2198" s="125" t="s">
        <v>196</v>
      </c>
      <c r="B2198" s="84" t="s">
        <v>198</v>
      </c>
      <c r="C2198" s="86">
        <f>+'PLAN DE COMPRA  2022'!C2357</f>
        <v>590000</v>
      </c>
      <c r="D2198" s="86">
        <f>+'PLAN DE COMPRA  2022'!D2357</f>
        <v>5000000</v>
      </c>
      <c r="E2198" s="86">
        <f>+'PLAN DE COMPRA  2022'!E2357</f>
        <v>1550000</v>
      </c>
      <c r="F2198" s="86">
        <f>+'PLAN DE COMPRA  2022'!F2357</f>
        <v>2500000</v>
      </c>
      <c r="G2198" s="86">
        <f>+'PLAN DE COMPRA  2022'!G2357</f>
        <v>0</v>
      </c>
      <c r="H2198" s="86">
        <f>+'PLAN DE COMPRA  2022'!H2357</f>
        <v>1610000</v>
      </c>
      <c r="I2198" s="86">
        <f>+'PLAN DE COMPRA  2022'!I2357</f>
        <v>14930000</v>
      </c>
      <c r="J2198" s="86">
        <f>+'PLAN DE COMPRA  2022'!J2357</f>
        <v>5000</v>
      </c>
      <c r="K2198" s="86">
        <f>+'PLAN DE COMPRA  2022'!K2357</f>
        <v>26185000</v>
      </c>
      <c r="L2198" s="119" t="s">
        <v>22</v>
      </c>
      <c r="M2198" s="86">
        <f>+SUM(K2169:K2197)</f>
        <v>0</v>
      </c>
      <c r="N2198" s="135"/>
    </row>
    <row r="2199" spans="1:14" s="88" customFormat="1" ht="15" hidden="1" x14ac:dyDescent="0.25">
      <c r="A2199" s="182" t="s">
        <v>199</v>
      </c>
      <c r="B2199" s="118" t="s">
        <v>200</v>
      </c>
      <c r="C2199" s="183"/>
      <c r="D2199" s="183"/>
      <c r="E2199" s="183"/>
      <c r="F2199" s="183"/>
      <c r="G2199" s="183"/>
      <c r="H2199" s="183"/>
      <c r="I2199" s="183"/>
      <c r="J2199" s="183"/>
      <c r="K2199" s="183"/>
      <c r="L2199" s="110" t="s">
        <v>21</v>
      </c>
      <c r="M2199" s="111"/>
      <c r="N2199" s="74" t="s">
        <v>303</v>
      </c>
    </row>
    <row r="2200" spans="1:14" s="88" customFormat="1" hidden="1" x14ac:dyDescent="0.2">
      <c r="A2200" s="193"/>
      <c r="B2200" s="187"/>
      <c r="C2200" s="185"/>
      <c r="D2200" s="185"/>
      <c r="E2200" s="185"/>
      <c r="F2200" s="185"/>
      <c r="G2200" s="185"/>
      <c r="H2200" s="185"/>
      <c r="I2200" s="185"/>
      <c r="J2200" s="185"/>
      <c r="K2200" s="185"/>
      <c r="L2200" s="110" t="s">
        <v>21</v>
      </c>
      <c r="M2200" s="111"/>
      <c r="N2200" s="75" t="s">
        <v>56</v>
      </c>
    </row>
    <row r="2201" spans="1:14" s="88" customFormat="1" hidden="1" x14ac:dyDescent="0.2">
      <c r="A2201" s="193"/>
      <c r="B2201" s="187"/>
      <c r="C2201" s="185"/>
      <c r="D2201" s="185"/>
      <c r="E2201" s="185"/>
      <c r="F2201" s="185"/>
      <c r="G2201" s="185"/>
      <c r="H2201" s="185"/>
      <c r="I2201" s="185"/>
      <c r="J2201" s="185"/>
      <c r="K2201" s="185"/>
      <c r="L2201" s="110" t="s">
        <v>21</v>
      </c>
      <c r="M2201" s="111"/>
      <c r="N2201" s="75" t="s">
        <v>307</v>
      </c>
    </row>
    <row r="2202" spans="1:14" s="88" customFormat="1" hidden="1" x14ac:dyDescent="0.2">
      <c r="A2202" s="193"/>
      <c r="B2202" s="187"/>
      <c r="C2202" s="185"/>
      <c r="D2202" s="185"/>
      <c r="E2202" s="185"/>
      <c r="F2202" s="185"/>
      <c r="G2202" s="185"/>
      <c r="H2202" s="185"/>
      <c r="I2202" s="185"/>
      <c r="J2202" s="185"/>
      <c r="K2202" s="185"/>
      <c r="L2202" s="110" t="s">
        <v>21</v>
      </c>
      <c r="M2202" s="111"/>
      <c r="N2202" s="75" t="s">
        <v>321</v>
      </c>
    </row>
    <row r="2203" spans="1:14" s="88" customFormat="1" hidden="1" x14ac:dyDescent="0.2">
      <c r="A2203" s="193"/>
      <c r="B2203" s="187"/>
      <c r="C2203" s="185"/>
      <c r="D2203" s="185"/>
      <c r="E2203" s="185"/>
      <c r="F2203" s="185"/>
      <c r="G2203" s="185"/>
      <c r="H2203" s="185"/>
      <c r="I2203" s="185"/>
      <c r="J2203" s="185"/>
      <c r="K2203" s="185"/>
      <c r="L2203" s="110" t="s">
        <v>21</v>
      </c>
      <c r="M2203" s="111"/>
      <c r="N2203" s="75" t="s">
        <v>325</v>
      </c>
    </row>
    <row r="2204" spans="1:14" s="88" customFormat="1" hidden="1" x14ac:dyDescent="0.2">
      <c r="A2204" s="193"/>
      <c r="B2204" s="187"/>
      <c r="C2204" s="185"/>
      <c r="D2204" s="185"/>
      <c r="E2204" s="185"/>
      <c r="F2204" s="185"/>
      <c r="G2204" s="185"/>
      <c r="H2204" s="185"/>
      <c r="I2204" s="185"/>
      <c r="J2204" s="185"/>
      <c r="K2204" s="185"/>
      <c r="L2204" s="110" t="s">
        <v>21</v>
      </c>
      <c r="M2204" s="111"/>
      <c r="N2204" s="75" t="s">
        <v>328</v>
      </c>
    </row>
    <row r="2205" spans="1:14" s="88" customFormat="1" hidden="1" x14ac:dyDescent="0.2">
      <c r="A2205" s="193"/>
      <c r="B2205" s="187"/>
      <c r="C2205" s="185"/>
      <c r="D2205" s="185"/>
      <c r="E2205" s="185"/>
      <c r="F2205" s="185"/>
      <c r="G2205" s="185"/>
      <c r="H2205" s="185"/>
      <c r="I2205" s="185"/>
      <c r="J2205" s="185"/>
      <c r="K2205" s="185"/>
      <c r="L2205" s="110" t="s">
        <v>21</v>
      </c>
      <c r="M2205" s="111"/>
      <c r="N2205" s="75" t="s">
        <v>339</v>
      </c>
    </row>
    <row r="2206" spans="1:14" s="88" customFormat="1" hidden="1" x14ac:dyDescent="0.2">
      <c r="A2206" s="193"/>
      <c r="B2206" s="187"/>
      <c r="C2206" s="185"/>
      <c r="D2206" s="185"/>
      <c r="E2206" s="185"/>
      <c r="F2206" s="185"/>
      <c r="G2206" s="185"/>
      <c r="H2206" s="185"/>
      <c r="I2206" s="185"/>
      <c r="J2206" s="185"/>
      <c r="K2206" s="185"/>
      <c r="L2206" s="110" t="s">
        <v>21</v>
      </c>
      <c r="M2206" s="111"/>
      <c r="N2206" s="75" t="s">
        <v>343</v>
      </c>
    </row>
    <row r="2207" spans="1:14" s="88" customFormat="1" hidden="1" x14ac:dyDescent="0.2">
      <c r="A2207" s="193"/>
      <c r="B2207" s="187"/>
      <c r="C2207" s="185"/>
      <c r="D2207" s="185"/>
      <c r="E2207" s="185"/>
      <c r="F2207" s="185"/>
      <c r="G2207" s="185"/>
      <c r="H2207" s="185"/>
      <c r="I2207" s="185"/>
      <c r="J2207" s="185"/>
      <c r="K2207" s="185"/>
      <c r="L2207" s="110" t="s">
        <v>21</v>
      </c>
      <c r="M2207" s="111"/>
      <c r="N2207" s="75" t="s">
        <v>344</v>
      </c>
    </row>
    <row r="2208" spans="1:14" s="88" customFormat="1" hidden="1" x14ac:dyDescent="0.2">
      <c r="A2208" s="193"/>
      <c r="B2208" s="187"/>
      <c r="C2208" s="185"/>
      <c r="D2208" s="185"/>
      <c r="E2208" s="185"/>
      <c r="F2208" s="185"/>
      <c r="G2208" s="185"/>
      <c r="H2208" s="185"/>
      <c r="I2208" s="185"/>
      <c r="J2208" s="185"/>
      <c r="K2208" s="185"/>
      <c r="L2208" s="110" t="s">
        <v>21</v>
      </c>
      <c r="M2208" s="111"/>
      <c r="N2208" s="75" t="s">
        <v>464</v>
      </c>
    </row>
    <row r="2209" spans="1:14" s="88" customFormat="1" hidden="1" x14ac:dyDescent="0.2">
      <c r="A2209" s="193"/>
      <c r="B2209" s="187"/>
      <c r="C2209" s="185"/>
      <c r="D2209" s="185"/>
      <c r="E2209" s="185"/>
      <c r="F2209" s="185"/>
      <c r="G2209" s="185"/>
      <c r="H2209" s="185"/>
      <c r="I2209" s="185"/>
      <c r="J2209" s="185"/>
      <c r="K2209" s="185"/>
      <c r="L2209" s="110" t="s">
        <v>21</v>
      </c>
      <c r="M2209" s="111"/>
      <c r="N2209" s="75" t="s">
        <v>465</v>
      </c>
    </row>
    <row r="2210" spans="1:14" s="88" customFormat="1" hidden="1" x14ac:dyDescent="0.2">
      <c r="A2210" s="193"/>
      <c r="B2210" s="187"/>
      <c r="C2210" s="185"/>
      <c r="D2210" s="185"/>
      <c r="E2210" s="185"/>
      <c r="F2210" s="185"/>
      <c r="G2210" s="185"/>
      <c r="H2210" s="185"/>
      <c r="I2210" s="185"/>
      <c r="J2210" s="185"/>
      <c r="K2210" s="185"/>
      <c r="L2210" s="110" t="s">
        <v>21</v>
      </c>
      <c r="M2210" s="111"/>
      <c r="N2210" s="75" t="s">
        <v>59</v>
      </c>
    </row>
    <row r="2211" spans="1:14" s="88" customFormat="1" hidden="1" x14ac:dyDescent="0.2">
      <c r="A2211" s="193"/>
      <c r="B2211" s="187"/>
      <c r="C2211" s="185"/>
      <c r="D2211" s="185"/>
      <c r="E2211" s="185"/>
      <c r="F2211" s="185"/>
      <c r="G2211" s="185"/>
      <c r="H2211" s="185"/>
      <c r="I2211" s="185"/>
      <c r="J2211" s="185"/>
      <c r="K2211" s="185"/>
      <c r="L2211" s="110" t="s">
        <v>21</v>
      </c>
      <c r="M2211" s="111"/>
      <c r="N2211" s="75" t="s">
        <v>347</v>
      </c>
    </row>
    <row r="2212" spans="1:14" s="88" customFormat="1" hidden="1" x14ac:dyDescent="0.2">
      <c r="A2212" s="193"/>
      <c r="B2212" s="187"/>
      <c r="C2212" s="185"/>
      <c r="D2212" s="185"/>
      <c r="E2212" s="185"/>
      <c r="F2212" s="185"/>
      <c r="G2212" s="185"/>
      <c r="H2212" s="185"/>
      <c r="I2212" s="185"/>
      <c r="J2212" s="185"/>
      <c r="K2212" s="185"/>
      <c r="L2212" s="110" t="s">
        <v>21</v>
      </c>
      <c r="M2212" s="111"/>
      <c r="N2212" s="75" t="s">
        <v>60</v>
      </c>
    </row>
    <row r="2213" spans="1:14" s="88" customFormat="1" hidden="1" x14ac:dyDescent="0.2">
      <c r="A2213" s="193"/>
      <c r="B2213" s="187"/>
      <c r="C2213" s="185"/>
      <c r="D2213" s="185"/>
      <c r="E2213" s="185"/>
      <c r="F2213" s="185"/>
      <c r="G2213" s="185"/>
      <c r="H2213" s="185"/>
      <c r="I2213" s="185"/>
      <c r="J2213" s="185"/>
      <c r="K2213" s="185"/>
      <c r="L2213" s="110" t="s">
        <v>21</v>
      </c>
      <c r="M2213" s="111"/>
      <c r="N2213" s="75" t="s">
        <v>92</v>
      </c>
    </row>
    <row r="2214" spans="1:14" s="88" customFormat="1" hidden="1" x14ac:dyDescent="0.2">
      <c r="A2214" s="193"/>
      <c r="B2214" s="187"/>
      <c r="C2214" s="185"/>
      <c r="D2214" s="185"/>
      <c r="E2214" s="185"/>
      <c r="F2214" s="185"/>
      <c r="G2214" s="185"/>
      <c r="H2214" s="185"/>
      <c r="I2214" s="185"/>
      <c r="J2214" s="185"/>
      <c r="K2214" s="185"/>
      <c r="L2214" s="110" t="s">
        <v>21</v>
      </c>
      <c r="M2214" s="111"/>
      <c r="N2214" s="75" t="s">
        <v>469</v>
      </c>
    </row>
    <row r="2215" spans="1:14" s="88" customFormat="1" hidden="1" x14ac:dyDescent="0.2">
      <c r="A2215" s="193"/>
      <c r="B2215" s="187"/>
      <c r="C2215" s="185"/>
      <c r="D2215" s="185"/>
      <c r="E2215" s="185"/>
      <c r="F2215" s="185"/>
      <c r="G2215" s="185"/>
      <c r="H2215" s="185"/>
      <c r="I2215" s="185"/>
      <c r="J2215" s="185"/>
      <c r="K2215" s="185"/>
      <c r="L2215" s="110" t="s">
        <v>21</v>
      </c>
      <c r="M2215" s="111"/>
      <c r="N2215" s="75" t="s">
        <v>472</v>
      </c>
    </row>
    <row r="2216" spans="1:14" s="88" customFormat="1" hidden="1" x14ac:dyDescent="0.2">
      <c r="A2216" s="193"/>
      <c r="B2216" s="187"/>
      <c r="C2216" s="185"/>
      <c r="D2216" s="185"/>
      <c r="E2216" s="185"/>
      <c r="F2216" s="185"/>
      <c r="G2216" s="185"/>
      <c r="H2216" s="185"/>
      <c r="I2216" s="185"/>
      <c r="J2216" s="185"/>
      <c r="K2216" s="185"/>
      <c r="L2216" s="110" t="s">
        <v>21</v>
      </c>
      <c r="M2216" s="111"/>
      <c r="N2216" s="75" t="s">
        <v>361</v>
      </c>
    </row>
    <row r="2217" spans="1:14" s="88" customFormat="1" hidden="1" x14ac:dyDescent="0.2">
      <c r="A2217" s="193"/>
      <c r="B2217" s="187"/>
      <c r="C2217" s="185"/>
      <c r="D2217" s="185"/>
      <c r="E2217" s="185"/>
      <c r="F2217" s="185"/>
      <c r="G2217" s="185"/>
      <c r="H2217" s="185"/>
      <c r="I2217" s="185"/>
      <c r="J2217" s="185"/>
      <c r="K2217" s="185"/>
      <c r="L2217" s="110" t="s">
        <v>21</v>
      </c>
      <c r="M2217" s="111"/>
      <c r="N2217" s="75" t="s">
        <v>378</v>
      </c>
    </row>
    <row r="2218" spans="1:14" s="88" customFormat="1" hidden="1" x14ac:dyDescent="0.2">
      <c r="A2218" s="193"/>
      <c r="B2218" s="187"/>
      <c r="C2218" s="185"/>
      <c r="D2218" s="185"/>
      <c r="E2218" s="185"/>
      <c r="F2218" s="185"/>
      <c r="G2218" s="185"/>
      <c r="H2218" s="185"/>
      <c r="I2218" s="185"/>
      <c r="J2218" s="185"/>
      <c r="K2218" s="185"/>
      <c r="L2218" s="110" t="s">
        <v>21</v>
      </c>
      <c r="M2218" s="111"/>
      <c r="N2218" s="75" t="s">
        <v>293</v>
      </c>
    </row>
    <row r="2219" spans="1:14" s="88" customFormat="1" hidden="1" x14ac:dyDescent="0.2">
      <c r="A2219" s="193"/>
      <c r="B2219" s="187"/>
      <c r="C2219" s="185"/>
      <c r="D2219" s="185"/>
      <c r="E2219" s="185"/>
      <c r="F2219" s="185"/>
      <c r="G2219" s="185"/>
      <c r="H2219" s="185"/>
      <c r="I2219" s="185"/>
      <c r="J2219" s="185"/>
      <c r="K2219" s="185"/>
      <c r="L2219" s="110" t="s">
        <v>21</v>
      </c>
      <c r="M2219" s="111"/>
      <c r="N2219" s="75" t="s">
        <v>384</v>
      </c>
    </row>
    <row r="2220" spans="1:14" s="88" customFormat="1" hidden="1" x14ac:dyDescent="0.2">
      <c r="A2220" s="193"/>
      <c r="B2220" s="187"/>
      <c r="C2220" s="185"/>
      <c r="D2220" s="185"/>
      <c r="E2220" s="185"/>
      <c r="F2220" s="185"/>
      <c r="G2220" s="185"/>
      <c r="H2220" s="185"/>
      <c r="I2220" s="185"/>
      <c r="J2220" s="185"/>
      <c r="K2220" s="185"/>
      <c r="L2220" s="110" t="s">
        <v>21</v>
      </c>
      <c r="M2220" s="111"/>
      <c r="N2220" s="75" t="s">
        <v>40</v>
      </c>
    </row>
    <row r="2221" spans="1:14" s="88" customFormat="1" hidden="1" x14ac:dyDescent="0.2">
      <c r="A2221" s="193"/>
      <c r="B2221" s="187"/>
      <c r="C2221" s="185"/>
      <c r="D2221" s="185"/>
      <c r="E2221" s="185"/>
      <c r="F2221" s="185"/>
      <c r="G2221" s="185"/>
      <c r="H2221" s="185"/>
      <c r="I2221" s="185"/>
      <c r="J2221" s="185"/>
      <c r="K2221" s="185"/>
      <c r="L2221" s="110" t="s">
        <v>21</v>
      </c>
      <c r="M2221" s="111"/>
      <c r="N2221" s="75" t="s">
        <v>51</v>
      </c>
    </row>
    <row r="2222" spans="1:14" s="88" customFormat="1" hidden="1" x14ac:dyDescent="0.2">
      <c r="A2222" s="193"/>
      <c r="B2222" s="187"/>
      <c r="C2222" s="185"/>
      <c r="D2222" s="185"/>
      <c r="E2222" s="185"/>
      <c r="F2222" s="185"/>
      <c r="G2222" s="185"/>
      <c r="H2222" s="185"/>
      <c r="I2222" s="185"/>
      <c r="J2222" s="185"/>
      <c r="K2222" s="185"/>
      <c r="L2222" s="110" t="s">
        <v>21</v>
      </c>
      <c r="M2222" s="111"/>
      <c r="N2222" s="75" t="s">
        <v>390</v>
      </c>
    </row>
    <row r="2223" spans="1:14" s="88" customFormat="1" hidden="1" x14ac:dyDescent="0.2">
      <c r="A2223" s="193"/>
      <c r="B2223" s="187"/>
      <c r="C2223" s="185"/>
      <c r="D2223" s="185"/>
      <c r="E2223" s="185"/>
      <c r="F2223" s="185"/>
      <c r="G2223" s="185"/>
      <c r="H2223" s="185"/>
      <c r="I2223" s="185"/>
      <c r="J2223" s="185"/>
      <c r="K2223" s="185"/>
      <c r="L2223" s="110" t="s">
        <v>21</v>
      </c>
      <c r="M2223" s="111"/>
      <c r="N2223" s="75" t="s">
        <v>41</v>
      </c>
    </row>
    <row r="2224" spans="1:14" s="88" customFormat="1" hidden="1" x14ac:dyDescent="0.2">
      <c r="A2224" s="193"/>
      <c r="B2224" s="187"/>
      <c r="C2224" s="185"/>
      <c r="D2224" s="185"/>
      <c r="E2224" s="185"/>
      <c r="F2224" s="185"/>
      <c r="G2224" s="185"/>
      <c r="H2224" s="185"/>
      <c r="I2224" s="185"/>
      <c r="J2224" s="185"/>
      <c r="K2224" s="185"/>
      <c r="L2224" s="110" t="s">
        <v>21</v>
      </c>
      <c r="M2224" s="111"/>
      <c r="N2224" s="75" t="s">
        <v>64</v>
      </c>
    </row>
    <row r="2225" spans="1:14" s="88" customFormat="1" hidden="1" x14ac:dyDescent="0.2">
      <c r="A2225" s="193"/>
      <c r="B2225" s="187"/>
      <c r="C2225" s="185"/>
      <c r="D2225" s="185"/>
      <c r="E2225" s="185"/>
      <c r="F2225" s="185"/>
      <c r="G2225" s="185"/>
      <c r="H2225" s="185"/>
      <c r="I2225" s="185"/>
      <c r="J2225" s="185"/>
      <c r="K2225" s="185"/>
      <c r="L2225" s="110" t="s">
        <v>21</v>
      </c>
      <c r="M2225" s="111"/>
      <c r="N2225" s="75" t="s">
        <v>26</v>
      </c>
    </row>
    <row r="2226" spans="1:14" s="88" customFormat="1" hidden="1" x14ac:dyDescent="0.2">
      <c r="A2226" s="193"/>
      <c r="B2226" s="187"/>
      <c r="C2226" s="185"/>
      <c r="D2226" s="185"/>
      <c r="E2226" s="185"/>
      <c r="F2226" s="185"/>
      <c r="G2226" s="185"/>
      <c r="H2226" s="185"/>
      <c r="I2226" s="185"/>
      <c r="J2226" s="185"/>
      <c r="K2226" s="185"/>
      <c r="L2226" s="110" t="s">
        <v>21</v>
      </c>
      <c r="M2226" s="111"/>
      <c r="N2226" s="75" t="s">
        <v>27</v>
      </c>
    </row>
    <row r="2227" spans="1:14" s="88" customFormat="1" hidden="1" x14ac:dyDescent="0.2">
      <c r="A2227" s="193"/>
      <c r="B2227" s="187"/>
      <c r="C2227" s="185"/>
      <c r="D2227" s="185"/>
      <c r="E2227" s="185"/>
      <c r="F2227" s="185"/>
      <c r="G2227" s="185"/>
      <c r="H2227" s="185"/>
      <c r="I2227" s="185"/>
      <c r="J2227" s="185"/>
      <c r="K2227" s="185"/>
      <c r="L2227" s="110" t="s">
        <v>21</v>
      </c>
      <c r="M2227" s="111"/>
      <c r="N2227" s="75" t="s">
        <v>97</v>
      </c>
    </row>
    <row r="2228" spans="1:14" s="88" customFormat="1" hidden="1" x14ac:dyDescent="0.2">
      <c r="A2228" s="193"/>
      <c r="B2228" s="187"/>
      <c r="C2228" s="185"/>
      <c r="D2228" s="185"/>
      <c r="E2228" s="185"/>
      <c r="F2228" s="185"/>
      <c r="G2228" s="185"/>
      <c r="H2228" s="185"/>
      <c r="I2228" s="185"/>
      <c r="J2228" s="185"/>
      <c r="K2228" s="185"/>
      <c r="L2228" s="110" t="s">
        <v>21</v>
      </c>
      <c r="M2228" s="111"/>
      <c r="N2228" s="75" t="s">
        <v>65</v>
      </c>
    </row>
    <row r="2229" spans="1:14" s="88" customFormat="1" hidden="1" x14ac:dyDescent="0.2">
      <c r="A2229" s="193"/>
      <c r="B2229" s="187"/>
      <c r="C2229" s="185"/>
      <c r="D2229" s="185"/>
      <c r="E2229" s="185"/>
      <c r="F2229" s="185"/>
      <c r="G2229" s="185"/>
      <c r="H2229" s="185"/>
      <c r="I2229" s="185"/>
      <c r="J2229" s="185"/>
      <c r="K2229" s="185"/>
      <c r="L2229" s="110" t="s">
        <v>21</v>
      </c>
      <c r="M2229" s="111"/>
      <c r="N2229" s="75" t="s">
        <v>67</v>
      </c>
    </row>
    <row r="2230" spans="1:14" s="88" customFormat="1" hidden="1" x14ac:dyDescent="0.2">
      <c r="A2230" s="193"/>
      <c r="B2230" s="187"/>
      <c r="C2230" s="185"/>
      <c r="D2230" s="185"/>
      <c r="E2230" s="185"/>
      <c r="F2230" s="185"/>
      <c r="G2230" s="185"/>
      <c r="H2230" s="185"/>
      <c r="I2230" s="185"/>
      <c r="J2230" s="185"/>
      <c r="K2230" s="185"/>
      <c r="L2230" s="110" t="s">
        <v>21</v>
      </c>
      <c r="M2230" s="111"/>
      <c r="N2230" s="75" t="s">
        <v>43</v>
      </c>
    </row>
    <row r="2231" spans="1:14" s="88" customFormat="1" hidden="1" x14ac:dyDescent="0.2">
      <c r="A2231" s="193"/>
      <c r="B2231" s="187"/>
      <c r="C2231" s="185"/>
      <c r="D2231" s="185"/>
      <c r="E2231" s="185"/>
      <c r="F2231" s="185"/>
      <c r="G2231" s="185"/>
      <c r="H2231" s="185"/>
      <c r="I2231" s="185"/>
      <c r="J2231" s="185"/>
      <c r="K2231" s="185"/>
      <c r="L2231" s="110" t="s">
        <v>21</v>
      </c>
      <c r="M2231" s="111"/>
      <c r="N2231" s="75" t="s">
        <v>400</v>
      </c>
    </row>
    <row r="2232" spans="1:14" s="88" customFormat="1" hidden="1" x14ac:dyDescent="0.2">
      <c r="A2232" s="193"/>
      <c r="B2232" s="187"/>
      <c r="C2232" s="185"/>
      <c r="D2232" s="185"/>
      <c r="E2232" s="185"/>
      <c r="F2232" s="185"/>
      <c r="G2232" s="185"/>
      <c r="H2232" s="185"/>
      <c r="I2232" s="185"/>
      <c r="J2232" s="185"/>
      <c r="K2232" s="185"/>
      <c r="L2232" s="110" t="s">
        <v>21</v>
      </c>
      <c r="M2232" s="111"/>
      <c r="N2232" s="75" t="s">
        <v>404</v>
      </c>
    </row>
    <row r="2233" spans="1:14" s="88" customFormat="1" hidden="1" x14ac:dyDescent="0.2">
      <c r="A2233" s="193"/>
      <c r="B2233" s="187"/>
      <c r="C2233" s="185"/>
      <c r="D2233" s="185"/>
      <c r="E2233" s="185"/>
      <c r="F2233" s="185"/>
      <c r="G2233" s="185"/>
      <c r="H2233" s="185"/>
      <c r="I2233" s="185"/>
      <c r="J2233" s="185"/>
      <c r="K2233" s="185"/>
      <c r="L2233" s="110" t="s">
        <v>21</v>
      </c>
      <c r="M2233" s="111"/>
      <c r="N2233" s="75" t="s">
        <v>68</v>
      </c>
    </row>
    <row r="2234" spans="1:14" s="88" customFormat="1" hidden="1" x14ac:dyDescent="0.2">
      <c r="A2234" s="193"/>
      <c r="B2234" s="187"/>
      <c r="C2234" s="185"/>
      <c r="D2234" s="185"/>
      <c r="E2234" s="185"/>
      <c r="F2234" s="185"/>
      <c r="G2234" s="185"/>
      <c r="H2234" s="185"/>
      <c r="I2234" s="185"/>
      <c r="J2234" s="185"/>
      <c r="K2234" s="185"/>
      <c r="L2234" s="110" t="s">
        <v>21</v>
      </c>
      <c r="M2234" s="111"/>
      <c r="N2234" s="75" t="s">
        <v>123</v>
      </c>
    </row>
    <row r="2235" spans="1:14" s="88" customFormat="1" hidden="1" x14ac:dyDescent="0.2">
      <c r="A2235" s="193"/>
      <c r="B2235" s="187"/>
      <c r="C2235" s="185"/>
      <c r="D2235" s="185"/>
      <c r="E2235" s="185"/>
      <c r="F2235" s="185"/>
      <c r="G2235" s="185"/>
      <c r="H2235" s="185"/>
      <c r="I2235" s="185"/>
      <c r="J2235" s="185"/>
      <c r="K2235" s="185"/>
      <c r="L2235" s="110" t="s">
        <v>21</v>
      </c>
      <c r="M2235" s="111"/>
      <c r="N2235" s="75" t="s">
        <v>70</v>
      </c>
    </row>
    <row r="2236" spans="1:14" s="88" customFormat="1" hidden="1" x14ac:dyDescent="0.2">
      <c r="A2236" s="193"/>
      <c r="B2236" s="187"/>
      <c r="C2236" s="185"/>
      <c r="D2236" s="185"/>
      <c r="E2236" s="185"/>
      <c r="F2236" s="185"/>
      <c r="G2236" s="185"/>
      <c r="H2236" s="185"/>
      <c r="I2236" s="185"/>
      <c r="J2236" s="185"/>
      <c r="K2236" s="185"/>
      <c r="L2236" s="110" t="s">
        <v>21</v>
      </c>
      <c r="M2236" s="111"/>
      <c r="N2236" s="75" t="s">
        <v>409</v>
      </c>
    </row>
    <row r="2237" spans="1:14" s="88" customFormat="1" hidden="1" x14ac:dyDescent="0.2">
      <c r="A2237" s="193"/>
      <c r="B2237" s="187"/>
      <c r="C2237" s="185"/>
      <c r="D2237" s="185"/>
      <c r="E2237" s="185"/>
      <c r="F2237" s="185"/>
      <c r="G2237" s="185"/>
      <c r="H2237" s="185"/>
      <c r="I2237" s="185"/>
      <c r="J2237" s="185"/>
      <c r="K2237" s="185"/>
      <c r="L2237" s="110" t="s">
        <v>21</v>
      </c>
      <c r="M2237" s="111"/>
      <c r="N2237" s="75" t="s">
        <v>411</v>
      </c>
    </row>
    <row r="2238" spans="1:14" s="88" customFormat="1" hidden="1" x14ac:dyDescent="0.2">
      <c r="A2238" s="193"/>
      <c r="B2238" s="187"/>
      <c r="C2238" s="185"/>
      <c r="D2238" s="185"/>
      <c r="E2238" s="185"/>
      <c r="F2238" s="185"/>
      <c r="G2238" s="185"/>
      <c r="H2238" s="185"/>
      <c r="I2238" s="185"/>
      <c r="J2238" s="185"/>
      <c r="K2238" s="185"/>
      <c r="L2238" s="110" t="s">
        <v>21</v>
      </c>
      <c r="M2238" s="111"/>
      <c r="N2238" s="75" t="s">
        <v>422</v>
      </c>
    </row>
    <row r="2239" spans="1:14" s="88" customFormat="1" hidden="1" x14ac:dyDescent="0.2">
      <c r="A2239" s="193"/>
      <c r="B2239" s="187"/>
      <c r="C2239" s="185"/>
      <c r="D2239" s="185"/>
      <c r="E2239" s="185"/>
      <c r="F2239" s="185"/>
      <c r="G2239" s="185"/>
      <c r="H2239" s="185"/>
      <c r="I2239" s="185"/>
      <c r="J2239" s="185"/>
      <c r="K2239" s="185"/>
      <c r="L2239" s="110" t="s">
        <v>21</v>
      </c>
      <c r="M2239" s="111"/>
      <c r="N2239" s="75" t="s">
        <v>124</v>
      </c>
    </row>
    <row r="2240" spans="1:14" s="88" customFormat="1" hidden="1" x14ac:dyDescent="0.2">
      <c r="A2240" s="193"/>
      <c r="B2240" s="187"/>
      <c r="C2240" s="185"/>
      <c r="D2240" s="185"/>
      <c r="E2240" s="185"/>
      <c r="F2240" s="185"/>
      <c r="G2240" s="185"/>
      <c r="H2240" s="185"/>
      <c r="I2240" s="185"/>
      <c r="J2240" s="185"/>
      <c r="K2240" s="185"/>
      <c r="L2240" s="110" t="s">
        <v>21</v>
      </c>
      <c r="M2240" s="111"/>
      <c r="N2240" s="75" t="s">
        <v>449</v>
      </c>
    </row>
    <row r="2241" spans="1:14" s="88" customFormat="1" hidden="1" x14ac:dyDescent="0.2">
      <c r="A2241" s="193"/>
      <c r="B2241" s="187"/>
      <c r="C2241" s="185"/>
      <c r="D2241" s="185"/>
      <c r="E2241" s="185"/>
      <c r="F2241" s="185"/>
      <c r="G2241" s="185"/>
      <c r="H2241" s="185"/>
      <c r="I2241" s="185"/>
      <c r="J2241" s="185"/>
      <c r="K2241" s="185"/>
      <c r="L2241" s="110" t="s">
        <v>21</v>
      </c>
      <c r="M2241" s="111"/>
      <c r="N2241" s="75" t="s">
        <v>52</v>
      </c>
    </row>
    <row r="2242" spans="1:14" s="88" customFormat="1" hidden="1" x14ac:dyDescent="0.2">
      <c r="A2242" s="193"/>
      <c r="B2242" s="187"/>
      <c r="C2242" s="185"/>
      <c r="D2242" s="185"/>
      <c r="E2242" s="185"/>
      <c r="F2242" s="185"/>
      <c r="G2242" s="185"/>
      <c r="H2242" s="185"/>
      <c r="I2242" s="185"/>
      <c r="J2242" s="185"/>
      <c r="K2242" s="185"/>
      <c r="L2242" s="110" t="s">
        <v>21</v>
      </c>
      <c r="M2242" s="111"/>
      <c r="N2242" s="75" t="s">
        <v>75</v>
      </c>
    </row>
    <row r="2243" spans="1:14" s="88" customFormat="1" hidden="1" x14ac:dyDescent="0.2">
      <c r="A2243" s="193"/>
      <c r="B2243" s="187"/>
      <c r="C2243" s="185"/>
      <c r="D2243" s="185"/>
      <c r="E2243" s="185"/>
      <c r="F2243" s="185"/>
      <c r="G2243" s="185"/>
      <c r="H2243" s="185"/>
      <c r="I2243" s="185"/>
      <c r="J2243" s="185"/>
      <c r="K2243" s="185"/>
      <c r="L2243" s="110" t="s">
        <v>21</v>
      </c>
      <c r="M2243" s="111"/>
      <c r="N2243" s="75" t="s">
        <v>426</v>
      </c>
    </row>
    <row r="2244" spans="1:14" s="88" customFormat="1" hidden="1" x14ac:dyDescent="0.2">
      <c r="A2244" s="193"/>
      <c r="B2244" s="187"/>
      <c r="C2244" s="185"/>
      <c r="D2244" s="185"/>
      <c r="E2244" s="185"/>
      <c r="F2244" s="185"/>
      <c r="G2244" s="185"/>
      <c r="H2244" s="185"/>
      <c r="I2244" s="185"/>
      <c r="J2244" s="185"/>
      <c r="K2244" s="185"/>
      <c r="L2244" s="110" t="s">
        <v>21</v>
      </c>
      <c r="M2244" s="111"/>
      <c r="N2244" s="75" t="s">
        <v>427</v>
      </c>
    </row>
    <row r="2245" spans="1:14" s="88" customFormat="1" hidden="1" x14ac:dyDescent="0.2">
      <c r="A2245" s="193"/>
      <c r="B2245" s="187"/>
      <c r="C2245" s="185"/>
      <c r="D2245" s="185"/>
      <c r="E2245" s="185"/>
      <c r="F2245" s="185"/>
      <c r="G2245" s="185"/>
      <c r="H2245" s="185"/>
      <c r="I2245" s="185"/>
      <c r="J2245" s="185"/>
      <c r="K2245" s="185"/>
      <c r="L2245" s="110" t="s">
        <v>21</v>
      </c>
      <c r="M2245" s="111"/>
      <c r="N2245" s="75" t="s">
        <v>428</v>
      </c>
    </row>
    <row r="2246" spans="1:14" s="88" customFormat="1" hidden="1" x14ac:dyDescent="0.2">
      <c r="A2246" s="193"/>
      <c r="B2246" s="187"/>
      <c r="C2246" s="185"/>
      <c r="D2246" s="185"/>
      <c r="E2246" s="185"/>
      <c r="F2246" s="185"/>
      <c r="G2246" s="185"/>
      <c r="H2246" s="185"/>
      <c r="I2246" s="185"/>
      <c r="J2246" s="185"/>
      <c r="K2246" s="185"/>
      <c r="L2246" s="110" t="s">
        <v>21</v>
      </c>
      <c r="M2246" s="111"/>
      <c r="N2246" s="75" t="s">
        <v>296</v>
      </c>
    </row>
    <row r="2247" spans="1:14" s="88" customFormat="1" hidden="1" x14ac:dyDescent="0.2">
      <c r="A2247" s="193"/>
      <c r="B2247" s="187"/>
      <c r="C2247" s="185"/>
      <c r="D2247" s="185"/>
      <c r="E2247" s="185"/>
      <c r="F2247" s="185"/>
      <c r="G2247" s="185"/>
      <c r="H2247" s="185"/>
      <c r="I2247" s="185"/>
      <c r="J2247" s="185"/>
      <c r="K2247" s="185"/>
      <c r="L2247" s="110" t="s">
        <v>21</v>
      </c>
      <c r="M2247" s="111"/>
      <c r="N2247" s="75" t="s">
        <v>46</v>
      </c>
    </row>
    <row r="2248" spans="1:14" s="88" customFormat="1" hidden="1" x14ac:dyDescent="0.2">
      <c r="A2248" s="193"/>
      <c r="B2248" s="187"/>
      <c r="C2248" s="185"/>
      <c r="D2248" s="185"/>
      <c r="E2248" s="185"/>
      <c r="F2248" s="185"/>
      <c r="G2248" s="185"/>
      <c r="H2248" s="185"/>
      <c r="I2248" s="185"/>
      <c r="J2248" s="185"/>
      <c r="K2248" s="185"/>
      <c r="L2248" s="110" t="s">
        <v>21</v>
      </c>
      <c r="M2248" s="111"/>
      <c r="N2248" s="75" t="s">
        <v>429</v>
      </c>
    </row>
    <row r="2249" spans="1:14" s="88" customFormat="1" hidden="1" x14ac:dyDescent="0.2">
      <c r="A2249" s="193"/>
      <c r="B2249" s="187"/>
      <c r="C2249" s="185"/>
      <c r="D2249" s="185"/>
      <c r="E2249" s="185"/>
      <c r="F2249" s="185"/>
      <c r="G2249" s="185"/>
      <c r="H2249" s="185"/>
      <c r="I2249" s="185"/>
      <c r="J2249" s="185"/>
      <c r="K2249" s="185"/>
      <c r="L2249" s="110" t="s">
        <v>21</v>
      </c>
      <c r="M2249" s="111"/>
      <c r="N2249" s="75" t="s">
        <v>47</v>
      </c>
    </row>
    <row r="2250" spans="1:14" s="88" customFormat="1" hidden="1" x14ac:dyDescent="0.2">
      <c r="A2250" s="193"/>
      <c r="B2250" s="187"/>
      <c r="C2250" s="185"/>
      <c r="D2250" s="185"/>
      <c r="E2250" s="185"/>
      <c r="F2250" s="185"/>
      <c r="G2250" s="185"/>
      <c r="H2250" s="185"/>
      <c r="I2250" s="185"/>
      <c r="J2250" s="185"/>
      <c r="K2250" s="185"/>
      <c r="L2250" s="110" t="s">
        <v>21</v>
      </c>
      <c r="M2250" s="111"/>
      <c r="N2250" s="75" t="s">
        <v>430</v>
      </c>
    </row>
    <row r="2251" spans="1:14" s="88" customFormat="1" hidden="1" x14ac:dyDescent="0.2">
      <c r="A2251" s="193"/>
      <c r="B2251" s="187"/>
      <c r="C2251" s="185"/>
      <c r="D2251" s="185"/>
      <c r="E2251" s="185"/>
      <c r="F2251" s="185"/>
      <c r="G2251" s="185"/>
      <c r="H2251" s="185"/>
      <c r="I2251" s="185"/>
      <c r="J2251" s="185"/>
      <c r="K2251" s="185"/>
      <c r="L2251" s="110" t="s">
        <v>21</v>
      </c>
      <c r="M2251" s="111"/>
      <c r="N2251" s="75" t="s">
        <v>77</v>
      </c>
    </row>
    <row r="2252" spans="1:14" s="88" customFormat="1" hidden="1" x14ac:dyDescent="0.2">
      <c r="A2252" s="193"/>
      <c r="B2252" s="187"/>
      <c r="C2252" s="185"/>
      <c r="D2252" s="185"/>
      <c r="E2252" s="185"/>
      <c r="F2252" s="185"/>
      <c r="G2252" s="185"/>
      <c r="H2252" s="185"/>
      <c r="I2252" s="185"/>
      <c r="J2252" s="185"/>
      <c r="K2252" s="185"/>
      <c r="L2252" s="110" t="s">
        <v>21</v>
      </c>
      <c r="M2252" s="111"/>
      <c r="N2252" s="75" t="s">
        <v>431</v>
      </c>
    </row>
    <row r="2253" spans="1:14" s="88" customFormat="1" hidden="1" x14ac:dyDescent="0.2">
      <c r="A2253" s="193"/>
      <c r="B2253" s="187"/>
      <c r="C2253" s="185"/>
      <c r="D2253" s="185"/>
      <c r="E2253" s="185"/>
      <c r="F2253" s="185"/>
      <c r="G2253" s="185"/>
      <c r="H2253" s="185"/>
      <c r="I2253" s="185"/>
      <c r="J2253" s="185"/>
      <c r="K2253" s="185"/>
      <c r="L2253" s="110" t="s">
        <v>21</v>
      </c>
      <c r="M2253" s="111"/>
      <c r="N2253" s="75" t="s">
        <v>432</v>
      </c>
    </row>
    <row r="2254" spans="1:14" s="88" customFormat="1" hidden="1" x14ac:dyDescent="0.2">
      <c r="A2254" s="193"/>
      <c r="B2254" s="187"/>
      <c r="C2254" s="185"/>
      <c r="D2254" s="185"/>
      <c r="E2254" s="185"/>
      <c r="F2254" s="185"/>
      <c r="G2254" s="185"/>
      <c r="H2254" s="185"/>
      <c r="I2254" s="185"/>
      <c r="J2254" s="185"/>
      <c r="K2254" s="185"/>
      <c r="L2254" s="110" t="s">
        <v>21</v>
      </c>
      <c r="M2254" s="111"/>
      <c r="N2254" s="75" t="s">
        <v>433</v>
      </c>
    </row>
    <row r="2255" spans="1:14" s="88" customFormat="1" hidden="1" x14ac:dyDescent="0.2">
      <c r="A2255" s="193"/>
      <c r="B2255" s="187"/>
      <c r="C2255" s="185"/>
      <c r="D2255" s="185"/>
      <c r="E2255" s="185"/>
      <c r="F2255" s="185"/>
      <c r="G2255" s="185"/>
      <c r="H2255" s="185"/>
      <c r="I2255" s="185"/>
      <c r="J2255" s="185"/>
      <c r="K2255" s="185"/>
      <c r="L2255" s="110" t="s">
        <v>21</v>
      </c>
      <c r="M2255" s="111"/>
      <c r="N2255" s="75" t="s">
        <v>87</v>
      </c>
    </row>
    <row r="2256" spans="1:14" s="88" customFormat="1" hidden="1" x14ac:dyDescent="0.2">
      <c r="A2256" s="193"/>
      <c r="B2256" s="187"/>
      <c r="C2256" s="185"/>
      <c r="D2256" s="185"/>
      <c r="E2256" s="185"/>
      <c r="F2256" s="185"/>
      <c r="G2256" s="185"/>
      <c r="H2256" s="185"/>
      <c r="I2256" s="185"/>
      <c r="J2256" s="185"/>
      <c r="K2256" s="185"/>
      <c r="L2256" s="110" t="s">
        <v>21</v>
      </c>
      <c r="M2256" s="111"/>
      <c r="N2256" s="75" t="s">
        <v>434</v>
      </c>
    </row>
    <row r="2257" spans="1:14" s="88" customFormat="1" hidden="1" x14ac:dyDescent="0.2">
      <c r="A2257" s="193"/>
      <c r="B2257" s="187"/>
      <c r="C2257" s="185"/>
      <c r="D2257" s="185"/>
      <c r="E2257" s="185"/>
      <c r="F2257" s="185"/>
      <c r="G2257" s="185"/>
      <c r="H2257" s="185"/>
      <c r="I2257" s="185"/>
      <c r="J2257" s="185"/>
      <c r="K2257" s="185"/>
      <c r="L2257" s="110" t="s">
        <v>21</v>
      </c>
      <c r="M2257" s="111"/>
      <c r="N2257" s="75" t="s">
        <v>436</v>
      </c>
    </row>
    <row r="2258" spans="1:14" s="88" customFormat="1" hidden="1" x14ac:dyDescent="0.2">
      <c r="A2258" s="193"/>
      <c r="B2258" s="187"/>
      <c r="C2258" s="185"/>
      <c r="D2258" s="185"/>
      <c r="E2258" s="185"/>
      <c r="F2258" s="185"/>
      <c r="G2258" s="185"/>
      <c r="H2258" s="185"/>
      <c r="I2258" s="185"/>
      <c r="J2258" s="185"/>
      <c r="K2258" s="185"/>
      <c r="L2258" s="110" t="s">
        <v>21</v>
      </c>
      <c r="M2258" s="111"/>
      <c r="N2258" s="75" t="s">
        <v>438</v>
      </c>
    </row>
    <row r="2259" spans="1:14" s="88" customFormat="1" hidden="1" x14ac:dyDescent="0.2">
      <c r="A2259" s="193"/>
      <c r="B2259" s="187"/>
      <c r="C2259" s="185"/>
      <c r="D2259" s="185"/>
      <c r="E2259" s="185"/>
      <c r="F2259" s="185"/>
      <c r="G2259" s="185"/>
      <c r="H2259" s="185"/>
      <c r="I2259" s="185"/>
      <c r="J2259" s="185"/>
      <c r="K2259" s="185"/>
      <c r="L2259" s="110" t="s">
        <v>21</v>
      </c>
      <c r="M2259" s="111"/>
      <c r="N2259" s="75" t="s">
        <v>439</v>
      </c>
    </row>
    <row r="2260" spans="1:14" s="88" customFormat="1" hidden="1" x14ac:dyDescent="0.2">
      <c r="A2260" s="193"/>
      <c r="B2260" s="187"/>
      <c r="C2260" s="185"/>
      <c r="D2260" s="185"/>
      <c r="E2260" s="185"/>
      <c r="F2260" s="185"/>
      <c r="G2260" s="185"/>
      <c r="H2260" s="185"/>
      <c r="I2260" s="185"/>
      <c r="J2260" s="185"/>
      <c r="K2260" s="185"/>
      <c r="L2260" s="110" t="s">
        <v>21</v>
      </c>
      <c r="M2260" s="111"/>
      <c r="N2260" s="75" t="s">
        <v>442</v>
      </c>
    </row>
    <row r="2261" spans="1:14" s="88" customFormat="1" hidden="1" x14ac:dyDescent="0.2">
      <c r="A2261" s="193"/>
      <c r="B2261" s="187"/>
      <c r="C2261" s="185"/>
      <c r="D2261" s="185"/>
      <c r="E2261" s="185"/>
      <c r="F2261" s="185"/>
      <c r="G2261" s="185"/>
      <c r="H2261" s="185"/>
      <c r="I2261" s="185"/>
      <c r="J2261" s="185"/>
      <c r="K2261" s="185"/>
      <c r="L2261" s="110" t="s">
        <v>21</v>
      </c>
      <c r="M2261" s="111"/>
      <c r="N2261" s="75" t="s">
        <v>445</v>
      </c>
    </row>
    <row r="2262" spans="1:14" s="88" customFormat="1" hidden="1" x14ac:dyDescent="0.2">
      <c r="A2262" s="193"/>
      <c r="B2262" s="187"/>
      <c r="C2262" s="185"/>
      <c r="D2262" s="185"/>
      <c r="E2262" s="185"/>
      <c r="F2262" s="185"/>
      <c r="G2262" s="185"/>
      <c r="H2262" s="185"/>
      <c r="I2262" s="185"/>
      <c r="J2262" s="185"/>
      <c r="K2262" s="185"/>
      <c r="L2262" s="110" t="s">
        <v>21</v>
      </c>
      <c r="M2262" s="111"/>
      <c r="N2262" s="75" t="s">
        <v>31</v>
      </c>
    </row>
    <row r="2263" spans="1:14" s="88" customFormat="1" hidden="1" x14ac:dyDescent="0.2">
      <c r="A2263" s="193"/>
      <c r="B2263" s="187"/>
      <c r="C2263" s="185"/>
      <c r="D2263" s="185"/>
      <c r="E2263" s="185"/>
      <c r="F2263" s="185"/>
      <c r="G2263" s="185"/>
      <c r="H2263" s="185"/>
      <c r="I2263" s="185"/>
      <c r="J2263" s="185"/>
      <c r="K2263" s="185"/>
      <c r="L2263" s="110" t="s">
        <v>21</v>
      </c>
      <c r="M2263" s="111"/>
      <c r="N2263" s="75" t="s">
        <v>125</v>
      </c>
    </row>
    <row r="2264" spans="1:14" s="88" customFormat="1" hidden="1" x14ac:dyDescent="0.2">
      <c r="A2264" s="193"/>
      <c r="B2264" s="187"/>
      <c r="C2264" s="185"/>
      <c r="D2264" s="185"/>
      <c r="E2264" s="185"/>
      <c r="F2264" s="185"/>
      <c r="G2264" s="185"/>
      <c r="H2264" s="185"/>
      <c r="I2264" s="185"/>
      <c r="J2264" s="185"/>
      <c r="K2264" s="185"/>
      <c r="L2264" s="110" t="s">
        <v>21</v>
      </c>
      <c r="M2264" s="111"/>
      <c r="N2264" s="75" t="s">
        <v>32</v>
      </c>
    </row>
    <row r="2265" spans="1:14" s="88" customFormat="1" hidden="1" x14ac:dyDescent="0.2">
      <c r="A2265" s="193"/>
      <c r="B2265" s="187"/>
      <c r="C2265" s="185"/>
      <c r="D2265" s="185"/>
      <c r="E2265" s="185"/>
      <c r="F2265" s="185"/>
      <c r="G2265" s="185"/>
      <c r="H2265" s="185"/>
      <c r="I2265" s="185"/>
      <c r="J2265" s="185"/>
      <c r="K2265" s="185"/>
      <c r="L2265" s="110" t="s">
        <v>21</v>
      </c>
      <c r="M2265" s="111"/>
      <c r="N2265" s="75" t="s">
        <v>33</v>
      </c>
    </row>
    <row r="2266" spans="1:14" s="88" customFormat="1" ht="15" x14ac:dyDescent="0.25">
      <c r="A2266" s="125" t="s">
        <v>199</v>
      </c>
      <c r="B2266" s="84" t="s">
        <v>200</v>
      </c>
      <c r="C2266" s="86">
        <f>+'PLAN DE COMPRA  2022'!C2417</f>
        <v>5384000</v>
      </c>
      <c r="D2266" s="86">
        <f>+'PLAN DE COMPRA  2022'!D2417</f>
        <v>13300000</v>
      </c>
      <c r="E2266" s="86">
        <f>+'PLAN DE COMPRA  2022'!E2417</f>
        <v>5991250</v>
      </c>
      <c r="F2266" s="86">
        <f>+'PLAN DE COMPRA  2022'!F2417</f>
        <v>8698997.25</v>
      </c>
      <c r="G2266" s="86">
        <f>+'PLAN DE COMPRA  2022'!G2417</f>
        <v>0</v>
      </c>
      <c r="H2266" s="86">
        <f>+'PLAN DE COMPRA  2022'!H2417</f>
        <v>9065000</v>
      </c>
      <c r="I2266" s="86">
        <f>+'PLAN DE COMPRA  2022'!I2417</f>
        <v>19600000</v>
      </c>
      <c r="J2266" s="86">
        <f>+'PLAN DE COMPRA  2022'!J2417</f>
        <v>305000</v>
      </c>
      <c r="K2266" s="86">
        <f>+'PLAN DE COMPRA  2022'!K2417</f>
        <v>62344247.25</v>
      </c>
      <c r="L2266" s="108" t="s">
        <v>22</v>
      </c>
      <c r="M2266" s="86">
        <f>+SUM(K2199:K2265)</f>
        <v>0</v>
      </c>
      <c r="N2266" s="135"/>
    </row>
    <row r="2267" spans="1:14" s="88" customFormat="1" ht="15" hidden="1" x14ac:dyDescent="0.25">
      <c r="A2267" s="182" t="s">
        <v>201</v>
      </c>
      <c r="B2267" s="118" t="s">
        <v>202</v>
      </c>
      <c r="C2267" s="183"/>
      <c r="D2267" s="183"/>
      <c r="E2267" s="183"/>
      <c r="F2267" s="183"/>
      <c r="G2267" s="183"/>
      <c r="H2267" s="183"/>
      <c r="I2267" s="183"/>
      <c r="J2267" s="183"/>
      <c r="K2267" s="183"/>
      <c r="L2267" s="110" t="s">
        <v>21</v>
      </c>
      <c r="M2267" s="111"/>
      <c r="N2267" s="74" t="s">
        <v>302</v>
      </c>
    </row>
    <row r="2268" spans="1:14" s="88" customFormat="1" hidden="1" x14ac:dyDescent="0.2">
      <c r="A2268" s="193"/>
      <c r="B2268" s="187"/>
      <c r="C2268" s="185"/>
      <c r="D2268" s="185"/>
      <c r="E2268" s="185"/>
      <c r="F2268" s="185"/>
      <c r="G2268" s="185"/>
      <c r="H2268" s="185"/>
      <c r="I2268" s="185"/>
      <c r="J2268" s="185"/>
      <c r="K2268" s="185"/>
      <c r="L2268" s="110" t="s">
        <v>21</v>
      </c>
      <c r="M2268" s="111"/>
      <c r="N2268" s="75" t="s">
        <v>303</v>
      </c>
    </row>
    <row r="2269" spans="1:14" s="88" customFormat="1" hidden="1" x14ac:dyDescent="0.2">
      <c r="A2269" s="193"/>
      <c r="B2269" s="187"/>
      <c r="C2269" s="185"/>
      <c r="D2269" s="185"/>
      <c r="E2269" s="185"/>
      <c r="F2269" s="185"/>
      <c r="G2269" s="185"/>
      <c r="H2269" s="185"/>
      <c r="I2269" s="185"/>
      <c r="J2269" s="185"/>
      <c r="K2269" s="185"/>
      <c r="L2269" s="110" t="s">
        <v>21</v>
      </c>
      <c r="M2269" s="111"/>
      <c r="N2269" s="75" t="s">
        <v>57</v>
      </c>
    </row>
    <row r="2270" spans="1:14" s="88" customFormat="1" hidden="1" x14ac:dyDescent="0.2">
      <c r="A2270" s="193"/>
      <c r="B2270" s="187"/>
      <c r="C2270" s="185"/>
      <c r="D2270" s="185"/>
      <c r="E2270" s="185"/>
      <c r="F2270" s="185"/>
      <c r="G2270" s="185"/>
      <c r="H2270" s="185"/>
      <c r="I2270" s="185"/>
      <c r="J2270" s="185"/>
      <c r="K2270" s="185"/>
      <c r="L2270" s="110" t="s">
        <v>21</v>
      </c>
      <c r="M2270" s="111"/>
      <c r="N2270" s="75" t="s">
        <v>310</v>
      </c>
    </row>
    <row r="2271" spans="1:14" s="88" customFormat="1" hidden="1" x14ac:dyDescent="0.2">
      <c r="A2271" s="193"/>
      <c r="B2271" s="187"/>
      <c r="C2271" s="185"/>
      <c r="D2271" s="185"/>
      <c r="E2271" s="185"/>
      <c r="F2271" s="185"/>
      <c r="G2271" s="185"/>
      <c r="H2271" s="185"/>
      <c r="I2271" s="185"/>
      <c r="J2271" s="185"/>
      <c r="K2271" s="185"/>
      <c r="L2271" s="110" t="s">
        <v>21</v>
      </c>
      <c r="M2271" s="111"/>
      <c r="N2271" s="75" t="s">
        <v>327</v>
      </c>
    </row>
    <row r="2272" spans="1:14" s="88" customFormat="1" hidden="1" x14ac:dyDescent="0.2">
      <c r="A2272" s="193"/>
      <c r="B2272" s="187"/>
      <c r="C2272" s="185"/>
      <c r="D2272" s="185"/>
      <c r="E2272" s="185"/>
      <c r="F2272" s="185"/>
      <c r="G2272" s="185"/>
      <c r="H2272" s="185"/>
      <c r="I2272" s="185"/>
      <c r="J2272" s="185"/>
      <c r="K2272" s="185"/>
      <c r="L2272" s="110" t="s">
        <v>21</v>
      </c>
      <c r="M2272" s="111"/>
      <c r="N2272" s="75" t="s">
        <v>328</v>
      </c>
    </row>
    <row r="2273" spans="1:14" s="88" customFormat="1" hidden="1" x14ac:dyDescent="0.2">
      <c r="A2273" s="193"/>
      <c r="B2273" s="187"/>
      <c r="C2273" s="185"/>
      <c r="D2273" s="185"/>
      <c r="E2273" s="185"/>
      <c r="F2273" s="185"/>
      <c r="G2273" s="185"/>
      <c r="H2273" s="185"/>
      <c r="I2273" s="185"/>
      <c r="J2273" s="185"/>
      <c r="K2273" s="185"/>
      <c r="L2273" s="110" t="s">
        <v>21</v>
      </c>
      <c r="M2273" s="111"/>
      <c r="N2273" s="75" t="s">
        <v>58</v>
      </c>
    </row>
    <row r="2274" spans="1:14" s="88" customFormat="1" hidden="1" x14ac:dyDescent="0.2">
      <c r="A2274" s="193"/>
      <c r="B2274" s="187"/>
      <c r="C2274" s="185"/>
      <c r="D2274" s="185"/>
      <c r="E2274" s="185"/>
      <c r="F2274" s="185"/>
      <c r="G2274" s="185"/>
      <c r="H2274" s="185"/>
      <c r="I2274" s="185"/>
      <c r="J2274" s="185"/>
      <c r="K2274" s="185"/>
      <c r="L2274" s="110" t="s">
        <v>21</v>
      </c>
      <c r="M2274" s="111"/>
      <c r="N2274" s="75" t="s">
        <v>287</v>
      </c>
    </row>
    <row r="2275" spans="1:14" s="88" customFormat="1" hidden="1" x14ac:dyDescent="0.2">
      <c r="A2275" s="193"/>
      <c r="B2275" s="187"/>
      <c r="C2275" s="185"/>
      <c r="D2275" s="185"/>
      <c r="E2275" s="185"/>
      <c r="F2275" s="185"/>
      <c r="G2275" s="185"/>
      <c r="H2275" s="185"/>
      <c r="I2275" s="185"/>
      <c r="J2275" s="185"/>
      <c r="K2275" s="185"/>
      <c r="L2275" s="110" t="s">
        <v>21</v>
      </c>
      <c r="M2275" s="111"/>
      <c r="N2275" s="75" t="s">
        <v>336</v>
      </c>
    </row>
    <row r="2276" spans="1:14" s="88" customFormat="1" hidden="1" x14ac:dyDescent="0.2">
      <c r="A2276" s="193"/>
      <c r="B2276" s="187"/>
      <c r="C2276" s="185"/>
      <c r="D2276" s="185"/>
      <c r="E2276" s="185"/>
      <c r="F2276" s="185"/>
      <c r="G2276" s="185"/>
      <c r="H2276" s="185"/>
      <c r="I2276" s="185"/>
      <c r="J2276" s="185"/>
      <c r="K2276" s="185"/>
      <c r="L2276" s="110" t="s">
        <v>21</v>
      </c>
      <c r="M2276" s="111"/>
      <c r="N2276" s="75" t="s">
        <v>339</v>
      </c>
    </row>
    <row r="2277" spans="1:14" s="88" customFormat="1" hidden="1" x14ac:dyDescent="0.2">
      <c r="A2277" s="193"/>
      <c r="B2277" s="187"/>
      <c r="C2277" s="185"/>
      <c r="D2277" s="185"/>
      <c r="E2277" s="185"/>
      <c r="F2277" s="185"/>
      <c r="G2277" s="185"/>
      <c r="H2277" s="185"/>
      <c r="I2277" s="185"/>
      <c r="J2277" s="185"/>
      <c r="K2277" s="185"/>
      <c r="L2277" s="110" t="s">
        <v>21</v>
      </c>
      <c r="M2277" s="111"/>
      <c r="N2277" s="75" t="s">
        <v>341</v>
      </c>
    </row>
    <row r="2278" spans="1:14" s="88" customFormat="1" hidden="1" x14ac:dyDescent="0.2">
      <c r="A2278" s="193"/>
      <c r="B2278" s="187"/>
      <c r="C2278" s="185"/>
      <c r="D2278" s="185"/>
      <c r="E2278" s="185"/>
      <c r="F2278" s="185"/>
      <c r="G2278" s="185"/>
      <c r="H2278" s="185"/>
      <c r="I2278" s="185"/>
      <c r="J2278" s="185"/>
      <c r="K2278" s="185"/>
      <c r="L2278" s="110" t="s">
        <v>21</v>
      </c>
      <c r="M2278" s="111"/>
      <c r="N2278" s="75" t="s">
        <v>345</v>
      </c>
    </row>
    <row r="2279" spans="1:14" s="88" customFormat="1" hidden="1" x14ac:dyDescent="0.2">
      <c r="A2279" s="193"/>
      <c r="B2279" s="187"/>
      <c r="C2279" s="185"/>
      <c r="D2279" s="185"/>
      <c r="E2279" s="185"/>
      <c r="F2279" s="185"/>
      <c r="G2279" s="185"/>
      <c r="H2279" s="185"/>
      <c r="I2279" s="185"/>
      <c r="J2279" s="185"/>
      <c r="K2279" s="185"/>
      <c r="L2279" s="110" t="s">
        <v>21</v>
      </c>
      <c r="M2279" s="111"/>
      <c r="N2279" s="75" t="s">
        <v>465</v>
      </c>
    </row>
    <row r="2280" spans="1:14" s="88" customFormat="1" hidden="1" x14ac:dyDescent="0.2">
      <c r="A2280" s="193"/>
      <c r="B2280" s="187"/>
      <c r="C2280" s="185"/>
      <c r="D2280" s="185"/>
      <c r="E2280" s="185"/>
      <c r="F2280" s="185"/>
      <c r="G2280" s="185"/>
      <c r="H2280" s="185"/>
      <c r="I2280" s="185"/>
      <c r="J2280" s="185"/>
      <c r="K2280" s="185"/>
      <c r="L2280" s="110" t="s">
        <v>21</v>
      </c>
      <c r="M2280" s="111"/>
      <c r="N2280" s="75" t="s">
        <v>59</v>
      </c>
    </row>
    <row r="2281" spans="1:14" s="88" customFormat="1" hidden="1" x14ac:dyDescent="0.2">
      <c r="A2281" s="193"/>
      <c r="B2281" s="187"/>
      <c r="C2281" s="185"/>
      <c r="D2281" s="185"/>
      <c r="E2281" s="185"/>
      <c r="F2281" s="185"/>
      <c r="G2281" s="185"/>
      <c r="H2281" s="185"/>
      <c r="I2281" s="185"/>
      <c r="J2281" s="185"/>
      <c r="K2281" s="185"/>
      <c r="L2281" s="110" t="s">
        <v>21</v>
      </c>
      <c r="M2281" s="111"/>
      <c r="N2281" s="75" t="s">
        <v>347</v>
      </c>
    </row>
    <row r="2282" spans="1:14" s="88" customFormat="1" hidden="1" x14ac:dyDescent="0.2">
      <c r="A2282" s="193"/>
      <c r="B2282" s="187"/>
      <c r="C2282" s="185"/>
      <c r="D2282" s="185"/>
      <c r="E2282" s="185"/>
      <c r="F2282" s="185"/>
      <c r="G2282" s="185"/>
      <c r="H2282" s="185"/>
      <c r="I2282" s="185"/>
      <c r="J2282" s="185"/>
      <c r="K2282" s="185"/>
      <c r="L2282" s="110" t="s">
        <v>21</v>
      </c>
      <c r="M2282" s="111"/>
      <c r="N2282" s="75" t="s">
        <v>91</v>
      </c>
    </row>
    <row r="2283" spans="1:14" s="88" customFormat="1" hidden="1" x14ac:dyDescent="0.2">
      <c r="A2283" s="193"/>
      <c r="B2283" s="187"/>
      <c r="C2283" s="185"/>
      <c r="D2283" s="185"/>
      <c r="E2283" s="185"/>
      <c r="F2283" s="185"/>
      <c r="G2283" s="185"/>
      <c r="H2283" s="185"/>
      <c r="I2283" s="185"/>
      <c r="J2283" s="185"/>
      <c r="K2283" s="185"/>
      <c r="L2283" s="110" t="s">
        <v>21</v>
      </c>
      <c r="M2283" s="111"/>
      <c r="N2283" s="75" t="s">
        <v>289</v>
      </c>
    </row>
    <row r="2284" spans="1:14" s="88" customFormat="1" hidden="1" x14ac:dyDescent="0.2">
      <c r="A2284" s="193"/>
      <c r="B2284" s="187"/>
      <c r="C2284" s="185"/>
      <c r="D2284" s="185"/>
      <c r="E2284" s="185"/>
      <c r="F2284" s="185"/>
      <c r="G2284" s="185"/>
      <c r="H2284" s="185"/>
      <c r="I2284" s="185"/>
      <c r="J2284" s="185"/>
      <c r="K2284" s="185"/>
      <c r="L2284" s="110" t="s">
        <v>21</v>
      </c>
      <c r="M2284" s="111"/>
      <c r="N2284" s="75" t="s">
        <v>37</v>
      </c>
    </row>
    <row r="2285" spans="1:14" s="88" customFormat="1" hidden="1" x14ac:dyDescent="0.2">
      <c r="A2285" s="193"/>
      <c r="B2285" s="187"/>
      <c r="C2285" s="185"/>
      <c r="D2285" s="185"/>
      <c r="E2285" s="185"/>
      <c r="F2285" s="185"/>
      <c r="G2285" s="185"/>
      <c r="H2285" s="185"/>
      <c r="I2285" s="185"/>
      <c r="J2285" s="185"/>
      <c r="K2285" s="185"/>
      <c r="L2285" s="110" t="s">
        <v>21</v>
      </c>
      <c r="M2285" s="111"/>
      <c r="N2285" s="75" t="s">
        <v>350</v>
      </c>
    </row>
    <row r="2286" spans="1:14" s="88" customFormat="1" hidden="1" x14ac:dyDescent="0.2">
      <c r="A2286" s="193"/>
      <c r="B2286" s="187"/>
      <c r="C2286" s="185"/>
      <c r="D2286" s="185"/>
      <c r="E2286" s="185"/>
      <c r="F2286" s="185"/>
      <c r="G2286" s="185"/>
      <c r="H2286" s="185"/>
      <c r="I2286" s="185"/>
      <c r="J2286" s="185"/>
      <c r="K2286" s="185"/>
      <c r="L2286" s="110" t="s">
        <v>21</v>
      </c>
      <c r="M2286" s="111"/>
      <c r="N2286" s="75" t="s">
        <v>60</v>
      </c>
    </row>
    <row r="2287" spans="1:14" s="88" customFormat="1" hidden="1" x14ac:dyDescent="0.2">
      <c r="A2287" s="193"/>
      <c r="B2287" s="187"/>
      <c r="C2287" s="185"/>
      <c r="D2287" s="185"/>
      <c r="E2287" s="185"/>
      <c r="F2287" s="185"/>
      <c r="G2287" s="185"/>
      <c r="H2287" s="185"/>
      <c r="I2287" s="185"/>
      <c r="J2287" s="185"/>
      <c r="K2287" s="185"/>
      <c r="L2287" s="110" t="s">
        <v>21</v>
      </c>
      <c r="M2287" s="111"/>
      <c r="N2287" s="75" t="s">
        <v>469</v>
      </c>
    </row>
    <row r="2288" spans="1:14" s="88" customFormat="1" hidden="1" x14ac:dyDescent="0.2">
      <c r="A2288" s="193"/>
      <c r="B2288" s="187"/>
      <c r="C2288" s="185"/>
      <c r="D2288" s="185"/>
      <c r="E2288" s="185"/>
      <c r="F2288" s="185"/>
      <c r="G2288" s="185"/>
      <c r="H2288" s="185"/>
      <c r="I2288" s="185"/>
      <c r="J2288" s="185"/>
      <c r="K2288" s="185"/>
      <c r="L2288" s="110" t="s">
        <v>21</v>
      </c>
      <c r="M2288" s="111"/>
      <c r="N2288" s="75" t="s">
        <v>470</v>
      </c>
    </row>
    <row r="2289" spans="1:14" s="88" customFormat="1" hidden="1" x14ac:dyDescent="0.2">
      <c r="A2289" s="193"/>
      <c r="B2289" s="187"/>
      <c r="C2289" s="185"/>
      <c r="D2289" s="185"/>
      <c r="E2289" s="185"/>
      <c r="F2289" s="185"/>
      <c r="G2289" s="185"/>
      <c r="H2289" s="185"/>
      <c r="I2289" s="185"/>
      <c r="J2289" s="185"/>
      <c r="K2289" s="185"/>
      <c r="L2289" s="110" t="s">
        <v>21</v>
      </c>
      <c r="M2289" s="111"/>
      <c r="N2289" s="75" t="s">
        <v>474</v>
      </c>
    </row>
    <row r="2290" spans="1:14" s="88" customFormat="1" hidden="1" x14ac:dyDescent="0.2">
      <c r="A2290" s="193"/>
      <c r="B2290" s="187"/>
      <c r="C2290" s="185"/>
      <c r="D2290" s="185"/>
      <c r="E2290" s="185"/>
      <c r="F2290" s="185"/>
      <c r="G2290" s="185"/>
      <c r="H2290" s="185"/>
      <c r="I2290" s="185"/>
      <c r="J2290" s="185"/>
      <c r="K2290" s="185"/>
      <c r="L2290" s="110" t="s">
        <v>21</v>
      </c>
      <c r="M2290" s="111"/>
      <c r="N2290" s="75" t="s">
        <v>471</v>
      </c>
    </row>
    <row r="2291" spans="1:14" s="88" customFormat="1" hidden="1" x14ac:dyDescent="0.2">
      <c r="A2291" s="193"/>
      <c r="B2291" s="187"/>
      <c r="C2291" s="185"/>
      <c r="D2291" s="185"/>
      <c r="E2291" s="185"/>
      <c r="F2291" s="185"/>
      <c r="G2291" s="185"/>
      <c r="H2291" s="185"/>
      <c r="I2291" s="185"/>
      <c r="J2291" s="185"/>
      <c r="K2291" s="185"/>
      <c r="L2291" s="110" t="s">
        <v>21</v>
      </c>
      <c r="M2291" s="111"/>
      <c r="N2291" s="75" t="s">
        <v>38</v>
      </c>
    </row>
    <row r="2292" spans="1:14" s="88" customFormat="1" hidden="1" x14ac:dyDescent="0.2">
      <c r="A2292" s="193"/>
      <c r="B2292" s="187"/>
      <c r="C2292" s="185"/>
      <c r="D2292" s="185"/>
      <c r="E2292" s="185"/>
      <c r="F2292" s="185"/>
      <c r="G2292" s="185"/>
      <c r="H2292" s="185"/>
      <c r="I2292" s="185"/>
      <c r="J2292" s="185"/>
      <c r="K2292" s="185"/>
      <c r="L2292" s="110" t="s">
        <v>21</v>
      </c>
      <c r="M2292" s="111"/>
      <c r="N2292" s="75" t="s">
        <v>291</v>
      </c>
    </row>
    <row r="2293" spans="1:14" s="88" customFormat="1" hidden="1" x14ac:dyDescent="0.2">
      <c r="A2293" s="193"/>
      <c r="B2293" s="187"/>
      <c r="C2293" s="185"/>
      <c r="D2293" s="185"/>
      <c r="E2293" s="185"/>
      <c r="F2293" s="185"/>
      <c r="G2293" s="185"/>
      <c r="H2293" s="185"/>
      <c r="I2293" s="185"/>
      <c r="J2293" s="185"/>
      <c r="K2293" s="185"/>
      <c r="L2293" s="110" t="s">
        <v>21</v>
      </c>
      <c r="M2293" s="111"/>
      <c r="N2293" s="75" t="s">
        <v>367</v>
      </c>
    </row>
    <row r="2294" spans="1:14" s="88" customFormat="1" hidden="1" x14ac:dyDescent="0.2">
      <c r="A2294" s="193"/>
      <c r="B2294" s="187"/>
      <c r="C2294" s="185"/>
      <c r="D2294" s="185"/>
      <c r="E2294" s="185"/>
      <c r="F2294" s="185"/>
      <c r="G2294" s="185"/>
      <c r="H2294" s="185"/>
      <c r="I2294" s="185"/>
      <c r="J2294" s="185"/>
      <c r="K2294" s="185"/>
      <c r="L2294" s="110" t="s">
        <v>21</v>
      </c>
      <c r="M2294" s="111"/>
      <c r="N2294" s="75" t="s">
        <v>369</v>
      </c>
    </row>
    <row r="2295" spans="1:14" s="88" customFormat="1" hidden="1" x14ac:dyDescent="0.2">
      <c r="A2295" s="193"/>
      <c r="B2295" s="187"/>
      <c r="C2295" s="185"/>
      <c r="D2295" s="185"/>
      <c r="E2295" s="185"/>
      <c r="F2295" s="185"/>
      <c r="G2295" s="185"/>
      <c r="H2295" s="185"/>
      <c r="I2295" s="185"/>
      <c r="J2295" s="185"/>
      <c r="K2295" s="185"/>
      <c r="L2295" s="110" t="s">
        <v>21</v>
      </c>
      <c r="M2295" s="111"/>
      <c r="N2295" s="75" t="s">
        <v>477</v>
      </c>
    </row>
    <row r="2296" spans="1:14" s="88" customFormat="1" hidden="1" x14ac:dyDescent="0.2">
      <c r="A2296" s="193"/>
      <c r="B2296" s="187"/>
      <c r="C2296" s="185"/>
      <c r="D2296" s="185"/>
      <c r="E2296" s="185"/>
      <c r="F2296" s="185"/>
      <c r="G2296" s="185"/>
      <c r="H2296" s="185"/>
      <c r="I2296" s="185"/>
      <c r="J2296" s="185"/>
      <c r="K2296" s="185"/>
      <c r="L2296" s="110" t="s">
        <v>21</v>
      </c>
      <c r="M2296" s="111"/>
      <c r="N2296" s="75" t="s">
        <v>381</v>
      </c>
    </row>
    <row r="2297" spans="1:14" s="88" customFormat="1" hidden="1" x14ac:dyDescent="0.2">
      <c r="A2297" s="193"/>
      <c r="B2297" s="187"/>
      <c r="C2297" s="185"/>
      <c r="D2297" s="185"/>
      <c r="E2297" s="185"/>
      <c r="F2297" s="185"/>
      <c r="G2297" s="185"/>
      <c r="H2297" s="185"/>
      <c r="I2297" s="185"/>
      <c r="J2297" s="185"/>
      <c r="K2297" s="185"/>
      <c r="L2297" s="110" t="s">
        <v>21</v>
      </c>
      <c r="M2297" s="111"/>
      <c r="N2297" s="75" t="s">
        <v>40</v>
      </c>
    </row>
    <row r="2298" spans="1:14" s="88" customFormat="1" hidden="1" x14ac:dyDescent="0.2">
      <c r="A2298" s="193"/>
      <c r="B2298" s="187"/>
      <c r="C2298" s="185"/>
      <c r="D2298" s="185"/>
      <c r="E2298" s="185"/>
      <c r="F2298" s="185"/>
      <c r="G2298" s="185"/>
      <c r="H2298" s="185"/>
      <c r="I2298" s="185"/>
      <c r="J2298" s="185"/>
      <c r="K2298" s="185"/>
      <c r="L2298" s="110" t="s">
        <v>21</v>
      </c>
      <c r="M2298" s="111"/>
      <c r="N2298" s="75" t="s">
        <v>294</v>
      </c>
    </row>
    <row r="2299" spans="1:14" s="88" customFormat="1" hidden="1" x14ac:dyDescent="0.2">
      <c r="A2299" s="193"/>
      <c r="B2299" s="187"/>
      <c r="C2299" s="185"/>
      <c r="D2299" s="185"/>
      <c r="E2299" s="185"/>
      <c r="F2299" s="185"/>
      <c r="G2299" s="185"/>
      <c r="H2299" s="185"/>
      <c r="I2299" s="185"/>
      <c r="J2299" s="185"/>
      <c r="K2299" s="185"/>
      <c r="L2299" s="110" t="s">
        <v>21</v>
      </c>
      <c r="M2299" s="111"/>
      <c r="N2299" s="75" t="s">
        <v>389</v>
      </c>
    </row>
    <row r="2300" spans="1:14" s="88" customFormat="1" hidden="1" x14ac:dyDescent="0.2">
      <c r="A2300" s="193"/>
      <c r="B2300" s="187"/>
      <c r="C2300" s="185"/>
      <c r="D2300" s="185"/>
      <c r="E2300" s="185"/>
      <c r="F2300" s="185"/>
      <c r="G2300" s="185"/>
      <c r="H2300" s="185"/>
      <c r="I2300" s="185"/>
      <c r="J2300" s="185"/>
      <c r="K2300" s="185"/>
      <c r="L2300" s="110" t="s">
        <v>21</v>
      </c>
      <c r="M2300" s="111"/>
      <c r="N2300" s="75" t="s">
        <v>63</v>
      </c>
    </row>
    <row r="2301" spans="1:14" s="88" customFormat="1" hidden="1" x14ac:dyDescent="0.2">
      <c r="A2301" s="193"/>
      <c r="B2301" s="187"/>
      <c r="C2301" s="185"/>
      <c r="D2301" s="185"/>
      <c r="E2301" s="185"/>
      <c r="F2301" s="185"/>
      <c r="G2301" s="185"/>
      <c r="H2301" s="185"/>
      <c r="I2301" s="185"/>
      <c r="J2301" s="185"/>
      <c r="K2301" s="185"/>
      <c r="L2301" s="110" t="s">
        <v>21</v>
      </c>
      <c r="M2301" s="111"/>
      <c r="N2301" s="75" t="s">
        <v>51</v>
      </c>
    </row>
    <row r="2302" spans="1:14" s="88" customFormat="1" hidden="1" x14ac:dyDescent="0.2">
      <c r="A2302" s="193"/>
      <c r="B2302" s="187"/>
      <c r="C2302" s="185"/>
      <c r="D2302" s="185"/>
      <c r="E2302" s="185"/>
      <c r="F2302" s="185"/>
      <c r="G2302" s="185"/>
      <c r="H2302" s="185"/>
      <c r="I2302" s="185"/>
      <c r="J2302" s="185"/>
      <c r="K2302" s="185"/>
      <c r="L2302" s="110" t="s">
        <v>21</v>
      </c>
      <c r="M2302" s="111"/>
      <c r="N2302" s="75" t="s">
        <v>41</v>
      </c>
    </row>
    <row r="2303" spans="1:14" s="88" customFormat="1" hidden="1" x14ac:dyDescent="0.2">
      <c r="A2303" s="193"/>
      <c r="B2303" s="187"/>
      <c r="C2303" s="185"/>
      <c r="D2303" s="185"/>
      <c r="E2303" s="185"/>
      <c r="F2303" s="185"/>
      <c r="G2303" s="185"/>
      <c r="H2303" s="185"/>
      <c r="I2303" s="185"/>
      <c r="J2303" s="185"/>
      <c r="K2303" s="185"/>
      <c r="L2303" s="110" t="s">
        <v>21</v>
      </c>
      <c r="M2303" s="111"/>
      <c r="N2303" s="75" t="s">
        <v>64</v>
      </c>
    </row>
    <row r="2304" spans="1:14" s="88" customFormat="1" hidden="1" x14ac:dyDescent="0.2">
      <c r="A2304" s="193"/>
      <c r="B2304" s="187"/>
      <c r="C2304" s="185"/>
      <c r="D2304" s="185"/>
      <c r="E2304" s="185"/>
      <c r="F2304" s="185"/>
      <c r="G2304" s="185"/>
      <c r="H2304" s="185"/>
      <c r="I2304" s="185"/>
      <c r="J2304" s="185"/>
      <c r="K2304" s="185"/>
      <c r="L2304" s="110" t="s">
        <v>21</v>
      </c>
      <c r="M2304" s="111"/>
      <c r="N2304" s="75" t="s">
        <v>26</v>
      </c>
    </row>
    <row r="2305" spans="1:14" s="88" customFormat="1" hidden="1" x14ac:dyDescent="0.2">
      <c r="A2305" s="193"/>
      <c r="B2305" s="187"/>
      <c r="C2305" s="185"/>
      <c r="D2305" s="185"/>
      <c r="E2305" s="185"/>
      <c r="F2305" s="185"/>
      <c r="G2305" s="185"/>
      <c r="H2305" s="185"/>
      <c r="I2305" s="185"/>
      <c r="J2305" s="185"/>
      <c r="K2305" s="185"/>
      <c r="L2305" s="110" t="s">
        <v>21</v>
      </c>
      <c r="M2305" s="111"/>
      <c r="N2305" s="75" t="s">
        <v>27</v>
      </c>
    </row>
    <row r="2306" spans="1:14" s="88" customFormat="1" hidden="1" x14ac:dyDescent="0.2">
      <c r="A2306" s="193"/>
      <c r="B2306" s="187"/>
      <c r="C2306" s="185"/>
      <c r="D2306" s="185"/>
      <c r="E2306" s="185"/>
      <c r="F2306" s="185"/>
      <c r="G2306" s="185"/>
      <c r="H2306" s="185"/>
      <c r="I2306" s="185"/>
      <c r="J2306" s="185"/>
      <c r="K2306" s="185"/>
      <c r="L2306" s="110" t="s">
        <v>21</v>
      </c>
      <c r="M2306" s="111"/>
      <c r="N2306" s="75" t="s">
        <v>65</v>
      </c>
    </row>
    <row r="2307" spans="1:14" s="88" customFormat="1" hidden="1" x14ac:dyDescent="0.2">
      <c r="A2307" s="193"/>
      <c r="B2307" s="187"/>
      <c r="C2307" s="185"/>
      <c r="D2307" s="185"/>
      <c r="E2307" s="185"/>
      <c r="F2307" s="185"/>
      <c r="G2307" s="185"/>
      <c r="H2307" s="185"/>
      <c r="I2307" s="185"/>
      <c r="J2307" s="185"/>
      <c r="K2307" s="185"/>
      <c r="L2307" s="110" t="s">
        <v>21</v>
      </c>
      <c r="M2307" s="111"/>
      <c r="N2307" s="75" t="s">
        <v>395</v>
      </c>
    </row>
    <row r="2308" spans="1:14" s="88" customFormat="1" hidden="1" x14ac:dyDescent="0.2">
      <c r="A2308" s="193"/>
      <c r="B2308" s="187"/>
      <c r="C2308" s="185"/>
      <c r="D2308" s="185"/>
      <c r="E2308" s="185"/>
      <c r="F2308" s="185"/>
      <c r="G2308" s="185"/>
      <c r="H2308" s="185"/>
      <c r="I2308" s="185"/>
      <c r="J2308" s="185"/>
      <c r="K2308" s="185"/>
      <c r="L2308" s="110" t="s">
        <v>21</v>
      </c>
      <c r="M2308" s="111"/>
      <c r="N2308" s="75" t="s">
        <v>67</v>
      </c>
    </row>
    <row r="2309" spans="1:14" s="88" customFormat="1" hidden="1" x14ac:dyDescent="0.2">
      <c r="A2309" s="193"/>
      <c r="B2309" s="187"/>
      <c r="C2309" s="185"/>
      <c r="D2309" s="185"/>
      <c r="E2309" s="185"/>
      <c r="F2309" s="185"/>
      <c r="G2309" s="185"/>
      <c r="H2309" s="185"/>
      <c r="I2309" s="185"/>
      <c r="J2309" s="185"/>
      <c r="K2309" s="185"/>
      <c r="L2309" s="110" t="s">
        <v>21</v>
      </c>
      <c r="M2309" s="111"/>
      <c r="N2309" s="75" t="s">
        <v>43</v>
      </c>
    </row>
    <row r="2310" spans="1:14" s="88" customFormat="1" hidden="1" x14ac:dyDescent="0.2">
      <c r="A2310" s="193"/>
      <c r="B2310" s="187"/>
      <c r="C2310" s="185"/>
      <c r="D2310" s="185"/>
      <c r="E2310" s="185"/>
      <c r="F2310" s="185"/>
      <c r="G2310" s="185"/>
      <c r="H2310" s="185"/>
      <c r="I2310" s="185"/>
      <c r="J2310" s="185"/>
      <c r="K2310" s="185"/>
      <c r="L2310" s="110" t="s">
        <v>21</v>
      </c>
      <c r="M2310" s="111"/>
      <c r="N2310" s="75" t="s">
        <v>400</v>
      </c>
    </row>
    <row r="2311" spans="1:14" s="88" customFormat="1" hidden="1" x14ac:dyDescent="0.2">
      <c r="A2311" s="193"/>
      <c r="B2311" s="187"/>
      <c r="C2311" s="185"/>
      <c r="D2311" s="185"/>
      <c r="E2311" s="185"/>
      <c r="F2311" s="185"/>
      <c r="G2311" s="185"/>
      <c r="H2311" s="185"/>
      <c r="I2311" s="185"/>
      <c r="J2311" s="185"/>
      <c r="K2311" s="185"/>
      <c r="L2311" s="110" t="s">
        <v>21</v>
      </c>
      <c r="M2311" s="111"/>
      <c r="N2311" s="75" t="s">
        <v>404</v>
      </c>
    </row>
    <row r="2312" spans="1:14" s="88" customFormat="1" hidden="1" x14ac:dyDescent="0.2">
      <c r="A2312" s="193"/>
      <c r="B2312" s="187"/>
      <c r="C2312" s="185"/>
      <c r="D2312" s="185"/>
      <c r="E2312" s="185"/>
      <c r="F2312" s="185"/>
      <c r="G2312" s="185"/>
      <c r="H2312" s="185"/>
      <c r="I2312" s="185"/>
      <c r="J2312" s="185"/>
      <c r="K2312" s="185"/>
      <c r="L2312" s="110" t="s">
        <v>21</v>
      </c>
      <c r="M2312" s="111"/>
      <c r="N2312" s="75" t="s">
        <v>68</v>
      </c>
    </row>
    <row r="2313" spans="1:14" s="88" customFormat="1" hidden="1" x14ac:dyDescent="0.2">
      <c r="A2313" s="193"/>
      <c r="B2313" s="187"/>
      <c r="C2313" s="185"/>
      <c r="D2313" s="185"/>
      <c r="E2313" s="185"/>
      <c r="F2313" s="185"/>
      <c r="G2313" s="185"/>
      <c r="H2313" s="185"/>
      <c r="I2313" s="185"/>
      <c r="J2313" s="185"/>
      <c r="K2313" s="185"/>
      <c r="L2313" s="110" t="s">
        <v>21</v>
      </c>
      <c r="M2313" s="111"/>
      <c r="N2313" s="75" t="s">
        <v>123</v>
      </c>
    </row>
    <row r="2314" spans="1:14" s="88" customFormat="1" hidden="1" x14ac:dyDescent="0.2">
      <c r="A2314" s="193"/>
      <c r="B2314" s="187"/>
      <c r="C2314" s="185"/>
      <c r="D2314" s="185"/>
      <c r="E2314" s="185"/>
      <c r="F2314" s="185"/>
      <c r="G2314" s="185"/>
      <c r="H2314" s="185"/>
      <c r="I2314" s="185"/>
      <c r="J2314" s="185"/>
      <c r="K2314" s="185"/>
      <c r="L2314" s="110" t="s">
        <v>21</v>
      </c>
      <c r="M2314" s="111"/>
      <c r="N2314" s="75" t="s">
        <v>70</v>
      </c>
    </row>
    <row r="2315" spans="1:14" s="88" customFormat="1" hidden="1" x14ac:dyDescent="0.2">
      <c r="A2315" s="193"/>
      <c r="B2315" s="187"/>
      <c r="C2315" s="185"/>
      <c r="D2315" s="185"/>
      <c r="E2315" s="185"/>
      <c r="F2315" s="185"/>
      <c r="G2315" s="185"/>
      <c r="H2315" s="185"/>
      <c r="I2315" s="185"/>
      <c r="J2315" s="185"/>
      <c r="K2315" s="185"/>
      <c r="L2315" s="110" t="s">
        <v>21</v>
      </c>
      <c r="M2315" s="111"/>
      <c r="N2315" s="75" t="s">
        <v>71</v>
      </c>
    </row>
    <row r="2316" spans="1:14" s="88" customFormat="1" hidden="1" x14ac:dyDescent="0.2">
      <c r="A2316" s="193"/>
      <c r="B2316" s="187"/>
      <c r="C2316" s="185"/>
      <c r="D2316" s="185"/>
      <c r="E2316" s="185"/>
      <c r="F2316" s="185"/>
      <c r="G2316" s="185"/>
      <c r="H2316" s="185"/>
      <c r="I2316" s="185"/>
      <c r="J2316" s="185"/>
      <c r="K2316" s="185"/>
      <c r="L2316" s="110" t="s">
        <v>21</v>
      </c>
      <c r="M2316" s="111"/>
      <c r="N2316" s="75" t="s">
        <v>410</v>
      </c>
    </row>
    <row r="2317" spans="1:14" s="88" customFormat="1" hidden="1" x14ac:dyDescent="0.2">
      <c r="A2317" s="193"/>
      <c r="B2317" s="187"/>
      <c r="C2317" s="185"/>
      <c r="D2317" s="185"/>
      <c r="E2317" s="185"/>
      <c r="F2317" s="185"/>
      <c r="G2317" s="185"/>
      <c r="H2317" s="185"/>
      <c r="I2317" s="185"/>
      <c r="J2317" s="185"/>
      <c r="K2317" s="185"/>
      <c r="L2317" s="110" t="s">
        <v>21</v>
      </c>
      <c r="M2317" s="111"/>
      <c r="N2317" s="75" t="s">
        <v>411</v>
      </c>
    </row>
    <row r="2318" spans="1:14" s="88" customFormat="1" hidden="1" x14ac:dyDescent="0.2">
      <c r="A2318" s="193"/>
      <c r="B2318" s="187"/>
      <c r="C2318" s="185"/>
      <c r="D2318" s="185"/>
      <c r="E2318" s="185"/>
      <c r="F2318" s="185"/>
      <c r="G2318" s="185"/>
      <c r="H2318" s="185"/>
      <c r="I2318" s="185"/>
      <c r="J2318" s="185"/>
      <c r="K2318" s="185"/>
      <c r="L2318" s="110" t="s">
        <v>21</v>
      </c>
      <c r="M2318" s="111"/>
      <c r="N2318" s="75" t="s">
        <v>415</v>
      </c>
    </row>
    <row r="2319" spans="1:14" s="88" customFormat="1" hidden="1" x14ac:dyDescent="0.2">
      <c r="A2319" s="193"/>
      <c r="B2319" s="187"/>
      <c r="C2319" s="185"/>
      <c r="D2319" s="185"/>
      <c r="E2319" s="185"/>
      <c r="F2319" s="185"/>
      <c r="G2319" s="185"/>
      <c r="H2319" s="185"/>
      <c r="I2319" s="185"/>
      <c r="J2319" s="185"/>
      <c r="K2319" s="185"/>
      <c r="L2319" s="110" t="s">
        <v>21</v>
      </c>
      <c r="M2319" s="111"/>
      <c r="N2319" s="75" t="s">
        <v>420</v>
      </c>
    </row>
    <row r="2320" spans="1:14" s="88" customFormat="1" hidden="1" x14ac:dyDescent="0.2">
      <c r="A2320" s="193"/>
      <c r="B2320" s="187"/>
      <c r="C2320" s="185"/>
      <c r="D2320" s="185"/>
      <c r="E2320" s="185"/>
      <c r="F2320" s="185"/>
      <c r="G2320" s="185"/>
      <c r="H2320" s="185"/>
      <c r="I2320" s="185"/>
      <c r="J2320" s="185"/>
      <c r="K2320" s="185"/>
      <c r="L2320" s="110" t="s">
        <v>21</v>
      </c>
      <c r="M2320" s="111"/>
      <c r="N2320" s="75" t="s">
        <v>422</v>
      </c>
    </row>
    <row r="2321" spans="1:14" s="88" customFormat="1" hidden="1" x14ac:dyDescent="0.2">
      <c r="A2321" s="193"/>
      <c r="B2321" s="187"/>
      <c r="C2321" s="185"/>
      <c r="D2321" s="185"/>
      <c r="E2321" s="185"/>
      <c r="F2321" s="185"/>
      <c r="G2321" s="185"/>
      <c r="H2321" s="185"/>
      <c r="I2321" s="185"/>
      <c r="J2321" s="185"/>
      <c r="K2321" s="185"/>
      <c r="L2321" s="110" t="s">
        <v>21</v>
      </c>
      <c r="M2321" s="111"/>
      <c r="N2321" s="75" t="s">
        <v>449</v>
      </c>
    </row>
    <row r="2322" spans="1:14" s="88" customFormat="1" hidden="1" x14ac:dyDescent="0.2">
      <c r="A2322" s="193"/>
      <c r="B2322" s="187"/>
      <c r="C2322" s="185"/>
      <c r="D2322" s="185"/>
      <c r="E2322" s="185"/>
      <c r="F2322" s="185"/>
      <c r="G2322" s="185"/>
      <c r="H2322" s="185"/>
      <c r="I2322" s="185"/>
      <c r="J2322" s="185"/>
      <c r="K2322" s="185"/>
      <c r="L2322" s="110" t="s">
        <v>21</v>
      </c>
      <c r="M2322" s="111"/>
      <c r="N2322" s="75" t="s">
        <v>75</v>
      </c>
    </row>
    <row r="2323" spans="1:14" s="88" customFormat="1" hidden="1" x14ac:dyDescent="0.2">
      <c r="A2323" s="193"/>
      <c r="B2323" s="187"/>
      <c r="C2323" s="185"/>
      <c r="D2323" s="185"/>
      <c r="E2323" s="185"/>
      <c r="F2323" s="185"/>
      <c r="G2323" s="185"/>
      <c r="H2323" s="185"/>
      <c r="I2323" s="185"/>
      <c r="J2323" s="185"/>
      <c r="K2323" s="185"/>
      <c r="L2323" s="110" t="s">
        <v>21</v>
      </c>
      <c r="M2323" s="111"/>
      <c r="N2323" s="75" t="s">
        <v>426</v>
      </c>
    </row>
    <row r="2324" spans="1:14" s="88" customFormat="1" hidden="1" x14ac:dyDescent="0.2">
      <c r="A2324" s="193"/>
      <c r="B2324" s="187"/>
      <c r="C2324" s="185"/>
      <c r="D2324" s="185"/>
      <c r="E2324" s="185"/>
      <c r="F2324" s="185"/>
      <c r="G2324" s="185"/>
      <c r="H2324" s="185"/>
      <c r="I2324" s="185"/>
      <c r="J2324" s="185"/>
      <c r="K2324" s="185"/>
      <c r="L2324" s="110" t="s">
        <v>21</v>
      </c>
      <c r="M2324" s="111"/>
      <c r="N2324" s="75" t="s">
        <v>296</v>
      </c>
    </row>
    <row r="2325" spans="1:14" s="88" customFormat="1" hidden="1" x14ac:dyDescent="0.2">
      <c r="A2325" s="193"/>
      <c r="B2325" s="187"/>
      <c r="C2325" s="185"/>
      <c r="D2325" s="185"/>
      <c r="E2325" s="185"/>
      <c r="F2325" s="185"/>
      <c r="G2325" s="185"/>
      <c r="H2325" s="185"/>
      <c r="I2325" s="185"/>
      <c r="J2325" s="185"/>
      <c r="K2325" s="185"/>
      <c r="L2325" s="110" t="s">
        <v>21</v>
      </c>
      <c r="M2325" s="111"/>
      <c r="N2325" s="75" t="s">
        <v>46</v>
      </c>
    </row>
    <row r="2326" spans="1:14" s="88" customFormat="1" hidden="1" x14ac:dyDescent="0.2">
      <c r="A2326" s="193"/>
      <c r="B2326" s="187"/>
      <c r="C2326" s="185"/>
      <c r="D2326" s="185"/>
      <c r="E2326" s="185"/>
      <c r="F2326" s="185"/>
      <c r="G2326" s="185"/>
      <c r="H2326" s="185"/>
      <c r="I2326" s="185"/>
      <c r="J2326" s="185"/>
      <c r="K2326" s="185"/>
      <c r="L2326" s="110" t="s">
        <v>21</v>
      </c>
      <c r="M2326" s="111"/>
      <c r="N2326" s="75" t="s">
        <v>429</v>
      </c>
    </row>
    <row r="2327" spans="1:14" s="88" customFormat="1" hidden="1" x14ac:dyDescent="0.2">
      <c r="A2327" s="193"/>
      <c r="B2327" s="187"/>
      <c r="C2327" s="185"/>
      <c r="D2327" s="185"/>
      <c r="E2327" s="185"/>
      <c r="F2327" s="185"/>
      <c r="G2327" s="185"/>
      <c r="H2327" s="185"/>
      <c r="I2327" s="185"/>
      <c r="J2327" s="185"/>
      <c r="K2327" s="185"/>
      <c r="L2327" s="110" t="s">
        <v>21</v>
      </c>
      <c r="M2327" s="111"/>
      <c r="N2327" s="75" t="s">
        <v>47</v>
      </c>
    </row>
    <row r="2328" spans="1:14" s="88" customFormat="1" hidden="1" x14ac:dyDescent="0.2">
      <c r="A2328" s="193"/>
      <c r="B2328" s="187"/>
      <c r="C2328" s="185"/>
      <c r="D2328" s="185"/>
      <c r="E2328" s="185"/>
      <c r="F2328" s="185"/>
      <c r="G2328" s="185"/>
      <c r="H2328" s="185"/>
      <c r="I2328" s="185"/>
      <c r="J2328" s="185"/>
      <c r="K2328" s="185"/>
      <c r="L2328" s="110" t="s">
        <v>21</v>
      </c>
      <c r="M2328" s="111"/>
      <c r="N2328" s="75" t="s">
        <v>430</v>
      </c>
    </row>
    <row r="2329" spans="1:14" s="88" customFormat="1" hidden="1" x14ac:dyDescent="0.2">
      <c r="A2329" s="193"/>
      <c r="B2329" s="187"/>
      <c r="C2329" s="185"/>
      <c r="D2329" s="185"/>
      <c r="E2329" s="185"/>
      <c r="F2329" s="185"/>
      <c r="G2329" s="185"/>
      <c r="H2329" s="185"/>
      <c r="I2329" s="185"/>
      <c r="J2329" s="185"/>
      <c r="K2329" s="185"/>
      <c r="L2329" s="110" t="s">
        <v>21</v>
      </c>
      <c r="M2329" s="111"/>
      <c r="N2329" s="75" t="s">
        <v>432</v>
      </c>
    </row>
    <row r="2330" spans="1:14" s="88" customFormat="1" hidden="1" x14ac:dyDescent="0.2">
      <c r="A2330" s="193"/>
      <c r="B2330" s="187"/>
      <c r="C2330" s="185"/>
      <c r="D2330" s="185"/>
      <c r="E2330" s="185"/>
      <c r="F2330" s="185"/>
      <c r="G2330" s="185"/>
      <c r="H2330" s="185"/>
      <c r="I2330" s="185"/>
      <c r="J2330" s="185"/>
      <c r="K2330" s="185"/>
      <c r="L2330" s="110" t="s">
        <v>21</v>
      </c>
      <c r="M2330" s="111"/>
      <c r="N2330" s="75" t="s">
        <v>87</v>
      </c>
    </row>
    <row r="2331" spans="1:14" s="88" customFormat="1" hidden="1" x14ac:dyDescent="0.2">
      <c r="A2331" s="193"/>
      <c r="B2331" s="187"/>
      <c r="C2331" s="185"/>
      <c r="D2331" s="185"/>
      <c r="E2331" s="185"/>
      <c r="F2331" s="185"/>
      <c r="G2331" s="185"/>
      <c r="H2331" s="185"/>
      <c r="I2331" s="185"/>
      <c r="J2331" s="185"/>
      <c r="K2331" s="185"/>
      <c r="L2331" s="110" t="s">
        <v>21</v>
      </c>
      <c r="M2331" s="111"/>
      <c r="N2331" s="75" t="s">
        <v>434</v>
      </c>
    </row>
    <row r="2332" spans="1:14" s="88" customFormat="1" hidden="1" x14ac:dyDescent="0.2">
      <c r="A2332" s="193"/>
      <c r="B2332" s="187"/>
      <c r="C2332" s="185"/>
      <c r="D2332" s="185"/>
      <c r="E2332" s="185"/>
      <c r="F2332" s="185"/>
      <c r="G2332" s="185"/>
      <c r="H2332" s="185"/>
      <c r="I2332" s="185"/>
      <c r="J2332" s="185"/>
      <c r="K2332" s="185"/>
      <c r="L2332" s="110" t="s">
        <v>21</v>
      </c>
      <c r="M2332" s="111"/>
      <c r="N2332" s="75" t="s">
        <v>435</v>
      </c>
    </row>
    <row r="2333" spans="1:14" s="88" customFormat="1" hidden="1" x14ac:dyDescent="0.2">
      <c r="A2333" s="193"/>
      <c r="B2333" s="187"/>
      <c r="C2333" s="185"/>
      <c r="D2333" s="185"/>
      <c r="E2333" s="185"/>
      <c r="F2333" s="185"/>
      <c r="G2333" s="185"/>
      <c r="H2333" s="185"/>
      <c r="I2333" s="185"/>
      <c r="J2333" s="185"/>
      <c r="K2333" s="185"/>
      <c r="L2333" s="110" t="s">
        <v>21</v>
      </c>
      <c r="M2333" s="111"/>
      <c r="N2333" s="75" t="s">
        <v>436</v>
      </c>
    </row>
    <row r="2334" spans="1:14" s="88" customFormat="1" hidden="1" x14ac:dyDescent="0.2">
      <c r="A2334" s="193"/>
      <c r="B2334" s="187"/>
      <c r="C2334" s="185"/>
      <c r="D2334" s="185"/>
      <c r="E2334" s="185"/>
      <c r="F2334" s="185"/>
      <c r="G2334" s="185"/>
      <c r="H2334" s="185"/>
      <c r="I2334" s="185"/>
      <c r="J2334" s="185"/>
      <c r="K2334" s="185"/>
      <c r="L2334" s="110" t="s">
        <v>21</v>
      </c>
      <c r="M2334" s="111"/>
      <c r="N2334" s="75" t="s">
        <v>439</v>
      </c>
    </row>
    <row r="2335" spans="1:14" s="88" customFormat="1" hidden="1" x14ac:dyDescent="0.2">
      <c r="A2335" s="193"/>
      <c r="B2335" s="187"/>
      <c r="C2335" s="185"/>
      <c r="D2335" s="185"/>
      <c r="E2335" s="185"/>
      <c r="F2335" s="185"/>
      <c r="G2335" s="185"/>
      <c r="H2335" s="185"/>
      <c r="I2335" s="185"/>
      <c r="J2335" s="185"/>
      <c r="K2335" s="185"/>
      <c r="L2335" s="110" t="s">
        <v>21</v>
      </c>
      <c r="M2335" s="111"/>
      <c r="N2335" s="75" t="s">
        <v>442</v>
      </c>
    </row>
    <row r="2336" spans="1:14" s="88" customFormat="1" hidden="1" x14ac:dyDescent="0.2">
      <c r="A2336" s="193"/>
      <c r="B2336" s="187"/>
      <c r="C2336" s="185"/>
      <c r="D2336" s="185"/>
      <c r="E2336" s="185"/>
      <c r="F2336" s="185"/>
      <c r="G2336" s="185"/>
      <c r="H2336" s="185"/>
      <c r="I2336" s="185"/>
      <c r="J2336" s="185"/>
      <c r="K2336" s="185"/>
      <c r="L2336" s="110" t="s">
        <v>21</v>
      </c>
      <c r="M2336" s="111"/>
      <c r="N2336" s="75" t="s">
        <v>31</v>
      </c>
    </row>
    <row r="2337" spans="1:1018" s="88" customFormat="1" hidden="1" x14ac:dyDescent="0.2">
      <c r="A2337" s="193"/>
      <c r="B2337" s="187"/>
      <c r="C2337" s="185"/>
      <c r="D2337" s="185"/>
      <c r="E2337" s="185"/>
      <c r="F2337" s="185"/>
      <c r="G2337" s="185"/>
      <c r="H2337" s="185"/>
      <c r="I2337" s="185"/>
      <c r="J2337" s="185"/>
      <c r="K2337" s="185"/>
      <c r="L2337" s="110" t="s">
        <v>21</v>
      </c>
      <c r="M2337" s="111"/>
      <c r="N2337" s="75" t="s">
        <v>125</v>
      </c>
    </row>
    <row r="2338" spans="1:1018" s="88" customFormat="1" hidden="1" x14ac:dyDescent="0.2">
      <c r="A2338" s="193"/>
      <c r="B2338" s="187"/>
      <c r="C2338" s="185"/>
      <c r="D2338" s="185"/>
      <c r="E2338" s="185"/>
      <c r="F2338" s="185"/>
      <c r="G2338" s="185"/>
      <c r="H2338" s="185"/>
      <c r="I2338" s="185"/>
      <c r="J2338" s="185"/>
      <c r="K2338" s="185"/>
      <c r="L2338" s="110" t="s">
        <v>21</v>
      </c>
      <c r="M2338" s="111"/>
      <c r="N2338" s="75" t="s">
        <v>32</v>
      </c>
    </row>
    <row r="2339" spans="1:1018" s="88" customFormat="1" hidden="1" x14ac:dyDescent="0.2">
      <c r="A2339" s="193"/>
      <c r="B2339" s="187"/>
      <c r="C2339" s="185"/>
      <c r="D2339" s="185"/>
      <c r="E2339" s="185"/>
      <c r="F2339" s="185"/>
      <c r="G2339" s="185"/>
      <c r="H2339" s="185"/>
      <c r="I2339" s="185"/>
      <c r="J2339" s="185"/>
      <c r="K2339" s="185"/>
      <c r="L2339" s="110" t="s">
        <v>21</v>
      </c>
      <c r="M2339" s="111"/>
      <c r="N2339" s="75" t="s">
        <v>33</v>
      </c>
    </row>
    <row r="2340" spans="1:1018" s="88" customFormat="1" ht="15" x14ac:dyDescent="0.25">
      <c r="A2340" s="125" t="s">
        <v>201</v>
      </c>
      <c r="B2340" s="84" t="s">
        <v>203</v>
      </c>
      <c r="C2340" s="86">
        <f>+'PLAN DE COMPRA  2022'!C2499</f>
        <v>5241300</v>
      </c>
      <c r="D2340" s="86">
        <f>+'PLAN DE COMPRA  2022'!D2499</f>
        <v>33635411</v>
      </c>
      <c r="E2340" s="86">
        <f>+'PLAN DE COMPRA  2022'!E2499</f>
        <v>11127500</v>
      </c>
      <c r="F2340" s="86">
        <f>+'PLAN DE COMPRA  2022'!F2499</f>
        <v>11575000</v>
      </c>
      <c r="G2340" s="86">
        <f>+'PLAN DE COMPRA  2022'!G2499</f>
        <v>0</v>
      </c>
      <c r="H2340" s="86">
        <f>+'PLAN DE COMPRA  2022'!H2499</f>
        <v>32366863.259999998</v>
      </c>
      <c r="I2340" s="86">
        <f>+'PLAN DE COMPRA  2022'!I2499</f>
        <v>17194018</v>
      </c>
      <c r="J2340" s="86">
        <f>+'PLAN DE COMPRA  2022'!J2499</f>
        <v>3005000</v>
      </c>
      <c r="K2340" s="86">
        <f>+'PLAN DE COMPRA  2022'!K2499</f>
        <v>114145092.25999999</v>
      </c>
      <c r="L2340" s="108" t="s">
        <v>22</v>
      </c>
      <c r="M2340" s="86">
        <f>+SUM(K2267:K2339)</f>
        <v>0</v>
      </c>
      <c r="N2340" s="135"/>
    </row>
    <row r="2341" spans="1:1018" s="88" customFormat="1" ht="26.25" x14ac:dyDescent="0.2">
      <c r="A2341" s="276" t="s">
        <v>204</v>
      </c>
      <c r="B2341" s="277"/>
      <c r="C2341" s="277"/>
      <c r="D2341" s="277"/>
      <c r="E2341" s="277"/>
      <c r="F2341" s="277"/>
      <c r="G2341" s="277"/>
      <c r="H2341" s="277"/>
      <c r="I2341" s="277"/>
      <c r="J2341" s="277"/>
      <c r="K2341" s="278"/>
      <c r="L2341" s="95"/>
      <c r="M2341" s="95"/>
      <c r="N2341" s="95"/>
      <c r="O2341" s="94"/>
      <c r="P2341" s="94"/>
      <c r="Q2341" s="94"/>
      <c r="R2341" s="94"/>
      <c r="S2341" s="94"/>
      <c r="T2341" s="94"/>
      <c r="U2341" s="94"/>
      <c r="V2341" s="94"/>
      <c r="W2341" s="94"/>
      <c r="X2341" s="94"/>
      <c r="Y2341" s="94"/>
      <c r="Z2341" s="94"/>
      <c r="AA2341" s="94"/>
      <c r="AB2341" s="94"/>
      <c r="AC2341" s="94"/>
      <c r="AD2341" s="94"/>
      <c r="AE2341" s="94"/>
      <c r="AF2341" s="94"/>
      <c r="AG2341" s="94"/>
      <c r="AH2341" s="94"/>
      <c r="AI2341" s="94"/>
      <c r="AJ2341" s="94"/>
      <c r="AK2341" s="94"/>
      <c r="AL2341" s="94"/>
      <c r="AM2341" s="94"/>
      <c r="AN2341" s="94"/>
      <c r="AO2341" s="94"/>
      <c r="AP2341" s="94"/>
      <c r="AQ2341" s="94"/>
      <c r="AR2341" s="94"/>
      <c r="AS2341" s="94"/>
      <c r="AT2341" s="94"/>
      <c r="AU2341" s="94"/>
      <c r="AV2341" s="94"/>
      <c r="AW2341" s="94"/>
      <c r="AX2341" s="94"/>
      <c r="AY2341" s="94"/>
      <c r="AZ2341" s="94"/>
      <c r="BA2341" s="94"/>
      <c r="BB2341" s="94"/>
      <c r="BC2341" s="94"/>
      <c r="BD2341" s="94"/>
      <c r="BE2341" s="94"/>
      <c r="BF2341" s="94"/>
      <c r="BG2341" s="94"/>
      <c r="BH2341" s="94"/>
      <c r="BI2341" s="94"/>
      <c r="BJ2341" s="94"/>
      <c r="BK2341" s="94"/>
      <c r="BL2341" s="94"/>
      <c r="BM2341" s="94"/>
      <c r="BN2341" s="94"/>
      <c r="BO2341" s="94"/>
      <c r="BP2341" s="94"/>
      <c r="BQ2341" s="94"/>
      <c r="BR2341" s="94"/>
      <c r="BS2341" s="94"/>
      <c r="BT2341" s="94"/>
      <c r="BU2341" s="94"/>
      <c r="BV2341" s="94"/>
      <c r="BW2341" s="94"/>
      <c r="BX2341" s="94"/>
      <c r="BY2341" s="94"/>
      <c r="BZ2341" s="94"/>
      <c r="CA2341" s="94"/>
      <c r="CB2341" s="94"/>
      <c r="CC2341" s="94"/>
      <c r="CD2341" s="94"/>
      <c r="CE2341" s="94"/>
      <c r="CF2341" s="94"/>
      <c r="CG2341" s="94"/>
      <c r="CH2341" s="94"/>
      <c r="CI2341" s="94"/>
      <c r="CJ2341" s="94"/>
      <c r="CK2341" s="94"/>
      <c r="CL2341" s="94"/>
      <c r="CM2341" s="94"/>
      <c r="CN2341" s="94"/>
      <c r="CO2341" s="94"/>
      <c r="CP2341" s="94"/>
      <c r="CQ2341" s="94"/>
      <c r="CR2341" s="94"/>
      <c r="CS2341" s="94"/>
      <c r="CT2341" s="94"/>
      <c r="CU2341" s="94"/>
      <c r="CV2341" s="94"/>
      <c r="CW2341" s="94"/>
      <c r="CX2341" s="94"/>
      <c r="CY2341" s="94"/>
      <c r="CZ2341" s="94"/>
      <c r="DA2341" s="94"/>
      <c r="DB2341" s="94"/>
      <c r="DC2341" s="94"/>
      <c r="DD2341" s="94"/>
      <c r="DE2341" s="94"/>
      <c r="DF2341" s="94"/>
      <c r="DG2341" s="94"/>
      <c r="DH2341" s="94"/>
      <c r="DI2341" s="94"/>
      <c r="DJ2341" s="94"/>
      <c r="DK2341" s="94"/>
      <c r="DL2341" s="94"/>
      <c r="DM2341" s="94"/>
      <c r="DN2341" s="94"/>
      <c r="DO2341" s="94"/>
      <c r="DP2341" s="94"/>
      <c r="DQ2341" s="94"/>
      <c r="DR2341" s="94"/>
      <c r="DS2341" s="94"/>
      <c r="DT2341" s="94"/>
      <c r="DU2341" s="94"/>
      <c r="DV2341" s="94"/>
      <c r="DW2341" s="94"/>
      <c r="DX2341" s="94"/>
      <c r="DY2341" s="94"/>
      <c r="DZ2341" s="94"/>
      <c r="EA2341" s="94"/>
      <c r="EB2341" s="94"/>
      <c r="EC2341" s="94"/>
      <c r="ED2341" s="94"/>
      <c r="EE2341" s="94"/>
      <c r="EF2341" s="94"/>
      <c r="EG2341" s="94"/>
      <c r="EH2341" s="94"/>
      <c r="EI2341" s="94"/>
      <c r="EJ2341" s="94"/>
      <c r="EK2341" s="94"/>
      <c r="EL2341" s="94"/>
      <c r="EM2341" s="94"/>
      <c r="EN2341" s="94"/>
      <c r="EO2341" s="94"/>
      <c r="EP2341" s="94"/>
      <c r="EQ2341" s="94"/>
      <c r="ER2341" s="94"/>
      <c r="ES2341" s="94"/>
      <c r="ET2341" s="94"/>
      <c r="EU2341" s="94"/>
      <c r="EV2341" s="94"/>
      <c r="EW2341" s="94"/>
      <c r="EX2341" s="94"/>
      <c r="EY2341" s="94"/>
      <c r="EZ2341" s="94"/>
      <c r="FA2341" s="94"/>
      <c r="FB2341" s="94"/>
      <c r="FC2341" s="94"/>
      <c r="FD2341" s="94"/>
      <c r="FE2341" s="94"/>
      <c r="FF2341" s="94"/>
      <c r="FG2341" s="94"/>
      <c r="FH2341" s="94"/>
      <c r="FI2341" s="94"/>
      <c r="FJ2341" s="94"/>
      <c r="FK2341" s="94"/>
      <c r="FL2341" s="94"/>
      <c r="FM2341" s="94"/>
      <c r="FN2341" s="94"/>
      <c r="FO2341" s="94"/>
      <c r="FP2341" s="94"/>
      <c r="FQ2341" s="94"/>
      <c r="FR2341" s="94"/>
      <c r="FS2341" s="94"/>
      <c r="FT2341" s="94"/>
      <c r="FU2341" s="94"/>
      <c r="FV2341" s="94"/>
      <c r="FW2341" s="94"/>
      <c r="FX2341" s="94"/>
      <c r="FY2341" s="94"/>
      <c r="FZ2341" s="94"/>
      <c r="GA2341" s="94"/>
      <c r="GB2341" s="94"/>
      <c r="GC2341" s="94"/>
      <c r="GD2341" s="94"/>
      <c r="GE2341" s="94"/>
      <c r="GF2341" s="94"/>
      <c r="GG2341" s="94"/>
      <c r="GH2341" s="94"/>
      <c r="GI2341" s="94"/>
      <c r="GJ2341" s="94"/>
      <c r="GK2341" s="94"/>
      <c r="GL2341" s="94"/>
      <c r="GM2341" s="94"/>
      <c r="GN2341" s="94"/>
      <c r="GO2341" s="94"/>
      <c r="GP2341" s="94"/>
      <c r="GQ2341" s="94"/>
      <c r="GR2341" s="94"/>
      <c r="GS2341" s="94"/>
      <c r="GT2341" s="94"/>
      <c r="GU2341" s="94"/>
      <c r="GV2341" s="94"/>
      <c r="GW2341" s="94"/>
      <c r="GX2341" s="94"/>
      <c r="GY2341" s="94"/>
      <c r="GZ2341" s="94"/>
      <c r="HA2341" s="94"/>
      <c r="HB2341" s="94"/>
      <c r="HC2341" s="94"/>
      <c r="HD2341" s="94"/>
      <c r="HE2341" s="94"/>
      <c r="HF2341" s="94"/>
      <c r="HG2341" s="94"/>
      <c r="HH2341" s="94"/>
      <c r="HI2341" s="94"/>
      <c r="HJ2341" s="94"/>
      <c r="HK2341" s="94"/>
      <c r="HL2341" s="94"/>
      <c r="HM2341" s="94"/>
      <c r="HN2341" s="94"/>
      <c r="HO2341" s="94"/>
      <c r="HP2341" s="94"/>
      <c r="HQ2341" s="94"/>
      <c r="HR2341" s="94"/>
      <c r="HS2341" s="94"/>
      <c r="HT2341" s="94"/>
      <c r="HU2341" s="94"/>
      <c r="HV2341" s="94"/>
      <c r="HW2341" s="94"/>
      <c r="HX2341" s="94"/>
      <c r="HY2341" s="94"/>
      <c r="HZ2341" s="94"/>
      <c r="IA2341" s="94"/>
      <c r="IB2341" s="94"/>
      <c r="IC2341" s="94"/>
      <c r="ID2341" s="94"/>
      <c r="IE2341" s="94"/>
      <c r="IF2341" s="94"/>
      <c r="IG2341" s="94"/>
      <c r="IH2341" s="94"/>
      <c r="II2341" s="94"/>
      <c r="IJ2341" s="94"/>
      <c r="IK2341" s="94"/>
      <c r="IL2341" s="94"/>
      <c r="IM2341" s="94"/>
      <c r="IN2341" s="94"/>
      <c r="IO2341" s="94"/>
      <c r="IP2341" s="94"/>
      <c r="IQ2341" s="94"/>
      <c r="IR2341" s="94"/>
      <c r="IS2341" s="94"/>
      <c r="IT2341" s="94"/>
      <c r="IU2341" s="94"/>
      <c r="IV2341" s="94"/>
      <c r="IW2341" s="94"/>
      <c r="IX2341" s="94"/>
      <c r="IY2341" s="94"/>
      <c r="IZ2341" s="94"/>
      <c r="JA2341" s="94"/>
      <c r="JB2341" s="94"/>
      <c r="JC2341" s="94"/>
      <c r="JD2341" s="94"/>
      <c r="JE2341" s="94"/>
      <c r="JF2341" s="94"/>
      <c r="JG2341" s="94"/>
      <c r="JH2341" s="94"/>
      <c r="JI2341" s="94"/>
      <c r="JJ2341" s="94"/>
      <c r="JK2341" s="94"/>
      <c r="JL2341" s="94"/>
      <c r="JM2341" s="94"/>
      <c r="JN2341" s="94"/>
      <c r="JO2341" s="94"/>
      <c r="JP2341" s="94"/>
      <c r="JQ2341" s="94"/>
      <c r="JR2341" s="94"/>
      <c r="JS2341" s="94"/>
      <c r="JT2341" s="94"/>
      <c r="JU2341" s="94"/>
      <c r="JV2341" s="94"/>
      <c r="JW2341" s="94"/>
      <c r="JX2341" s="94"/>
      <c r="JY2341" s="94"/>
      <c r="JZ2341" s="94"/>
      <c r="KA2341" s="94"/>
      <c r="KB2341" s="94"/>
      <c r="KC2341" s="94"/>
      <c r="KD2341" s="94"/>
      <c r="KE2341" s="94"/>
      <c r="KF2341" s="94"/>
      <c r="KG2341" s="94"/>
      <c r="KH2341" s="94"/>
      <c r="KI2341" s="94"/>
      <c r="KJ2341" s="94"/>
      <c r="KK2341" s="94"/>
      <c r="KL2341" s="94"/>
      <c r="KM2341" s="94"/>
      <c r="KN2341" s="94"/>
      <c r="KO2341" s="94"/>
      <c r="KP2341" s="94"/>
      <c r="KQ2341" s="94"/>
      <c r="KR2341" s="94"/>
      <c r="KS2341" s="94"/>
      <c r="KT2341" s="94"/>
      <c r="KU2341" s="94"/>
      <c r="KV2341" s="94"/>
      <c r="KW2341" s="94"/>
      <c r="KX2341" s="94"/>
      <c r="KY2341" s="94"/>
      <c r="KZ2341" s="94"/>
      <c r="LA2341" s="94"/>
      <c r="LB2341" s="94"/>
      <c r="LC2341" s="94"/>
      <c r="LD2341" s="94"/>
      <c r="LE2341" s="94"/>
      <c r="LF2341" s="94"/>
      <c r="LG2341" s="94"/>
      <c r="LH2341" s="94"/>
      <c r="LI2341" s="94"/>
      <c r="LJ2341" s="94"/>
      <c r="LK2341" s="94"/>
      <c r="LL2341" s="94"/>
      <c r="LM2341" s="94"/>
      <c r="LN2341" s="94"/>
      <c r="LO2341" s="94"/>
      <c r="LP2341" s="94"/>
      <c r="LQ2341" s="94"/>
      <c r="LR2341" s="94"/>
      <c r="LS2341" s="94"/>
      <c r="LT2341" s="94"/>
      <c r="LU2341" s="94"/>
      <c r="LV2341" s="94"/>
      <c r="LW2341" s="94"/>
      <c r="LX2341" s="94"/>
      <c r="LY2341" s="94"/>
      <c r="LZ2341" s="94"/>
      <c r="MA2341" s="94"/>
      <c r="MB2341" s="94"/>
      <c r="MC2341" s="94"/>
      <c r="MD2341" s="94"/>
      <c r="ME2341" s="94"/>
      <c r="MF2341" s="94"/>
      <c r="MG2341" s="94"/>
      <c r="MH2341" s="94"/>
      <c r="MI2341" s="94"/>
      <c r="MJ2341" s="94"/>
      <c r="MK2341" s="94"/>
      <c r="ML2341" s="94"/>
      <c r="MM2341" s="94"/>
      <c r="MN2341" s="94"/>
      <c r="MO2341" s="94"/>
      <c r="MP2341" s="94"/>
      <c r="MQ2341" s="94"/>
      <c r="MR2341" s="94"/>
      <c r="MS2341" s="94"/>
      <c r="MT2341" s="94"/>
      <c r="MU2341" s="94"/>
      <c r="MV2341" s="94"/>
      <c r="MW2341" s="94"/>
      <c r="MX2341" s="94"/>
      <c r="MY2341" s="94"/>
      <c r="MZ2341" s="94"/>
      <c r="NA2341" s="94"/>
      <c r="NB2341" s="94"/>
      <c r="NC2341" s="94"/>
      <c r="ND2341" s="94"/>
      <c r="NE2341" s="94"/>
      <c r="NF2341" s="94"/>
      <c r="NG2341" s="94"/>
      <c r="NH2341" s="94"/>
      <c r="NI2341" s="94"/>
      <c r="NJ2341" s="94"/>
      <c r="NK2341" s="94"/>
      <c r="NL2341" s="94"/>
      <c r="NM2341" s="94"/>
      <c r="NN2341" s="94"/>
      <c r="NO2341" s="94"/>
      <c r="NP2341" s="94"/>
      <c r="NQ2341" s="94"/>
      <c r="NR2341" s="94"/>
      <c r="NS2341" s="94"/>
      <c r="NT2341" s="94"/>
      <c r="NU2341" s="94"/>
      <c r="NV2341" s="94"/>
      <c r="NW2341" s="94"/>
      <c r="NX2341" s="94"/>
      <c r="NY2341" s="94"/>
      <c r="NZ2341" s="94"/>
      <c r="OA2341" s="94"/>
      <c r="OB2341" s="94"/>
      <c r="OC2341" s="94"/>
      <c r="OD2341" s="94"/>
      <c r="OE2341" s="94"/>
      <c r="OF2341" s="94"/>
      <c r="OG2341" s="94"/>
      <c r="OH2341" s="94"/>
      <c r="OI2341" s="94"/>
      <c r="OJ2341" s="94"/>
      <c r="OK2341" s="94"/>
      <c r="OL2341" s="94"/>
      <c r="OM2341" s="94"/>
      <c r="ON2341" s="94"/>
      <c r="OO2341" s="94"/>
      <c r="OP2341" s="94"/>
      <c r="OQ2341" s="94"/>
      <c r="OR2341" s="94"/>
      <c r="OS2341" s="94"/>
      <c r="OT2341" s="94"/>
      <c r="OU2341" s="94"/>
      <c r="OV2341" s="94"/>
      <c r="OW2341" s="94"/>
      <c r="OX2341" s="94"/>
      <c r="OY2341" s="94"/>
      <c r="OZ2341" s="94"/>
      <c r="PA2341" s="94"/>
      <c r="PB2341" s="94"/>
      <c r="PC2341" s="94"/>
      <c r="PD2341" s="94"/>
      <c r="PE2341" s="94"/>
      <c r="PF2341" s="94"/>
      <c r="PG2341" s="94"/>
      <c r="PH2341" s="94"/>
      <c r="PI2341" s="94"/>
      <c r="PJ2341" s="94"/>
      <c r="PK2341" s="94"/>
      <c r="PL2341" s="94"/>
      <c r="PM2341" s="94"/>
      <c r="PN2341" s="94"/>
      <c r="PO2341" s="94"/>
      <c r="PP2341" s="94"/>
      <c r="PQ2341" s="94"/>
      <c r="PR2341" s="94"/>
      <c r="PS2341" s="94"/>
      <c r="PT2341" s="94"/>
      <c r="PU2341" s="94"/>
      <c r="PV2341" s="94"/>
      <c r="PW2341" s="94"/>
      <c r="PX2341" s="94"/>
      <c r="PY2341" s="94"/>
      <c r="PZ2341" s="94"/>
      <c r="QA2341" s="94"/>
      <c r="QB2341" s="94"/>
      <c r="QC2341" s="94"/>
      <c r="QD2341" s="94"/>
      <c r="QE2341" s="94"/>
      <c r="QF2341" s="94"/>
      <c r="QG2341" s="94"/>
      <c r="QH2341" s="94"/>
      <c r="QI2341" s="94"/>
      <c r="QJ2341" s="94"/>
      <c r="QK2341" s="94"/>
      <c r="QL2341" s="94"/>
      <c r="QM2341" s="94"/>
      <c r="QN2341" s="94"/>
      <c r="QO2341" s="94"/>
      <c r="QP2341" s="94"/>
      <c r="QQ2341" s="94"/>
      <c r="QR2341" s="94"/>
      <c r="QS2341" s="94"/>
      <c r="QT2341" s="94"/>
      <c r="QU2341" s="94"/>
      <c r="QV2341" s="94"/>
      <c r="QW2341" s="94"/>
      <c r="QX2341" s="94"/>
      <c r="QY2341" s="94"/>
      <c r="QZ2341" s="94"/>
      <c r="RA2341" s="94"/>
      <c r="RB2341" s="94"/>
      <c r="RC2341" s="94"/>
      <c r="RD2341" s="94"/>
      <c r="RE2341" s="94"/>
      <c r="RF2341" s="94"/>
      <c r="RG2341" s="94"/>
      <c r="RH2341" s="94"/>
      <c r="RI2341" s="94"/>
      <c r="RJ2341" s="94"/>
      <c r="RK2341" s="94"/>
      <c r="RL2341" s="94"/>
      <c r="RM2341" s="94"/>
      <c r="RN2341" s="94"/>
      <c r="RO2341" s="94"/>
      <c r="RP2341" s="94"/>
      <c r="RQ2341" s="94"/>
      <c r="RR2341" s="94"/>
      <c r="RS2341" s="94"/>
      <c r="RT2341" s="94"/>
      <c r="RU2341" s="94"/>
      <c r="RV2341" s="94"/>
      <c r="RW2341" s="94"/>
      <c r="RX2341" s="94"/>
      <c r="RY2341" s="94"/>
      <c r="RZ2341" s="94"/>
      <c r="SA2341" s="94"/>
      <c r="SB2341" s="94"/>
      <c r="SC2341" s="94"/>
      <c r="SD2341" s="94"/>
      <c r="SE2341" s="94"/>
      <c r="SF2341" s="94"/>
      <c r="SG2341" s="94"/>
      <c r="SH2341" s="94"/>
      <c r="SI2341" s="94"/>
      <c r="SJ2341" s="94"/>
      <c r="SK2341" s="94"/>
      <c r="SL2341" s="94"/>
      <c r="SM2341" s="94"/>
      <c r="SN2341" s="94"/>
      <c r="SO2341" s="94"/>
      <c r="SP2341" s="94"/>
      <c r="SQ2341" s="94"/>
      <c r="SR2341" s="94"/>
      <c r="SS2341" s="94"/>
      <c r="ST2341" s="94"/>
      <c r="SU2341" s="94"/>
      <c r="SV2341" s="94"/>
      <c r="SW2341" s="94"/>
      <c r="SX2341" s="94"/>
      <c r="SY2341" s="94"/>
      <c r="SZ2341" s="94"/>
      <c r="TA2341" s="94"/>
      <c r="TB2341" s="94"/>
      <c r="TC2341" s="94"/>
      <c r="TD2341" s="94"/>
      <c r="TE2341" s="94"/>
      <c r="TF2341" s="94"/>
      <c r="TG2341" s="94"/>
      <c r="TH2341" s="94"/>
      <c r="TI2341" s="94"/>
      <c r="TJ2341" s="94"/>
      <c r="TK2341" s="94"/>
      <c r="TL2341" s="94"/>
      <c r="TM2341" s="94"/>
      <c r="TN2341" s="94"/>
      <c r="TO2341" s="94"/>
      <c r="TP2341" s="94"/>
      <c r="TQ2341" s="94"/>
      <c r="TR2341" s="94"/>
      <c r="TS2341" s="94"/>
      <c r="TT2341" s="94"/>
      <c r="TU2341" s="94"/>
      <c r="TV2341" s="94"/>
      <c r="TW2341" s="94"/>
      <c r="TX2341" s="94"/>
      <c r="TY2341" s="94"/>
      <c r="TZ2341" s="94"/>
      <c r="UA2341" s="94"/>
      <c r="UB2341" s="94"/>
      <c r="UC2341" s="94"/>
      <c r="UD2341" s="94"/>
      <c r="UE2341" s="94"/>
      <c r="UF2341" s="94"/>
      <c r="UG2341" s="94"/>
      <c r="UH2341" s="94"/>
      <c r="UI2341" s="94"/>
      <c r="UJ2341" s="94"/>
      <c r="UK2341" s="94"/>
      <c r="UL2341" s="94"/>
      <c r="UM2341" s="94"/>
      <c r="UN2341" s="94"/>
      <c r="UO2341" s="94"/>
      <c r="UP2341" s="94"/>
      <c r="UQ2341" s="94"/>
      <c r="UR2341" s="94"/>
      <c r="US2341" s="94"/>
      <c r="UT2341" s="94"/>
      <c r="UU2341" s="94"/>
      <c r="UV2341" s="94"/>
      <c r="UW2341" s="94"/>
      <c r="UX2341" s="94"/>
      <c r="UY2341" s="94"/>
      <c r="UZ2341" s="94"/>
      <c r="VA2341" s="94"/>
      <c r="VB2341" s="94"/>
      <c r="VC2341" s="94"/>
      <c r="VD2341" s="94"/>
      <c r="VE2341" s="94"/>
      <c r="VF2341" s="94"/>
      <c r="VG2341" s="94"/>
      <c r="VH2341" s="94"/>
      <c r="VI2341" s="94"/>
      <c r="VJ2341" s="94"/>
      <c r="VK2341" s="94"/>
      <c r="VL2341" s="94"/>
      <c r="VM2341" s="94"/>
      <c r="VN2341" s="94"/>
      <c r="VO2341" s="94"/>
      <c r="VP2341" s="94"/>
      <c r="VQ2341" s="94"/>
      <c r="VR2341" s="94"/>
      <c r="VS2341" s="94"/>
      <c r="VT2341" s="94"/>
      <c r="VU2341" s="94"/>
      <c r="VV2341" s="94"/>
      <c r="VW2341" s="94"/>
      <c r="VX2341" s="94"/>
      <c r="VY2341" s="94"/>
      <c r="VZ2341" s="94"/>
      <c r="WA2341" s="94"/>
      <c r="WB2341" s="94"/>
      <c r="WC2341" s="94"/>
      <c r="WD2341" s="94"/>
      <c r="WE2341" s="94"/>
      <c r="WF2341" s="94"/>
      <c r="WG2341" s="94"/>
      <c r="WH2341" s="94"/>
      <c r="WI2341" s="94"/>
      <c r="WJ2341" s="94"/>
      <c r="WK2341" s="94"/>
      <c r="WL2341" s="94"/>
      <c r="WM2341" s="94"/>
      <c r="WN2341" s="94"/>
      <c r="WO2341" s="94"/>
      <c r="WP2341" s="94"/>
      <c r="WQ2341" s="94"/>
      <c r="WR2341" s="94"/>
      <c r="WS2341" s="94"/>
      <c r="WT2341" s="94"/>
      <c r="WU2341" s="94"/>
      <c r="WV2341" s="94"/>
      <c r="WW2341" s="94"/>
      <c r="WX2341" s="94"/>
      <c r="WY2341" s="94"/>
      <c r="WZ2341" s="94"/>
      <c r="XA2341" s="94"/>
      <c r="XB2341" s="94"/>
      <c r="XC2341" s="94"/>
      <c r="XD2341" s="94"/>
      <c r="XE2341" s="94"/>
      <c r="XF2341" s="94"/>
      <c r="XG2341" s="94"/>
      <c r="XH2341" s="94"/>
      <c r="XI2341" s="94"/>
      <c r="XJ2341" s="94"/>
      <c r="XK2341" s="94"/>
      <c r="XL2341" s="94"/>
      <c r="XM2341" s="94"/>
      <c r="XN2341" s="94"/>
      <c r="XO2341" s="94"/>
      <c r="XP2341" s="94"/>
      <c r="XQ2341" s="94"/>
      <c r="XR2341" s="94"/>
      <c r="XS2341" s="94"/>
      <c r="XT2341" s="94"/>
      <c r="XU2341" s="94"/>
      <c r="XV2341" s="94"/>
      <c r="XW2341" s="94"/>
      <c r="XX2341" s="94"/>
      <c r="XY2341" s="94"/>
      <c r="XZ2341" s="94"/>
      <c r="YA2341" s="94"/>
      <c r="YB2341" s="94"/>
      <c r="YC2341" s="94"/>
      <c r="YD2341" s="94"/>
      <c r="YE2341" s="94"/>
      <c r="YF2341" s="94"/>
      <c r="YG2341" s="94"/>
      <c r="YH2341" s="94"/>
      <c r="YI2341" s="94"/>
      <c r="YJ2341" s="94"/>
      <c r="YK2341" s="94"/>
      <c r="YL2341" s="94"/>
      <c r="YM2341" s="94"/>
      <c r="YN2341" s="94"/>
      <c r="YO2341" s="94"/>
      <c r="YP2341" s="94"/>
      <c r="YQ2341" s="94"/>
      <c r="YR2341" s="94"/>
      <c r="YS2341" s="94"/>
      <c r="YT2341" s="94"/>
      <c r="YU2341" s="94"/>
      <c r="YV2341" s="94"/>
      <c r="YW2341" s="94"/>
      <c r="YX2341" s="94"/>
      <c r="YY2341" s="94"/>
      <c r="YZ2341" s="94"/>
      <c r="ZA2341" s="94"/>
      <c r="ZB2341" s="94"/>
      <c r="ZC2341" s="94"/>
      <c r="ZD2341" s="94"/>
      <c r="ZE2341" s="94"/>
      <c r="ZF2341" s="94"/>
      <c r="ZG2341" s="94"/>
      <c r="ZH2341" s="94"/>
      <c r="ZI2341" s="94"/>
      <c r="ZJ2341" s="94"/>
      <c r="ZK2341" s="94"/>
      <c r="ZL2341" s="94"/>
      <c r="ZM2341" s="94"/>
      <c r="ZN2341" s="94"/>
      <c r="ZO2341" s="94"/>
      <c r="ZP2341" s="94"/>
      <c r="ZQ2341" s="94"/>
      <c r="ZR2341" s="94"/>
      <c r="ZS2341" s="94"/>
      <c r="ZT2341" s="94"/>
      <c r="ZU2341" s="94"/>
      <c r="ZV2341" s="94"/>
      <c r="ZW2341" s="94"/>
      <c r="ZX2341" s="94"/>
      <c r="ZY2341" s="94"/>
      <c r="ZZ2341" s="94"/>
      <c r="AAA2341" s="94"/>
      <c r="AAB2341" s="94"/>
      <c r="AAC2341" s="94"/>
      <c r="AAD2341" s="94"/>
      <c r="AAE2341" s="94"/>
      <c r="AAF2341" s="94"/>
      <c r="AAG2341" s="94"/>
      <c r="AAH2341" s="94"/>
      <c r="AAI2341" s="94"/>
      <c r="AAJ2341" s="94"/>
      <c r="AAK2341" s="94"/>
      <c r="AAL2341" s="94"/>
      <c r="AAM2341" s="94"/>
      <c r="AAN2341" s="94"/>
      <c r="AAO2341" s="94"/>
      <c r="AAP2341" s="94"/>
      <c r="AAQ2341" s="94"/>
      <c r="AAR2341" s="94"/>
      <c r="AAS2341" s="94"/>
      <c r="AAT2341" s="94"/>
      <c r="AAU2341" s="94"/>
      <c r="AAV2341" s="94"/>
      <c r="AAW2341" s="94"/>
      <c r="AAX2341" s="94"/>
      <c r="AAY2341" s="94"/>
      <c r="AAZ2341" s="94"/>
      <c r="ABA2341" s="94"/>
      <c r="ABB2341" s="94"/>
      <c r="ABC2341" s="94"/>
      <c r="ABD2341" s="94"/>
      <c r="ABE2341" s="94"/>
      <c r="ABF2341" s="94"/>
      <c r="ABG2341" s="94"/>
      <c r="ABH2341" s="94"/>
      <c r="ABI2341" s="94"/>
      <c r="ABJ2341" s="94"/>
      <c r="ABK2341" s="94"/>
      <c r="ABL2341" s="94"/>
      <c r="ABM2341" s="94"/>
      <c r="ABN2341" s="94"/>
      <c r="ABO2341" s="94"/>
      <c r="ABP2341" s="94"/>
      <c r="ABQ2341" s="94"/>
      <c r="ABR2341" s="94"/>
      <c r="ABS2341" s="94"/>
      <c r="ABT2341" s="94"/>
      <c r="ABU2341" s="94"/>
      <c r="ABV2341" s="94"/>
      <c r="ABW2341" s="94"/>
      <c r="ABX2341" s="94"/>
      <c r="ABY2341" s="94"/>
      <c r="ABZ2341" s="94"/>
      <c r="ACA2341" s="94"/>
      <c r="ACB2341" s="94"/>
      <c r="ACC2341" s="94"/>
      <c r="ACD2341" s="94"/>
      <c r="ACE2341" s="94"/>
      <c r="ACF2341" s="94"/>
      <c r="ACG2341" s="94"/>
      <c r="ACH2341" s="94"/>
      <c r="ACI2341" s="94"/>
      <c r="ACJ2341" s="94"/>
      <c r="ACK2341" s="94"/>
      <c r="ACL2341" s="94"/>
      <c r="ACM2341" s="94"/>
      <c r="ACN2341" s="94"/>
      <c r="ACO2341" s="94"/>
      <c r="ACP2341" s="94"/>
      <c r="ACQ2341" s="94"/>
      <c r="ACR2341" s="94"/>
      <c r="ACS2341" s="94"/>
      <c r="ACT2341" s="94"/>
      <c r="ACU2341" s="94"/>
      <c r="ACV2341" s="94"/>
      <c r="ACW2341" s="94"/>
      <c r="ACX2341" s="94"/>
      <c r="ACY2341" s="94"/>
      <c r="ACZ2341" s="94"/>
      <c r="ADA2341" s="94"/>
      <c r="ADB2341" s="94"/>
      <c r="ADC2341" s="94"/>
      <c r="ADD2341" s="94"/>
      <c r="ADE2341" s="94"/>
      <c r="ADF2341" s="94"/>
      <c r="ADG2341" s="94"/>
      <c r="ADH2341" s="94"/>
      <c r="ADI2341" s="94"/>
      <c r="ADJ2341" s="94"/>
      <c r="ADK2341" s="94"/>
      <c r="ADL2341" s="94"/>
      <c r="ADM2341" s="94"/>
      <c r="ADN2341" s="94"/>
      <c r="ADO2341" s="94"/>
      <c r="ADP2341" s="94"/>
      <c r="ADQ2341" s="94"/>
      <c r="ADR2341" s="94"/>
      <c r="ADS2341" s="94"/>
      <c r="ADT2341" s="94"/>
      <c r="ADU2341" s="94"/>
      <c r="ADV2341" s="94"/>
      <c r="ADW2341" s="94"/>
      <c r="ADX2341" s="94"/>
      <c r="ADY2341" s="94"/>
      <c r="ADZ2341" s="94"/>
      <c r="AEA2341" s="94"/>
      <c r="AEB2341" s="94"/>
      <c r="AEC2341" s="94"/>
      <c r="AED2341" s="94"/>
      <c r="AEE2341" s="94"/>
      <c r="AEF2341" s="94"/>
      <c r="AEG2341" s="94"/>
      <c r="AEH2341" s="94"/>
      <c r="AEI2341" s="94"/>
      <c r="AEJ2341" s="94"/>
      <c r="AEK2341" s="94"/>
      <c r="AEL2341" s="94"/>
      <c r="AEM2341" s="94"/>
      <c r="AEN2341" s="94"/>
      <c r="AEO2341" s="94"/>
      <c r="AEP2341" s="94"/>
      <c r="AEQ2341" s="94"/>
      <c r="AER2341" s="94"/>
      <c r="AES2341" s="94"/>
      <c r="AET2341" s="94"/>
      <c r="AEU2341" s="94"/>
      <c r="AEV2341" s="94"/>
      <c r="AEW2341" s="94"/>
      <c r="AEX2341" s="94"/>
      <c r="AEY2341" s="94"/>
      <c r="AEZ2341" s="94"/>
      <c r="AFA2341" s="94"/>
      <c r="AFB2341" s="94"/>
      <c r="AFC2341" s="94"/>
      <c r="AFD2341" s="94"/>
      <c r="AFE2341" s="94"/>
      <c r="AFF2341" s="94"/>
      <c r="AFG2341" s="94"/>
      <c r="AFH2341" s="94"/>
      <c r="AFI2341" s="94"/>
      <c r="AFJ2341" s="94"/>
      <c r="AFK2341" s="94"/>
      <c r="AFL2341" s="94"/>
      <c r="AFM2341" s="94"/>
      <c r="AFN2341" s="94"/>
      <c r="AFO2341" s="94"/>
      <c r="AFP2341" s="94"/>
      <c r="AFQ2341" s="94"/>
      <c r="AFR2341" s="94"/>
      <c r="AFS2341" s="94"/>
      <c r="AFT2341" s="94"/>
      <c r="AFU2341" s="94"/>
      <c r="AFV2341" s="94"/>
      <c r="AFW2341" s="94"/>
      <c r="AFX2341" s="94"/>
      <c r="AFY2341" s="94"/>
      <c r="AFZ2341" s="94"/>
      <c r="AGA2341" s="94"/>
      <c r="AGB2341" s="94"/>
      <c r="AGC2341" s="94"/>
      <c r="AGD2341" s="94"/>
      <c r="AGE2341" s="94"/>
      <c r="AGF2341" s="94"/>
      <c r="AGG2341" s="94"/>
      <c r="AGH2341" s="94"/>
      <c r="AGI2341" s="94"/>
      <c r="AGJ2341" s="94"/>
      <c r="AGK2341" s="94"/>
      <c r="AGL2341" s="94"/>
      <c r="AGM2341" s="94"/>
      <c r="AGN2341" s="94"/>
      <c r="AGO2341" s="94"/>
      <c r="AGP2341" s="94"/>
      <c r="AGQ2341" s="94"/>
      <c r="AGR2341" s="94"/>
      <c r="AGS2341" s="94"/>
      <c r="AGT2341" s="94"/>
      <c r="AGU2341" s="94"/>
      <c r="AGV2341" s="94"/>
      <c r="AGW2341" s="94"/>
      <c r="AGX2341" s="94"/>
      <c r="AGY2341" s="94"/>
      <c r="AGZ2341" s="94"/>
      <c r="AHA2341" s="94"/>
      <c r="AHB2341" s="94"/>
      <c r="AHC2341" s="94"/>
      <c r="AHD2341" s="94"/>
      <c r="AHE2341" s="94"/>
      <c r="AHF2341" s="94"/>
      <c r="AHG2341" s="94"/>
      <c r="AHH2341" s="94"/>
      <c r="AHI2341" s="94"/>
      <c r="AHJ2341" s="94"/>
      <c r="AHK2341" s="94"/>
      <c r="AHL2341" s="94"/>
      <c r="AHM2341" s="94"/>
      <c r="AHN2341" s="94"/>
      <c r="AHO2341" s="94"/>
      <c r="AHP2341" s="94"/>
      <c r="AHQ2341" s="94"/>
      <c r="AHR2341" s="94"/>
      <c r="AHS2341" s="94"/>
      <c r="AHT2341" s="94"/>
      <c r="AHU2341" s="94"/>
      <c r="AHV2341" s="94"/>
      <c r="AHW2341" s="94"/>
      <c r="AHX2341" s="94"/>
      <c r="AHY2341" s="94"/>
      <c r="AHZ2341" s="94"/>
      <c r="AIA2341" s="94"/>
      <c r="AIB2341" s="94"/>
      <c r="AIC2341" s="94"/>
      <c r="AID2341" s="94"/>
      <c r="AIE2341" s="94"/>
      <c r="AIF2341" s="94"/>
      <c r="AIG2341" s="94"/>
      <c r="AIH2341" s="94"/>
      <c r="AII2341" s="94"/>
      <c r="AIJ2341" s="94"/>
      <c r="AIK2341" s="94"/>
      <c r="AIL2341" s="94"/>
      <c r="AIM2341" s="94"/>
      <c r="AIN2341" s="94"/>
      <c r="AIO2341" s="94"/>
      <c r="AIP2341" s="94"/>
      <c r="AIQ2341" s="94"/>
      <c r="AIR2341" s="94"/>
      <c r="AIS2341" s="94"/>
      <c r="AIT2341" s="94"/>
      <c r="AIU2341" s="94"/>
      <c r="AIV2341" s="94"/>
      <c r="AIW2341" s="94"/>
      <c r="AIX2341" s="94"/>
      <c r="AIY2341" s="94"/>
      <c r="AIZ2341" s="94"/>
      <c r="AJA2341" s="94"/>
      <c r="AJB2341" s="94"/>
      <c r="AJC2341" s="94"/>
      <c r="AJD2341" s="94"/>
      <c r="AJE2341" s="94"/>
      <c r="AJF2341" s="94"/>
      <c r="AJG2341" s="94"/>
      <c r="AJH2341" s="94"/>
      <c r="AJI2341" s="94"/>
      <c r="AJJ2341" s="94"/>
      <c r="AJK2341" s="94"/>
      <c r="AJL2341" s="94"/>
      <c r="AJM2341" s="94"/>
      <c r="AJN2341" s="94"/>
      <c r="AJO2341" s="94"/>
      <c r="AJP2341" s="94"/>
      <c r="AJQ2341" s="94"/>
      <c r="AJR2341" s="94"/>
      <c r="AJS2341" s="94"/>
      <c r="AJT2341" s="94"/>
      <c r="AJU2341" s="94"/>
      <c r="AJV2341" s="94"/>
      <c r="AJW2341" s="94"/>
      <c r="AJX2341" s="94"/>
      <c r="AJY2341" s="94"/>
      <c r="AJZ2341" s="94"/>
      <c r="AKA2341" s="94"/>
      <c r="AKB2341" s="94"/>
      <c r="AKC2341" s="94"/>
      <c r="AKD2341" s="94"/>
      <c r="AKE2341" s="94"/>
      <c r="AKF2341" s="94"/>
      <c r="AKG2341" s="94"/>
      <c r="AKH2341" s="94"/>
      <c r="AKI2341" s="94"/>
      <c r="AKJ2341" s="94"/>
      <c r="AKK2341" s="94"/>
      <c r="AKL2341" s="94"/>
      <c r="AKM2341" s="94"/>
      <c r="AKN2341" s="94"/>
      <c r="AKO2341" s="94"/>
      <c r="AKP2341" s="94"/>
      <c r="AKQ2341" s="94"/>
      <c r="AKR2341" s="94"/>
      <c r="AKS2341" s="94"/>
      <c r="AKT2341" s="94"/>
      <c r="AKU2341" s="94"/>
      <c r="AKV2341" s="94"/>
      <c r="AKW2341" s="94"/>
      <c r="AKX2341" s="94"/>
      <c r="AKY2341" s="94"/>
      <c r="AKZ2341" s="94"/>
      <c r="ALA2341" s="94"/>
      <c r="ALB2341" s="94"/>
      <c r="ALC2341" s="94"/>
      <c r="ALD2341" s="94"/>
      <c r="ALE2341" s="94"/>
      <c r="ALF2341" s="94"/>
      <c r="ALG2341" s="94"/>
      <c r="ALH2341" s="94"/>
      <c r="ALI2341" s="94"/>
      <c r="ALJ2341" s="94"/>
      <c r="ALK2341" s="94"/>
      <c r="ALL2341" s="94"/>
      <c r="ALM2341" s="94"/>
      <c r="ALN2341" s="94"/>
      <c r="ALO2341" s="94"/>
      <c r="ALP2341" s="94"/>
      <c r="ALQ2341" s="94"/>
      <c r="ALR2341" s="94"/>
      <c r="ALS2341" s="94"/>
      <c r="ALT2341" s="94"/>
      <c r="ALU2341" s="94"/>
      <c r="ALV2341" s="94"/>
      <c r="ALW2341" s="94"/>
      <c r="ALX2341" s="94"/>
      <c r="ALY2341" s="94"/>
      <c r="ALZ2341" s="94"/>
      <c r="AMA2341" s="94"/>
      <c r="AMB2341" s="94"/>
      <c r="AMC2341" s="94"/>
      <c r="AMD2341" s="94"/>
    </row>
    <row r="2342" spans="1:1018" ht="15" hidden="1" x14ac:dyDescent="0.25">
      <c r="A2342" s="178" t="s">
        <v>205</v>
      </c>
      <c r="B2342" s="23" t="s">
        <v>206</v>
      </c>
      <c r="C2342" s="179"/>
      <c r="D2342" s="180"/>
      <c r="E2342" s="180"/>
      <c r="F2342" s="180">
        <v>2000000</v>
      </c>
      <c r="G2342" s="180"/>
      <c r="H2342" s="180"/>
      <c r="I2342" s="180"/>
      <c r="J2342" s="180"/>
      <c r="K2342" s="43"/>
      <c r="L2342" s="5" t="s">
        <v>21</v>
      </c>
      <c r="M2342" s="6"/>
      <c r="N2342" s="74" t="s">
        <v>298</v>
      </c>
    </row>
    <row r="2343" spans="1:1018" hidden="1" x14ac:dyDescent="0.2">
      <c r="A2343" s="194"/>
      <c r="B2343" s="177"/>
      <c r="C2343" s="181"/>
      <c r="D2343" s="67"/>
      <c r="E2343" s="67"/>
      <c r="F2343" s="67">
        <v>1807000</v>
      </c>
      <c r="G2343" s="67"/>
      <c r="H2343" s="67"/>
      <c r="I2343" s="67"/>
      <c r="J2343" s="67"/>
      <c r="K2343" s="44"/>
      <c r="L2343" s="5" t="s">
        <v>21</v>
      </c>
      <c r="M2343" s="6"/>
      <c r="N2343" s="75" t="s">
        <v>299</v>
      </c>
    </row>
    <row r="2344" spans="1:1018" hidden="1" x14ac:dyDescent="0.2">
      <c r="A2344" s="194"/>
      <c r="B2344" s="177"/>
      <c r="C2344" s="181"/>
      <c r="D2344" s="67"/>
      <c r="E2344" s="67"/>
      <c r="F2344" s="67">
        <v>75000</v>
      </c>
      <c r="G2344" s="67"/>
      <c r="H2344" s="67"/>
      <c r="I2344" s="67"/>
      <c r="J2344" s="67"/>
      <c r="K2344" s="44"/>
      <c r="L2344" s="5" t="s">
        <v>21</v>
      </c>
      <c r="M2344" s="6"/>
      <c r="N2344" s="75" t="s">
        <v>301</v>
      </c>
    </row>
    <row r="2345" spans="1:1018" hidden="1" x14ac:dyDescent="0.2">
      <c r="A2345" s="194"/>
      <c r="B2345" s="177"/>
      <c r="C2345" s="181"/>
      <c r="D2345" s="67"/>
      <c r="E2345" s="67"/>
      <c r="F2345" s="67">
        <v>350000</v>
      </c>
      <c r="G2345" s="67"/>
      <c r="H2345" s="67"/>
      <c r="I2345" s="67"/>
      <c r="J2345" s="67"/>
      <c r="K2345" s="44"/>
      <c r="L2345" s="5" t="s">
        <v>21</v>
      </c>
      <c r="M2345" s="6"/>
      <c r="N2345" s="75" t="s">
        <v>302</v>
      </c>
    </row>
    <row r="2346" spans="1:1018" hidden="1" x14ac:dyDescent="0.2">
      <c r="A2346" s="194"/>
      <c r="B2346" s="177"/>
      <c r="C2346" s="181"/>
      <c r="D2346" s="67"/>
      <c r="E2346" s="67"/>
      <c r="F2346" s="67">
        <v>3787406</v>
      </c>
      <c r="G2346" s="67"/>
      <c r="H2346" s="67"/>
      <c r="I2346" s="67"/>
      <c r="J2346" s="67"/>
      <c r="K2346" s="44"/>
      <c r="L2346" s="5" t="s">
        <v>21</v>
      </c>
      <c r="M2346" s="6"/>
      <c r="N2346" s="75" t="s">
        <v>303</v>
      </c>
    </row>
    <row r="2347" spans="1:1018" hidden="1" x14ac:dyDescent="0.2">
      <c r="A2347" s="194"/>
      <c r="B2347" s="177"/>
      <c r="C2347" s="181"/>
      <c r="D2347" s="67"/>
      <c r="E2347" s="67"/>
      <c r="F2347" s="67">
        <v>1075000</v>
      </c>
      <c r="G2347" s="67"/>
      <c r="H2347" s="67"/>
      <c r="I2347" s="67"/>
      <c r="J2347" s="67"/>
      <c r="K2347" s="44"/>
      <c r="L2347" s="5" t="s">
        <v>21</v>
      </c>
      <c r="M2347" s="6"/>
      <c r="N2347" s="75" t="s">
        <v>56</v>
      </c>
    </row>
    <row r="2348" spans="1:1018" hidden="1" x14ac:dyDescent="0.2">
      <c r="A2348" s="194"/>
      <c r="B2348" s="177"/>
      <c r="C2348" s="181"/>
      <c r="D2348" s="67"/>
      <c r="E2348" s="67"/>
      <c r="F2348" s="67">
        <v>5141</v>
      </c>
      <c r="G2348" s="67"/>
      <c r="H2348" s="67"/>
      <c r="I2348" s="67"/>
      <c r="J2348" s="67"/>
      <c r="K2348" s="44"/>
      <c r="L2348" s="5" t="s">
        <v>21</v>
      </c>
      <c r="M2348" s="6"/>
      <c r="N2348" s="75" t="s">
        <v>57</v>
      </c>
    </row>
    <row r="2349" spans="1:1018" hidden="1" x14ac:dyDescent="0.2">
      <c r="A2349" s="194"/>
      <c r="B2349" s="177"/>
      <c r="C2349" s="181"/>
      <c r="D2349" s="67"/>
      <c r="E2349" s="67"/>
      <c r="F2349" s="67">
        <v>1650000</v>
      </c>
      <c r="G2349" s="67"/>
      <c r="H2349" s="67"/>
      <c r="I2349" s="67"/>
      <c r="J2349" s="67"/>
      <c r="K2349" s="44"/>
      <c r="L2349" s="5" t="s">
        <v>21</v>
      </c>
      <c r="M2349" s="6"/>
      <c r="N2349" s="75" t="s">
        <v>307</v>
      </c>
    </row>
    <row r="2350" spans="1:1018" hidden="1" x14ac:dyDescent="0.2">
      <c r="A2350" s="194"/>
      <c r="B2350" s="177"/>
      <c r="C2350" s="181"/>
      <c r="D2350" s="67"/>
      <c r="E2350" s="67"/>
      <c r="F2350" s="67">
        <v>500000</v>
      </c>
      <c r="G2350" s="67"/>
      <c r="H2350" s="67"/>
      <c r="I2350" s="67"/>
      <c r="J2350" s="67"/>
      <c r="K2350" s="44"/>
      <c r="L2350" s="5" t="s">
        <v>21</v>
      </c>
      <c r="M2350" s="6"/>
      <c r="N2350" s="75" t="s">
        <v>308</v>
      </c>
    </row>
    <row r="2351" spans="1:1018" hidden="1" x14ac:dyDescent="0.2">
      <c r="A2351" s="194"/>
      <c r="B2351" s="177"/>
      <c r="C2351" s="181"/>
      <c r="D2351" s="67"/>
      <c r="E2351" s="67"/>
      <c r="F2351" s="67">
        <v>1646000</v>
      </c>
      <c r="G2351" s="67"/>
      <c r="H2351" s="67"/>
      <c r="I2351" s="67"/>
      <c r="J2351" s="67"/>
      <c r="K2351" s="44"/>
      <c r="L2351" s="5" t="s">
        <v>21</v>
      </c>
      <c r="M2351" s="6"/>
      <c r="N2351" s="75" t="s">
        <v>310</v>
      </c>
    </row>
    <row r="2352" spans="1:1018" hidden="1" x14ac:dyDescent="0.2">
      <c r="A2352" s="194"/>
      <c r="B2352" s="177"/>
      <c r="C2352" s="181"/>
      <c r="D2352" s="67"/>
      <c r="E2352" s="67"/>
      <c r="F2352" s="67">
        <v>12000</v>
      </c>
      <c r="G2352" s="67"/>
      <c r="H2352" s="67"/>
      <c r="I2352" s="67"/>
      <c r="J2352" s="67"/>
      <c r="K2352" s="44"/>
      <c r="L2352" s="5" t="s">
        <v>21</v>
      </c>
      <c r="M2352" s="6"/>
      <c r="N2352" s="75" t="s">
        <v>325</v>
      </c>
    </row>
    <row r="2353" spans="1:14" hidden="1" x14ac:dyDescent="0.2">
      <c r="A2353" s="194"/>
      <c r="B2353" s="177"/>
      <c r="C2353" s="181"/>
      <c r="D2353" s="67"/>
      <c r="E2353" s="67"/>
      <c r="F2353" s="67">
        <v>300000</v>
      </c>
      <c r="G2353" s="67"/>
      <c r="H2353" s="67"/>
      <c r="I2353" s="67"/>
      <c r="J2353" s="67"/>
      <c r="K2353" s="44"/>
      <c r="L2353" s="5" t="s">
        <v>21</v>
      </c>
      <c r="M2353" s="6"/>
      <c r="N2353" s="75" t="s">
        <v>326</v>
      </c>
    </row>
    <row r="2354" spans="1:14" hidden="1" x14ac:dyDescent="0.2">
      <c r="A2354" s="194"/>
      <c r="B2354" s="177"/>
      <c r="C2354" s="181"/>
      <c r="D2354" s="67"/>
      <c r="E2354" s="67"/>
      <c r="F2354" s="67">
        <v>1150000</v>
      </c>
      <c r="G2354" s="67"/>
      <c r="H2354" s="67"/>
      <c r="I2354" s="67"/>
      <c r="J2354" s="67"/>
      <c r="K2354" s="44"/>
      <c r="L2354" s="5" t="s">
        <v>21</v>
      </c>
      <c r="M2354" s="6"/>
      <c r="N2354" s="75" t="s">
        <v>327</v>
      </c>
    </row>
    <row r="2355" spans="1:14" hidden="1" x14ac:dyDescent="0.2">
      <c r="A2355" s="194"/>
      <c r="B2355" s="177"/>
      <c r="C2355" s="181"/>
      <c r="D2355" s="67"/>
      <c r="E2355" s="67"/>
      <c r="F2355" s="67">
        <v>1242341</v>
      </c>
      <c r="G2355" s="67"/>
      <c r="H2355" s="67"/>
      <c r="I2355" s="67"/>
      <c r="J2355" s="67"/>
      <c r="K2355" s="44"/>
      <c r="L2355" s="5" t="s">
        <v>21</v>
      </c>
      <c r="M2355" s="6"/>
      <c r="N2355" s="75" t="s">
        <v>328</v>
      </c>
    </row>
    <row r="2356" spans="1:14" hidden="1" x14ac:dyDescent="0.2">
      <c r="A2356" s="194"/>
      <c r="B2356" s="177"/>
      <c r="C2356" s="181"/>
      <c r="D2356" s="67"/>
      <c r="E2356" s="67"/>
      <c r="F2356" s="67">
        <v>1000000</v>
      </c>
      <c r="G2356" s="67"/>
      <c r="H2356" s="67"/>
      <c r="I2356" s="67"/>
      <c r="J2356" s="67"/>
      <c r="K2356" s="44"/>
      <c r="L2356" s="5" t="s">
        <v>21</v>
      </c>
      <c r="M2356" s="6"/>
      <c r="N2356" s="75" t="s">
        <v>58</v>
      </c>
    </row>
    <row r="2357" spans="1:14" hidden="1" x14ac:dyDescent="0.2">
      <c r="A2357" s="194"/>
      <c r="B2357" s="177"/>
      <c r="C2357" s="181"/>
      <c r="D2357" s="67"/>
      <c r="E2357" s="67"/>
      <c r="F2357" s="67">
        <v>100000</v>
      </c>
      <c r="G2357" s="67"/>
      <c r="H2357" s="67"/>
      <c r="I2357" s="67"/>
      <c r="J2357" s="67"/>
      <c r="K2357" s="44"/>
      <c r="L2357" s="5" t="s">
        <v>21</v>
      </c>
      <c r="M2357" s="6"/>
      <c r="N2357" s="75" t="s">
        <v>334</v>
      </c>
    </row>
    <row r="2358" spans="1:14" hidden="1" x14ac:dyDescent="0.2">
      <c r="A2358" s="194"/>
      <c r="B2358" s="177"/>
      <c r="C2358" s="181"/>
      <c r="D2358" s="67"/>
      <c r="E2358" s="67"/>
      <c r="F2358" s="67">
        <v>300000</v>
      </c>
      <c r="G2358" s="67"/>
      <c r="H2358" s="67"/>
      <c r="I2358" s="67"/>
      <c r="J2358" s="67"/>
      <c r="K2358" s="44"/>
      <c r="L2358" s="5" t="s">
        <v>21</v>
      </c>
      <c r="M2358" s="6"/>
      <c r="N2358" s="75" t="s">
        <v>287</v>
      </c>
    </row>
    <row r="2359" spans="1:14" hidden="1" x14ac:dyDescent="0.2">
      <c r="A2359" s="194"/>
      <c r="B2359" s="177"/>
      <c r="C2359" s="181"/>
      <c r="D2359" s="67"/>
      <c r="E2359" s="67"/>
      <c r="F2359" s="67">
        <v>18947</v>
      </c>
      <c r="G2359" s="67"/>
      <c r="H2359" s="67"/>
      <c r="I2359" s="67"/>
      <c r="J2359" s="67"/>
      <c r="K2359" s="44"/>
      <c r="L2359" s="5" t="s">
        <v>21</v>
      </c>
      <c r="M2359" s="6"/>
      <c r="N2359" s="75" t="s">
        <v>335</v>
      </c>
    </row>
    <row r="2360" spans="1:14" hidden="1" x14ac:dyDescent="0.2">
      <c r="A2360" s="194"/>
      <c r="B2360" s="177"/>
      <c r="C2360" s="181"/>
      <c r="D2360" s="67"/>
      <c r="E2360" s="67"/>
      <c r="F2360" s="67">
        <v>2000000</v>
      </c>
      <c r="G2360" s="67"/>
      <c r="H2360" s="67"/>
      <c r="I2360" s="67"/>
      <c r="J2360" s="67"/>
      <c r="K2360" s="44"/>
      <c r="L2360" s="5" t="s">
        <v>21</v>
      </c>
      <c r="M2360" s="6"/>
      <c r="N2360" s="75" t="s">
        <v>336</v>
      </c>
    </row>
    <row r="2361" spans="1:14" hidden="1" x14ac:dyDescent="0.2">
      <c r="A2361" s="194"/>
      <c r="B2361" s="177"/>
      <c r="C2361" s="181"/>
      <c r="D2361" s="67"/>
      <c r="E2361" s="67"/>
      <c r="F2361" s="67">
        <v>250000</v>
      </c>
      <c r="G2361" s="67"/>
      <c r="H2361" s="67"/>
      <c r="I2361" s="67"/>
      <c r="J2361" s="67"/>
      <c r="K2361" s="44"/>
      <c r="L2361" s="5" t="s">
        <v>21</v>
      </c>
      <c r="M2361" s="6"/>
      <c r="N2361" s="75" t="s">
        <v>337</v>
      </c>
    </row>
    <row r="2362" spans="1:14" hidden="1" x14ac:dyDescent="0.2">
      <c r="A2362" s="194"/>
      <c r="B2362" s="177"/>
      <c r="C2362" s="181"/>
      <c r="D2362" s="67"/>
      <c r="E2362" s="67"/>
      <c r="F2362" s="67">
        <v>100000</v>
      </c>
      <c r="G2362" s="67"/>
      <c r="H2362" s="67"/>
      <c r="I2362" s="67"/>
      <c r="J2362" s="67"/>
      <c r="K2362" s="44"/>
      <c r="L2362" s="5" t="s">
        <v>21</v>
      </c>
      <c r="M2362" s="6"/>
      <c r="N2362" s="75" t="s">
        <v>338</v>
      </c>
    </row>
    <row r="2363" spans="1:14" hidden="1" x14ac:dyDescent="0.2">
      <c r="A2363" s="194"/>
      <c r="B2363" s="177"/>
      <c r="C2363" s="181"/>
      <c r="D2363" s="67"/>
      <c r="E2363" s="67"/>
      <c r="F2363" s="67">
        <v>450000</v>
      </c>
      <c r="G2363" s="67"/>
      <c r="H2363" s="67"/>
      <c r="I2363" s="67"/>
      <c r="J2363" s="67"/>
      <c r="K2363" s="44"/>
      <c r="L2363" s="5" t="s">
        <v>21</v>
      </c>
      <c r="M2363" s="6"/>
      <c r="N2363" s="75" t="s">
        <v>339</v>
      </c>
    </row>
    <row r="2364" spans="1:14" hidden="1" x14ac:dyDescent="0.2">
      <c r="A2364" s="194"/>
      <c r="B2364" s="177"/>
      <c r="C2364" s="181"/>
      <c r="D2364" s="67"/>
      <c r="E2364" s="67"/>
      <c r="F2364" s="67">
        <v>544616</v>
      </c>
      <c r="G2364" s="67"/>
      <c r="H2364" s="67"/>
      <c r="I2364" s="67"/>
      <c r="J2364" s="67"/>
      <c r="K2364" s="44"/>
      <c r="L2364" s="5" t="s">
        <v>21</v>
      </c>
      <c r="M2364" s="6"/>
      <c r="N2364" s="75" t="s">
        <v>340</v>
      </c>
    </row>
    <row r="2365" spans="1:14" hidden="1" x14ac:dyDescent="0.2">
      <c r="A2365" s="194"/>
      <c r="B2365" s="177"/>
      <c r="C2365" s="181"/>
      <c r="D2365" s="67"/>
      <c r="E2365" s="67"/>
      <c r="F2365" s="67">
        <v>250000</v>
      </c>
      <c r="G2365" s="67"/>
      <c r="H2365" s="67"/>
      <c r="I2365" s="67"/>
      <c r="J2365" s="67"/>
      <c r="K2365" s="44"/>
      <c r="L2365" s="5" t="s">
        <v>21</v>
      </c>
      <c r="M2365" s="6"/>
      <c r="N2365" s="75" t="s">
        <v>341</v>
      </c>
    </row>
    <row r="2366" spans="1:14" hidden="1" x14ac:dyDescent="0.2">
      <c r="A2366" s="194"/>
      <c r="B2366" s="177"/>
      <c r="C2366" s="181"/>
      <c r="D2366" s="67"/>
      <c r="E2366" s="67"/>
      <c r="F2366" s="67">
        <v>3200000</v>
      </c>
      <c r="G2366" s="67"/>
      <c r="H2366" s="67"/>
      <c r="I2366" s="67"/>
      <c r="J2366" s="67"/>
      <c r="K2366" s="44"/>
      <c r="L2366" s="5" t="s">
        <v>21</v>
      </c>
      <c r="M2366" s="6"/>
      <c r="N2366" s="75" t="s">
        <v>344</v>
      </c>
    </row>
    <row r="2367" spans="1:14" hidden="1" x14ac:dyDescent="0.2">
      <c r="A2367" s="194"/>
      <c r="B2367" s="177"/>
      <c r="C2367" s="181"/>
      <c r="D2367" s="67"/>
      <c r="E2367" s="67"/>
      <c r="F2367" s="67">
        <v>200000</v>
      </c>
      <c r="G2367" s="67"/>
      <c r="H2367" s="67"/>
      <c r="I2367" s="67"/>
      <c r="J2367" s="67"/>
      <c r="K2367" s="44"/>
      <c r="L2367" s="5" t="s">
        <v>21</v>
      </c>
      <c r="M2367" s="6"/>
      <c r="N2367" s="75" t="s">
        <v>345</v>
      </c>
    </row>
    <row r="2368" spans="1:14" hidden="1" x14ac:dyDescent="0.2">
      <c r="A2368" s="194"/>
      <c r="B2368" s="177"/>
      <c r="C2368" s="181"/>
      <c r="D2368" s="67"/>
      <c r="E2368" s="67"/>
      <c r="F2368" s="67">
        <v>100000</v>
      </c>
      <c r="G2368" s="67"/>
      <c r="H2368" s="67"/>
      <c r="I2368" s="67"/>
      <c r="J2368" s="67"/>
      <c r="K2368" s="44"/>
      <c r="L2368" s="5" t="s">
        <v>21</v>
      </c>
      <c r="M2368" s="6"/>
      <c r="N2368" s="75" t="s">
        <v>36</v>
      </c>
    </row>
    <row r="2369" spans="1:14" hidden="1" x14ac:dyDescent="0.2">
      <c r="A2369" s="194"/>
      <c r="B2369" s="177"/>
      <c r="C2369" s="181"/>
      <c r="D2369" s="67"/>
      <c r="E2369" s="67"/>
      <c r="F2369" s="67">
        <v>500000</v>
      </c>
      <c r="G2369" s="67"/>
      <c r="H2369" s="67"/>
      <c r="I2369" s="67"/>
      <c r="J2369" s="67"/>
      <c r="K2369" s="44"/>
      <c r="L2369" s="5" t="s">
        <v>21</v>
      </c>
      <c r="M2369" s="6"/>
      <c r="N2369" s="75" t="s">
        <v>465</v>
      </c>
    </row>
    <row r="2370" spans="1:14" hidden="1" x14ac:dyDescent="0.2">
      <c r="A2370" s="194"/>
      <c r="B2370" s="177"/>
      <c r="C2370" s="181"/>
      <c r="D2370" s="67"/>
      <c r="E2370" s="67"/>
      <c r="F2370" s="67">
        <v>7000000</v>
      </c>
      <c r="G2370" s="67"/>
      <c r="H2370" s="67"/>
      <c r="I2370" s="67"/>
      <c r="J2370" s="67"/>
      <c r="K2370" s="44"/>
      <c r="L2370" s="5" t="s">
        <v>21</v>
      </c>
      <c r="M2370" s="6"/>
      <c r="N2370" s="75" t="s">
        <v>59</v>
      </c>
    </row>
    <row r="2371" spans="1:14" hidden="1" x14ac:dyDescent="0.2">
      <c r="A2371" s="194"/>
      <c r="B2371" s="177"/>
      <c r="C2371" s="181"/>
      <c r="D2371" s="67"/>
      <c r="E2371" s="67"/>
      <c r="F2371" s="67">
        <v>1150000</v>
      </c>
      <c r="G2371" s="67"/>
      <c r="H2371" s="67"/>
      <c r="I2371" s="67"/>
      <c r="J2371" s="67"/>
      <c r="K2371" s="44"/>
      <c r="L2371" s="5" t="s">
        <v>21</v>
      </c>
      <c r="M2371" s="6"/>
      <c r="N2371" s="75" t="s">
        <v>347</v>
      </c>
    </row>
    <row r="2372" spans="1:14" hidden="1" x14ac:dyDescent="0.2">
      <c r="A2372" s="194"/>
      <c r="B2372" s="177"/>
      <c r="C2372" s="181"/>
      <c r="D2372" s="67"/>
      <c r="E2372" s="67"/>
      <c r="F2372" s="67"/>
      <c r="G2372" s="67"/>
      <c r="H2372" s="67">
        <v>1000000</v>
      </c>
      <c r="I2372" s="67"/>
      <c r="J2372" s="67"/>
      <c r="K2372" s="44"/>
      <c r="L2372" s="5" t="s">
        <v>21</v>
      </c>
      <c r="M2372" s="6"/>
      <c r="N2372" s="75" t="s">
        <v>91</v>
      </c>
    </row>
    <row r="2373" spans="1:14" hidden="1" x14ac:dyDescent="0.2">
      <c r="A2373" s="194"/>
      <c r="B2373" s="177"/>
      <c r="C2373" s="181"/>
      <c r="D2373" s="67"/>
      <c r="E2373" s="67"/>
      <c r="F2373" s="67"/>
      <c r="G2373" s="67"/>
      <c r="H2373" s="67">
        <v>260000</v>
      </c>
      <c r="I2373" s="67"/>
      <c r="J2373" s="67"/>
      <c r="K2373" s="44"/>
      <c r="L2373" s="5" t="s">
        <v>21</v>
      </c>
      <c r="M2373" s="6"/>
      <c r="N2373" s="75" t="s">
        <v>288</v>
      </c>
    </row>
    <row r="2374" spans="1:14" hidden="1" x14ac:dyDescent="0.2">
      <c r="A2374" s="194"/>
      <c r="B2374" s="177"/>
      <c r="C2374" s="181"/>
      <c r="D2374" s="67"/>
      <c r="E2374" s="67"/>
      <c r="F2374" s="67"/>
      <c r="G2374" s="67"/>
      <c r="H2374" s="67">
        <v>1300000</v>
      </c>
      <c r="I2374" s="67"/>
      <c r="J2374" s="67"/>
      <c r="K2374" s="44"/>
      <c r="L2374" s="5" t="s">
        <v>21</v>
      </c>
      <c r="M2374" s="6"/>
      <c r="N2374" s="75" t="s">
        <v>289</v>
      </c>
    </row>
    <row r="2375" spans="1:14" hidden="1" x14ac:dyDescent="0.2">
      <c r="A2375" s="194"/>
      <c r="B2375" s="177"/>
      <c r="C2375" s="181"/>
      <c r="D2375" s="67"/>
      <c r="E2375" s="67"/>
      <c r="F2375" s="67"/>
      <c r="G2375" s="67"/>
      <c r="H2375" s="67">
        <v>100000</v>
      </c>
      <c r="I2375" s="67"/>
      <c r="J2375" s="67"/>
      <c r="K2375" s="44"/>
      <c r="L2375" s="5" t="s">
        <v>21</v>
      </c>
      <c r="M2375" s="6"/>
      <c r="N2375" s="75" t="s">
        <v>37</v>
      </c>
    </row>
    <row r="2376" spans="1:14" hidden="1" x14ac:dyDescent="0.2">
      <c r="A2376" s="194"/>
      <c r="B2376" s="177"/>
      <c r="C2376" s="181"/>
      <c r="D2376" s="67"/>
      <c r="E2376" s="67"/>
      <c r="F2376" s="67"/>
      <c r="G2376" s="67"/>
      <c r="H2376" s="67">
        <v>150000</v>
      </c>
      <c r="I2376" s="67"/>
      <c r="J2376" s="67"/>
      <c r="K2376" s="44"/>
      <c r="L2376" s="5" t="s">
        <v>21</v>
      </c>
      <c r="M2376" s="6"/>
      <c r="N2376" s="75" t="s">
        <v>350</v>
      </c>
    </row>
    <row r="2377" spans="1:14" hidden="1" x14ac:dyDescent="0.2">
      <c r="A2377" s="194"/>
      <c r="B2377" s="177"/>
      <c r="C2377" s="181"/>
      <c r="D2377" s="67"/>
      <c r="E2377" s="67"/>
      <c r="F2377" s="67"/>
      <c r="G2377" s="67"/>
      <c r="H2377" s="67">
        <v>65000</v>
      </c>
      <c r="I2377" s="67"/>
      <c r="J2377" s="67"/>
      <c r="K2377" s="44"/>
      <c r="L2377" s="5" t="s">
        <v>21</v>
      </c>
      <c r="M2377" s="6"/>
      <c r="N2377" s="75" t="s">
        <v>60</v>
      </c>
    </row>
    <row r="2378" spans="1:14" hidden="1" x14ac:dyDescent="0.2">
      <c r="A2378" s="194"/>
      <c r="B2378" s="177"/>
      <c r="C2378" s="181"/>
      <c r="D2378" s="67"/>
      <c r="E2378" s="67"/>
      <c r="F2378" s="67"/>
      <c r="G2378" s="67"/>
      <c r="H2378" s="67">
        <v>200000</v>
      </c>
      <c r="I2378" s="67"/>
      <c r="J2378" s="67"/>
      <c r="K2378" s="44"/>
      <c r="L2378" s="5" t="s">
        <v>21</v>
      </c>
      <c r="M2378" s="6"/>
      <c r="N2378" s="75" t="s">
        <v>92</v>
      </c>
    </row>
    <row r="2379" spans="1:14" hidden="1" x14ac:dyDescent="0.2">
      <c r="A2379" s="194"/>
      <c r="B2379" s="177"/>
      <c r="C2379" s="181"/>
      <c r="D2379" s="67"/>
      <c r="E2379" s="67"/>
      <c r="F2379" s="67"/>
      <c r="G2379" s="67"/>
      <c r="H2379" s="67">
        <v>550000</v>
      </c>
      <c r="I2379" s="67"/>
      <c r="J2379" s="67"/>
      <c r="K2379" s="44"/>
      <c r="L2379" s="5" t="s">
        <v>21</v>
      </c>
      <c r="M2379" s="6"/>
      <c r="N2379" s="75" t="s">
        <v>469</v>
      </c>
    </row>
    <row r="2380" spans="1:14" hidden="1" x14ac:dyDescent="0.2">
      <c r="A2380" s="194"/>
      <c r="B2380" s="177"/>
      <c r="C2380" s="181"/>
      <c r="D2380" s="67"/>
      <c r="E2380" s="67"/>
      <c r="F2380" s="67"/>
      <c r="G2380" s="67"/>
      <c r="H2380" s="67">
        <v>200000</v>
      </c>
      <c r="I2380" s="67"/>
      <c r="J2380" s="67"/>
      <c r="K2380" s="44"/>
      <c r="L2380" s="5" t="s">
        <v>21</v>
      </c>
      <c r="M2380" s="6"/>
      <c r="N2380" s="75" t="s">
        <v>470</v>
      </c>
    </row>
    <row r="2381" spans="1:14" hidden="1" x14ac:dyDescent="0.2">
      <c r="A2381" s="194"/>
      <c r="B2381" s="177"/>
      <c r="C2381" s="181"/>
      <c r="D2381" s="67"/>
      <c r="E2381" s="67"/>
      <c r="F2381" s="67"/>
      <c r="G2381" s="67"/>
      <c r="H2381" s="67">
        <v>100000</v>
      </c>
      <c r="I2381" s="67"/>
      <c r="J2381" s="67"/>
      <c r="K2381" s="44"/>
      <c r="L2381" s="5" t="s">
        <v>21</v>
      </c>
      <c r="M2381" s="6"/>
      <c r="N2381" s="75" t="s">
        <v>351</v>
      </c>
    </row>
    <row r="2382" spans="1:14" hidden="1" x14ac:dyDescent="0.2">
      <c r="A2382" s="194"/>
      <c r="B2382" s="177"/>
      <c r="C2382" s="181"/>
      <c r="D2382" s="67"/>
      <c r="E2382" s="67"/>
      <c r="F2382" s="67"/>
      <c r="G2382" s="67"/>
      <c r="H2382" s="67">
        <v>275000</v>
      </c>
      <c r="I2382" s="67"/>
      <c r="J2382" s="67"/>
      <c r="K2382" s="44"/>
      <c r="L2382" s="5" t="s">
        <v>21</v>
      </c>
      <c r="M2382" s="6"/>
      <c r="N2382" s="75" t="s">
        <v>474</v>
      </c>
    </row>
    <row r="2383" spans="1:14" hidden="1" x14ac:dyDescent="0.2">
      <c r="A2383" s="194"/>
      <c r="B2383" s="177"/>
      <c r="C2383" s="181"/>
      <c r="D2383" s="67"/>
      <c r="E2383" s="67"/>
      <c r="F2383" s="67"/>
      <c r="G2383" s="67"/>
      <c r="H2383" s="67">
        <v>300000</v>
      </c>
      <c r="I2383" s="67"/>
      <c r="J2383" s="67"/>
      <c r="K2383" s="44"/>
      <c r="L2383" s="5" t="s">
        <v>21</v>
      </c>
      <c r="M2383" s="6"/>
      <c r="N2383" s="75" t="s">
        <v>471</v>
      </c>
    </row>
    <row r="2384" spans="1:14" hidden="1" x14ac:dyDescent="0.2">
      <c r="A2384" s="194"/>
      <c r="B2384" s="177"/>
      <c r="C2384" s="181"/>
      <c r="D2384" s="67"/>
      <c r="E2384" s="67"/>
      <c r="F2384" s="67"/>
      <c r="G2384" s="67"/>
      <c r="H2384" s="67">
        <v>100000</v>
      </c>
      <c r="I2384" s="67"/>
      <c r="J2384" s="67"/>
      <c r="K2384" s="44"/>
      <c r="L2384" s="5" t="s">
        <v>21</v>
      </c>
      <c r="M2384" s="6"/>
      <c r="N2384" s="75" t="s">
        <v>472</v>
      </c>
    </row>
    <row r="2385" spans="1:14" ht="28.5" hidden="1" x14ac:dyDescent="0.2">
      <c r="A2385" s="194"/>
      <c r="B2385" s="177"/>
      <c r="C2385" s="181"/>
      <c r="D2385" s="67"/>
      <c r="E2385" s="67"/>
      <c r="F2385" s="67"/>
      <c r="G2385" s="67"/>
      <c r="H2385" s="67">
        <v>200000</v>
      </c>
      <c r="I2385" s="67"/>
      <c r="J2385" s="67"/>
      <c r="K2385" s="44"/>
      <c r="L2385" s="5" t="s">
        <v>21</v>
      </c>
      <c r="M2385" s="6"/>
      <c r="N2385" s="75" t="s">
        <v>83</v>
      </c>
    </row>
    <row r="2386" spans="1:14" hidden="1" x14ac:dyDescent="0.2">
      <c r="A2386" s="194"/>
      <c r="B2386" s="177"/>
      <c r="C2386" s="181"/>
      <c r="D2386" s="67"/>
      <c r="E2386" s="67"/>
      <c r="F2386" s="67"/>
      <c r="G2386" s="67"/>
      <c r="H2386" s="67">
        <v>429011.11</v>
      </c>
      <c r="I2386" s="67"/>
      <c r="J2386" s="67"/>
      <c r="K2386" s="44"/>
      <c r="L2386" s="5" t="s">
        <v>21</v>
      </c>
      <c r="M2386" s="6"/>
      <c r="N2386" s="75" t="s">
        <v>38</v>
      </c>
    </row>
    <row r="2387" spans="1:14" hidden="1" x14ac:dyDescent="0.2">
      <c r="A2387" s="194"/>
      <c r="B2387" s="177"/>
      <c r="C2387" s="181"/>
      <c r="D2387" s="67"/>
      <c r="E2387" s="67"/>
      <c r="F2387" s="67"/>
      <c r="G2387" s="67"/>
      <c r="H2387" s="67">
        <v>154296</v>
      </c>
      <c r="I2387" s="67"/>
      <c r="J2387" s="67"/>
      <c r="K2387" s="44"/>
      <c r="L2387" s="5" t="s">
        <v>21</v>
      </c>
      <c r="M2387" s="6"/>
      <c r="N2387" s="75" t="s">
        <v>357</v>
      </c>
    </row>
    <row r="2388" spans="1:14" hidden="1" x14ac:dyDescent="0.2">
      <c r="A2388" s="194"/>
      <c r="B2388" s="177"/>
      <c r="C2388" s="181"/>
      <c r="D2388" s="67"/>
      <c r="E2388" s="67"/>
      <c r="F2388" s="67"/>
      <c r="G2388" s="67"/>
      <c r="H2388" s="67">
        <v>500000</v>
      </c>
      <c r="I2388" s="67"/>
      <c r="J2388" s="67"/>
      <c r="K2388" s="44"/>
      <c r="L2388" s="5" t="s">
        <v>21</v>
      </c>
      <c r="M2388" s="6"/>
      <c r="N2388" s="75" t="s">
        <v>359</v>
      </c>
    </row>
    <row r="2389" spans="1:14" hidden="1" x14ac:dyDescent="0.2">
      <c r="A2389" s="194"/>
      <c r="B2389" s="177"/>
      <c r="C2389" s="181"/>
      <c r="D2389" s="67"/>
      <c r="E2389" s="67"/>
      <c r="F2389" s="67"/>
      <c r="G2389" s="67"/>
      <c r="H2389" s="67">
        <v>200000</v>
      </c>
      <c r="I2389" s="67"/>
      <c r="J2389" s="67"/>
      <c r="K2389" s="44"/>
      <c r="L2389" s="5" t="s">
        <v>21</v>
      </c>
      <c r="M2389" s="6"/>
      <c r="N2389" s="75" t="s">
        <v>290</v>
      </c>
    </row>
    <row r="2390" spans="1:14" hidden="1" x14ac:dyDescent="0.2">
      <c r="A2390" s="194"/>
      <c r="B2390" s="177"/>
      <c r="C2390" s="181"/>
      <c r="D2390" s="67"/>
      <c r="E2390" s="67"/>
      <c r="F2390" s="67"/>
      <c r="G2390" s="67"/>
      <c r="H2390" s="67">
        <v>450000</v>
      </c>
      <c r="I2390" s="67"/>
      <c r="J2390" s="67"/>
      <c r="K2390" s="44"/>
      <c r="L2390" s="5" t="s">
        <v>21</v>
      </c>
      <c r="M2390" s="6"/>
      <c r="N2390" s="75" t="s">
        <v>475</v>
      </c>
    </row>
    <row r="2391" spans="1:14" hidden="1" x14ac:dyDescent="0.2">
      <c r="A2391" s="194"/>
      <c r="B2391" s="177"/>
      <c r="C2391" s="181"/>
      <c r="D2391" s="67"/>
      <c r="E2391" s="67"/>
      <c r="F2391" s="67"/>
      <c r="G2391" s="67"/>
      <c r="H2391" s="67">
        <v>1345500</v>
      </c>
      <c r="I2391" s="67"/>
      <c r="J2391" s="67"/>
      <c r="K2391" s="44"/>
      <c r="L2391" s="5" t="s">
        <v>21</v>
      </c>
      <c r="M2391" s="6"/>
      <c r="N2391" s="75" t="s">
        <v>291</v>
      </c>
    </row>
    <row r="2392" spans="1:14" hidden="1" x14ac:dyDescent="0.2">
      <c r="A2392" s="194"/>
      <c r="B2392" s="177"/>
      <c r="C2392" s="181"/>
      <c r="D2392" s="67"/>
      <c r="E2392" s="67"/>
      <c r="F2392" s="67"/>
      <c r="G2392" s="67"/>
      <c r="H2392" s="67">
        <v>178000</v>
      </c>
      <c r="I2392" s="67"/>
      <c r="J2392" s="67"/>
      <c r="K2392" s="44"/>
      <c r="L2392" s="5" t="s">
        <v>21</v>
      </c>
      <c r="M2392" s="6"/>
      <c r="N2392" s="75" t="s">
        <v>365</v>
      </c>
    </row>
    <row r="2393" spans="1:14" hidden="1" x14ac:dyDescent="0.2">
      <c r="A2393" s="194"/>
      <c r="B2393" s="177"/>
      <c r="C2393" s="181"/>
      <c r="D2393" s="67"/>
      <c r="E2393" s="67"/>
      <c r="F2393" s="67"/>
      <c r="G2393" s="67"/>
      <c r="H2393" s="67">
        <v>100000</v>
      </c>
      <c r="I2393" s="67"/>
      <c r="J2393" s="67"/>
      <c r="K2393" s="44"/>
      <c r="L2393" s="5" t="s">
        <v>21</v>
      </c>
      <c r="M2393" s="6"/>
      <c r="N2393" s="75" t="s">
        <v>366</v>
      </c>
    </row>
    <row r="2394" spans="1:14" hidden="1" x14ac:dyDescent="0.2">
      <c r="A2394" s="194"/>
      <c r="B2394" s="177"/>
      <c r="C2394" s="181"/>
      <c r="D2394" s="67"/>
      <c r="E2394" s="67"/>
      <c r="F2394" s="67"/>
      <c r="G2394" s="67"/>
      <c r="H2394" s="67">
        <v>250000</v>
      </c>
      <c r="I2394" s="67"/>
      <c r="J2394" s="67"/>
      <c r="K2394" s="44"/>
      <c r="L2394" s="5" t="s">
        <v>21</v>
      </c>
      <c r="M2394" s="6"/>
      <c r="N2394" s="75" t="s">
        <v>93</v>
      </c>
    </row>
    <row r="2395" spans="1:14" hidden="1" x14ac:dyDescent="0.2">
      <c r="A2395" s="194"/>
      <c r="B2395" s="177"/>
      <c r="C2395" s="181"/>
      <c r="D2395" s="67"/>
      <c r="E2395" s="67"/>
      <c r="F2395" s="67"/>
      <c r="G2395" s="67"/>
      <c r="H2395" s="67">
        <v>400000</v>
      </c>
      <c r="I2395" s="67"/>
      <c r="J2395" s="67"/>
      <c r="K2395" s="44"/>
      <c r="L2395" s="5" t="s">
        <v>21</v>
      </c>
      <c r="M2395" s="6"/>
      <c r="N2395" s="75" t="s">
        <v>477</v>
      </c>
    </row>
    <row r="2396" spans="1:14" hidden="1" x14ac:dyDescent="0.2">
      <c r="A2396" s="194"/>
      <c r="B2396" s="177"/>
      <c r="C2396" s="181"/>
      <c r="D2396" s="67"/>
      <c r="E2396" s="67"/>
      <c r="F2396" s="67"/>
      <c r="G2396" s="67"/>
      <c r="H2396" s="67">
        <v>50000</v>
      </c>
      <c r="I2396" s="67"/>
      <c r="J2396" s="67"/>
      <c r="K2396" s="44"/>
      <c r="L2396" s="5" t="s">
        <v>21</v>
      </c>
      <c r="M2396" s="6"/>
      <c r="N2396" s="75" t="s">
        <v>375</v>
      </c>
    </row>
    <row r="2397" spans="1:14" hidden="1" x14ac:dyDescent="0.2">
      <c r="A2397" s="194"/>
      <c r="B2397" s="177"/>
      <c r="C2397" s="181"/>
      <c r="D2397" s="67"/>
      <c r="E2397" s="67"/>
      <c r="F2397" s="67"/>
      <c r="G2397" s="67"/>
      <c r="H2397" s="67">
        <v>100000</v>
      </c>
      <c r="I2397" s="67"/>
      <c r="J2397" s="67"/>
      <c r="K2397" s="44"/>
      <c r="L2397" s="5" t="s">
        <v>21</v>
      </c>
      <c r="M2397" s="6"/>
      <c r="N2397" s="75" t="s">
        <v>457</v>
      </c>
    </row>
    <row r="2398" spans="1:14" hidden="1" x14ac:dyDescent="0.2">
      <c r="A2398" s="194"/>
      <c r="B2398" s="177"/>
      <c r="C2398" s="181"/>
      <c r="D2398" s="67"/>
      <c r="E2398" s="67"/>
      <c r="F2398" s="67"/>
      <c r="G2398" s="67"/>
      <c r="H2398" s="67">
        <v>72184</v>
      </c>
      <c r="I2398" s="67"/>
      <c r="J2398" s="67"/>
      <c r="K2398" s="44"/>
      <c r="L2398" s="5" t="s">
        <v>21</v>
      </c>
      <c r="M2398" s="6"/>
      <c r="N2398" s="75" t="s">
        <v>378</v>
      </c>
    </row>
    <row r="2399" spans="1:14" hidden="1" x14ac:dyDescent="0.2">
      <c r="A2399" s="194"/>
      <c r="B2399" s="177"/>
      <c r="C2399" s="181"/>
      <c r="D2399" s="67"/>
      <c r="E2399" s="67"/>
      <c r="F2399" s="67"/>
      <c r="G2399" s="67"/>
      <c r="H2399" s="67">
        <v>283352</v>
      </c>
      <c r="I2399" s="67"/>
      <c r="J2399" s="67"/>
      <c r="K2399" s="44"/>
      <c r="L2399" s="5" t="s">
        <v>21</v>
      </c>
      <c r="M2399" s="6"/>
      <c r="N2399" s="75" t="s">
        <v>384</v>
      </c>
    </row>
    <row r="2400" spans="1:14" hidden="1" x14ac:dyDescent="0.2">
      <c r="A2400" s="194"/>
      <c r="B2400" s="177"/>
      <c r="C2400" s="181"/>
      <c r="D2400" s="67"/>
      <c r="E2400" s="67"/>
      <c r="F2400" s="67"/>
      <c r="G2400" s="67"/>
      <c r="H2400" s="67">
        <v>892000</v>
      </c>
      <c r="I2400" s="67"/>
      <c r="J2400" s="67"/>
      <c r="K2400" s="44"/>
      <c r="L2400" s="5" t="s">
        <v>21</v>
      </c>
      <c r="M2400" s="6"/>
      <c r="N2400" s="75" t="s">
        <v>39</v>
      </c>
    </row>
    <row r="2401" spans="1:14" hidden="1" x14ac:dyDescent="0.2">
      <c r="A2401" s="194"/>
      <c r="B2401" s="177"/>
      <c r="C2401" s="181"/>
      <c r="D2401" s="67"/>
      <c r="E2401" s="67"/>
      <c r="F2401" s="67"/>
      <c r="G2401" s="67"/>
      <c r="H2401" s="67">
        <v>1000000</v>
      </c>
      <c r="I2401" s="67"/>
      <c r="J2401" s="67"/>
      <c r="K2401" s="44"/>
      <c r="L2401" s="5" t="s">
        <v>21</v>
      </c>
      <c r="M2401" s="6"/>
      <c r="N2401" s="75" t="s">
        <v>40</v>
      </c>
    </row>
    <row r="2402" spans="1:14" hidden="1" x14ac:dyDescent="0.2">
      <c r="A2402" s="194"/>
      <c r="B2402" s="177"/>
      <c r="C2402" s="181"/>
      <c r="D2402" s="67"/>
      <c r="E2402" s="67"/>
      <c r="F2402" s="67"/>
      <c r="G2402" s="67"/>
      <c r="H2402" s="67">
        <v>95000</v>
      </c>
      <c r="I2402" s="67"/>
      <c r="J2402" s="67"/>
      <c r="K2402" s="44"/>
      <c r="L2402" s="5" t="s">
        <v>21</v>
      </c>
      <c r="M2402" s="6"/>
      <c r="N2402" s="75" t="s">
        <v>294</v>
      </c>
    </row>
    <row r="2403" spans="1:14" hidden="1" x14ac:dyDescent="0.2">
      <c r="A2403" s="194"/>
      <c r="B2403" s="177"/>
      <c r="C2403" s="181"/>
      <c r="D2403" s="67"/>
      <c r="E2403" s="67"/>
      <c r="F2403" s="67"/>
      <c r="G2403" s="67"/>
      <c r="H2403" s="67">
        <v>2500000</v>
      </c>
      <c r="I2403" s="67"/>
      <c r="J2403" s="67"/>
      <c r="K2403" s="44"/>
      <c r="L2403" s="5" t="s">
        <v>21</v>
      </c>
      <c r="M2403" s="6"/>
      <c r="N2403" s="75" t="s">
        <v>95</v>
      </c>
    </row>
    <row r="2404" spans="1:14" hidden="1" x14ac:dyDescent="0.2">
      <c r="A2404" s="194"/>
      <c r="B2404" s="177"/>
      <c r="C2404" s="181">
        <v>116000</v>
      </c>
      <c r="D2404" s="67"/>
      <c r="E2404" s="67"/>
      <c r="F2404" s="67"/>
      <c r="G2404" s="67"/>
      <c r="H2404" s="67"/>
      <c r="I2404" s="67"/>
      <c r="J2404" s="67"/>
      <c r="K2404" s="44"/>
      <c r="L2404" s="5" t="s">
        <v>21</v>
      </c>
      <c r="M2404" s="6"/>
      <c r="N2404" s="75" t="s">
        <v>388</v>
      </c>
    </row>
    <row r="2405" spans="1:14" hidden="1" x14ac:dyDescent="0.2">
      <c r="A2405" s="194"/>
      <c r="B2405" s="177"/>
      <c r="C2405" s="181">
        <v>100000</v>
      </c>
      <c r="D2405" s="67"/>
      <c r="E2405" s="67"/>
      <c r="F2405" s="67"/>
      <c r="G2405" s="67"/>
      <c r="H2405" s="67"/>
      <c r="I2405" s="67"/>
      <c r="J2405" s="67"/>
      <c r="K2405" s="44"/>
      <c r="L2405" s="5" t="s">
        <v>21</v>
      </c>
      <c r="M2405" s="6"/>
      <c r="N2405" s="75" t="s">
        <v>389</v>
      </c>
    </row>
    <row r="2406" spans="1:14" hidden="1" x14ac:dyDescent="0.2">
      <c r="A2406" s="194"/>
      <c r="B2406" s="177"/>
      <c r="C2406" s="181">
        <v>2000000</v>
      </c>
      <c r="D2406" s="67"/>
      <c r="E2406" s="67"/>
      <c r="F2406" s="67"/>
      <c r="G2406" s="67"/>
      <c r="H2406" s="67"/>
      <c r="I2406" s="67"/>
      <c r="J2406" s="67"/>
      <c r="K2406" s="44"/>
      <c r="L2406" s="5" t="s">
        <v>21</v>
      </c>
      <c r="M2406" s="6"/>
      <c r="N2406" s="75" t="s">
        <v>63</v>
      </c>
    </row>
    <row r="2407" spans="1:14" hidden="1" x14ac:dyDescent="0.2">
      <c r="A2407" s="194"/>
      <c r="B2407" s="177"/>
      <c r="C2407" s="181">
        <v>650000</v>
      </c>
      <c r="D2407" s="67"/>
      <c r="E2407" s="67"/>
      <c r="F2407" s="67"/>
      <c r="G2407" s="67"/>
      <c r="H2407" s="67"/>
      <c r="I2407" s="67"/>
      <c r="J2407" s="67"/>
      <c r="K2407" s="44"/>
      <c r="L2407" s="5" t="s">
        <v>21</v>
      </c>
      <c r="M2407" s="6"/>
      <c r="N2407" s="75" t="s">
        <v>51</v>
      </c>
    </row>
    <row r="2408" spans="1:14" hidden="1" x14ac:dyDescent="0.2">
      <c r="A2408" s="194"/>
      <c r="B2408" s="177"/>
      <c r="C2408" s="181">
        <v>250000</v>
      </c>
      <c r="D2408" s="67"/>
      <c r="E2408" s="67"/>
      <c r="F2408" s="67"/>
      <c r="G2408" s="67"/>
      <c r="H2408" s="67"/>
      <c r="I2408" s="67"/>
      <c r="J2408" s="67"/>
      <c r="K2408" s="44"/>
      <c r="L2408" s="5" t="s">
        <v>21</v>
      </c>
      <c r="M2408" s="6"/>
      <c r="N2408" s="75" t="s">
        <v>390</v>
      </c>
    </row>
    <row r="2409" spans="1:14" hidden="1" x14ac:dyDescent="0.2">
      <c r="A2409" s="194"/>
      <c r="B2409" s="177"/>
      <c r="C2409" s="181">
        <v>4640000</v>
      </c>
      <c r="D2409" s="67"/>
      <c r="E2409" s="67"/>
      <c r="F2409" s="67"/>
      <c r="G2409" s="67"/>
      <c r="H2409" s="67"/>
      <c r="I2409" s="67"/>
      <c r="J2409" s="67"/>
      <c r="K2409" s="44"/>
      <c r="L2409" s="5" t="s">
        <v>21</v>
      </c>
      <c r="M2409" s="6"/>
      <c r="N2409" s="75" t="s">
        <v>41</v>
      </c>
    </row>
    <row r="2410" spans="1:14" hidden="1" x14ac:dyDescent="0.2">
      <c r="A2410" s="194"/>
      <c r="B2410" s="177"/>
      <c r="C2410" s="181">
        <v>500000</v>
      </c>
      <c r="D2410" s="67"/>
      <c r="E2410" s="67"/>
      <c r="F2410" s="67"/>
      <c r="G2410" s="67"/>
      <c r="H2410" s="67"/>
      <c r="I2410" s="67"/>
      <c r="J2410" s="67"/>
      <c r="K2410" s="44"/>
      <c r="L2410" s="5" t="s">
        <v>21</v>
      </c>
      <c r="M2410" s="6"/>
      <c r="N2410" s="75" t="s">
        <v>64</v>
      </c>
    </row>
    <row r="2411" spans="1:14" hidden="1" x14ac:dyDescent="0.2">
      <c r="A2411" s="194"/>
      <c r="B2411" s="177"/>
      <c r="C2411" s="181">
        <v>100000</v>
      </c>
      <c r="D2411" s="67"/>
      <c r="E2411" s="67"/>
      <c r="F2411" s="67"/>
      <c r="G2411" s="67"/>
      <c r="H2411" s="67"/>
      <c r="I2411" s="67"/>
      <c r="J2411" s="67"/>
      <c r="K2411" s="44"/>
      <c r="L2411" s="5" t="s">
        <v>21</v>
      </c>
      <c r="M2411" s="6"/>
      <c r="N2411" s="75" t="s">
        <v>26</v>
      </c>
    </row>
    <row r="2412" spans="1:14" hidden="1" x14ac:dyDescent="0.2">
      <c r="A2412" s="194"/>
      <c r="B2412" s="177"/>
      <c r="C2412" s="181">
        <v>50000</v>
      </c>
      <c r="D2412" s="67"/>
      <c r="E2412" s="67"/>
      <c r="F2412" s="67"/>
      <c r="G2412" s="67"/>
      <c r="H2412" s="67"/>
      <c r="I2412" s="67"/>
      <c r="J2412" s="67"/>
      <c r="K2412" s="44"/>
      <c r="L2412" s="5" t="s">
        <v>21</v>
      </c>
      <c r="M2412" s="6"/>
      <c r="N2412" s="75" t="s">
        <v>27</v>
      </c>
    </row>
    <row r="2413" spans="1:14" hidden="1" x14ac:dyDescent="0.2">
      <c r="A2413" s="194"/>
      <c r="B2413" s="177"/>
      <c r="C2413" s="181">
        <v>1100000</v>
      </c>
      <c r="D2413" s="67"/>
      <c r="E2413" s="67"/>
      <c r="F2413" s="67"/>
      <c r="G2413" s="67"/>
      <c r="H2413" s="67"/>
      <c r="I2413" s="67"/>
      <c r="J2413" s="67"/>
      <c r="K2413" s="44"/>
      <c r="L2413" s="5" t="s">
        <v>21</v>
      </c>
      <c r="M2413" s="6"/>
      <c r="N2413" s="75" t="s">
        <v>97</v>
      </c>
    </row>
    <row r="2414" spans="1:14" hidden="1" x14ac:dyDescent="0.2">
      <c r="A2414" s="194"/>
      <c r="B2414" s="177"/>
      <c r="C2414" s="181"/>
      <c r="D2414" s="67"/>
      <c r="E2414" s="67"/>
      <c r="F2414" s="67"/>
      <c r="G2414" s="67"/>
      <c r="H2414" s="67"/>
      <c r="I2414" s="67"/>
      <c r="J2414" s="67">
        <v>5000</v>
      </c>
      <c r="K2414" s="44"/>
      <c r="L2414" s="5" t="s">
        <v>21</v>
      </c>
      <c r="M2414" s="6"/>
      <c r="N2414" s="75" t="s">
        <v>65</v>
      </c>
    </row>
    <row r="2415" spans="1:14" hidden="1" x14ac:dyDescent="0.2">
      <c r="A2415" s="194"/>
      <c r="B2415" s="177"/>
      <c r="C2415" s="181"/>
      <c r="D2415" s="67"/>
      <c r="E2415" s="67"/>
      <c r="F2415" s="67"/>
      <c r="G2415" s="67"/>
      <c r="H2415" s="67"/>
      <c r="I2415" s="67"/>
      <c r="J2415" s="67">
        <v>5639779</v>
      </c>
      <c r="K2415" s="44"/>
      <c r="L2415" s="5" t="s">
        <v>21</v>
      </c>
      <c r="M2415" s="6"/>
      <c r="N2415" s="75" t="s">
        <v>459</v>
      </c>
    </row>
    <row r="2416" spans="1:14" hidden="1" x14ac:dyDescent="0.2">
      <c r="A2416" s="194"/>
      <c r="B2416" s="177"/>
      <c r="C2416" s="181"/>
      <c r="D2416" s="67"/>
      <c r="E2416" s="67"/>
      <c r="F2416" s="67"/>
      <c r="G2416" s="67"/>
      <c r="H2416" s="67"/>
      <c r="I2416" s="67"/>
      <c r="J2416" s="67">
        <v>300000</v>
      </c>
      <c r="K2416" s="44"/>
      <c r="L2416" s="5" t="s">
        <v>21</v>
      </c>
      <c r="M2416" s="6"/>
      <c r="N2416" s="75" t="s">
        <v>395</v>
      </c>
    </row>
    <row r="2417" spans="1:14" hidden="1" x14ac:dyDescent="0.2">
      <c r="A2417" s="194"/>
      <c r="B2417" s="177"/>
      <c r="C2417" s="181"/>
      <c r="D2417" s="67"/>
      <c r="E2417" s="67"/>
      <c r="F2417" s="67"/>
      <c r="G2417" s="67"/>
      <c r="H2417" s="67"/>
      <c r="I2417" s="67"/>
      <c r="J2417" s="67">
        <v>1000000</v>
      </c>
      <c r="K2417" s="44"/>
      <c r="L2417" s="5" t="s">
        <v>21</v>
      </c>
      <c r="M2417" s="6"/>
      <c r="N2417" s="75" t="s">
        <v>67</v>
      </c>
    </row>
    <row r="2418" spans="1:14" hidden="1" x14ac:dyDescent="0.2">
      <c r="A2418" s="194"/>
      <c r="B2418" s="177"/>
      <c r="C2418" s="181"/>
      <c r="D2418" s="67">
        <v>300000</v>
      </c>
      <c r="E2418" s="67"/>
      <c r="F2418" s="67"/>
      <c r="G2418" s="67"/>
      <c r="H2418" s="67"/>
      <c r="I2418" s="67"/>
      <c r="J2418" s="67"/>
      <c r="K2418" s="44"/>
      <c r="L2418" s="5" t="s">
        <v>21</v>
      </c>
      <c r="M2418" s="6"/>
      <c r="N2418" s="75" t="s">
        <v>43</v>
      </c>
    </row>
    <row r="2419" spans="1:14" hidden="1" x14ac:dyDescent="0.2">
      <c r="A2419" s="194"/>
      <c r="B2419" s="177"/>
      <c r="C2419" s="181"/>
      <c r="D2419" s="67">
        <v>4900000</v>
      </c>
      <c r="E2419" s="67"/>
      <c r="F2419" s="67"/>
      <c r="G2419" s="67"/>
      <c r="H2419" s="67"/>
      <c r="I2419" s="67"/>
      <c r="J2419" s="67"/>
      <c r="K2419" s="44"/>
      <c r="L2419" s="5" t="s">
        <v>21</v>
      </c>
      <c r="M2419" s="6"/>
      <c r="N2419" s="75" t="s">
        <v>399</v>
      </c>
    </row>
    <row r="2420" spans="1:14" hidden="1" x14ac:dyDescent="0.2">
      <c r="A2420" s="194"/>
      <c r="B2420" s="177"/>
      <c r="C2420" s="181"/>
      <c r="D2420" s="67">
        <v>8000000</v>
      </c>
      <c r="E2420" s="67"/>
      <c r="F2420" s="67"/>
      <c r="G2420" s="67"/>
      <c r="H2420" s="67"/>
      <c r="I2420" s="67"/>
      <c r="J2420" s="67"/>
      <c r="K2420" s="44"/>
      <c r="L2420" s="5" t="s">
        <v>21</v>
      </c>
      <c r="M2420" s="6"/>
      <c r="N2420" s="75" t="s">
        <v>400</v>
      </c>
    </row>
    <row r="2421" spans="1:14" hidden="1" x14ac:dyDescent="0.2">
      <c r="A2421" s="194"/>
      <c r="B2421" s="177"/>
      <c r="C2421" s="181"/>
      <c r="D2421" s="67">
        <v>42249</v>
      </c>
      <c r="E2421" s="67"/>
      <c r="F2421" s="67"/>
      <c r="G2421" s="67"/>
      <c r="H2421" s="67"/>
      <c r="I2421" s="67"/>
      <c r="J2421" s="67"/>
      <c r="K2421" s="44"/>
      <c r="L2421" s="5" t="s">
        <v>21</v>
      </c>
      <c r="M2421" s="6"/>
      <c r="N2421" s="75" t="s">
        <v>401</v>
      </c>
    </row>
    <row r="2422" spans="1:14" hidden="1" x14ac:dyDescent="0.2">
      <c r="A2422" s="194"/>
      <c r="B2422" s="177"/>
      <c r="C2422" s="181"/>
      <c r="D2422" s="67">
        <v>1215965</v>
      </c>
      <c r="E2422" s="67"/>
      <c r="F2422" s="67"/>
      <c r="G2422" s="67"/>
      <c r="H2422" s="67"/>
      <c r="I2422" s="67"/>
      <c r="J2422" s="67"/>
      <c r="K2422" s="44"/>
      <c r="L2422" s="5" t="s">
        <v>21</v>
      </c>
      <c r="M2422" s="6"/>
      <c r="N2422" s="75" t="s">
        <v>402</v>
      </c>
    </row>
    <row r="2423" spans="1:14" hidden="1" x14ac:dyDescent="0.2">
      <c r="A2423" s="194"/>
      <c r="B2423" s="177"/>
      <c r="C2423" s="181"/>
      <c r="D2423" s="67">
        <v>634845</v>
      </c>
      <c r="E2423" s="67"/>
      <c r="F2423" s="67"/>
      <c r="G2423" s="67"/>
      <c r="H2423" s="67"/>
      <c r="I2423" s="67"/>
      <c r="J2423" s="67"/>
      <c r="K2423" s="44"/>
      <c r="L2423" s="5" t="s">
        <v>21</v>
      </c>
      <c r="M2423" s="6"/>
      <c r="N2423" s="75" t="s">
        <v>403</v>
      </c>
    </row>
    <row r="2424" spans="1:14" hidden="1" x14ac:dyDescent="0.2">
      <c r="A2424" s="194"/>
      <c r="B2424" s="177"/>
      <c r="C2424" s="181"/>
      <c r="D2424" s="67">
        <v>5000000</v>
      </c>
      <c r="E2424" s="67"/>
      <c r="F2424" s="67"/>
      <c r="G2424" s="67"/>
      <c r="H2424" s="67"/>
      <c r="I2424" s="67"/>
      <c r="J2424" s="67"/>
      <c r="K2424" s="44"/>
      <c r="L2424" s="5" t="s">
        <v>21</v>
      </c>
      <c r="M2424" s="6"/>
      <c r="N2424" s="75" t="s">
        <v>404</v>
      </c>
    </row>
    <row r="2425" spans="1:14" hidden="1" x14ac:dyDescent="0.2">
      <c r="A2425" s="194"/>
      <c r="B2425" s="177"/>
      <c r="C2425" s="181"/>
      <c r="D2425" s="67">
        <v>485000</v>
      </c>
      <c r="E2425" s="67"/>
      <c r="F2425" s="67"/>
      <c r="G2425" s="67"/>
      <c r="H2425" s="67"/>
      <c r="I2425" s="67"/>
      <c r="J2425" s="67"/>
      <c r="K2425" s="44"/>
      <c r="L2425" s="5" t="s">
        <v>21</v>
      </c>
      <c r="M2425" s="6"/>
      <c r="N2425" s="75" t="s">
        <v>123</v>
      </c>
    </row>
    <row r="2426" spans="1:14" hidden="1" x14ac:dyDescent="0.2">
      <c r="A2426" s="194"/>
      <c r="B2426" s="177"/>
      <c r="C2426" s="181"/>
      <c r="D2426" s="67"/>
      <c r="E2426" s="67">
        <v>200000</v>
      </c>
      <c r="F2426" s="67"/>
      <c r="G2426" s="67"/>
      <c r="H2426" s="67"/>
      <c r="I2426" s="67"/>
      <c r="J2426" s="67"/>
      <c r="K2426" s="44"/>
      <c r="L2426" s="5" t="s">
        <v>21</v>
      </c>
      <c r="M2426" s="6"/>
      <c r="N2426" s="75" t="s">
        <v>70</v>
      </c>
    </row>
    <row r="2427" spans="1:14" hidden="1" x14ac:dyDescent="0.2">
      <c r="A2427" s="194"/>
      <c r="B2427" s="177"/>
      <c r="C2427" s="181"/>
      <c r="D2427" s="67"/>
      <c r="E2427" s="67">
        <v>10000</v>
      </c>
      <c r="F2427" s="67"/>
      <c r="G2427" s="67"/>
      <c r="H2427" s="67"/>
      <c r="I2427" s="67"/>
      <c r="J2427" s="67"/>
      <c r="K2427" s="44"/>
      <c r="L2427" s="5" t="s">
        <v>21</v>
      </c>
      <c r="M2427" s="6"/>
      <c r="N2427" s="75" t="s">
        <v>71</v>
      </c>
    </row>
    <row r="2428" spans="1:14" hidden="1" x14ac:dyDescent="0.2">
      <c r="A2428" s="194"/>
      <c r="B2428" s="177"/>
      <c r="C2428" s="181"/>
      <c r="D2428" s="67"/>
      <c r="E2428" s="67">
        <v>250000</v>
      </c>
      <c r="F2428" s="67"/>
      <c r="G2428" s="67"/>
      <c r="H2428" s="67"/>
      <c r="I2428" s="67"/>
      <c r="J2428" s="67"/>
      <c r="K2428" s="44"/>
      <c r="L2428" s="5" t="s">
        <v>21</v>
      </c>
      <c r="M2428" s="6"/>
      <c r="N2428" s="75" t="s">
        <v>295</v>
      </c>
    </row>
    <row r="2429" spans="1:14" hidden="1" x14ac:dyDescent="0.2">
      <c r="A2429" s="194"/>
      <c r="B2429" s="177"/>
      <c r="C2429" s="181"/>
      <c r="D2429" s="67"/>
      <c r="E2429" s="67">
        <v>200000</v>
      </c>
      <c r="F2429" s="67"/>
      <c r="G2429" s="67"/>
      <c r="H2429" s="67"/>
      <c r="I2429" s="67"/>
      <c r="J2429" s="67"/>
      <c r="K2429" s="44"/>
      <c r="L2429" s="5" t="s">
        <v>21</v>
      </c>
      <c r="M2429" s="6"/>
      <c r="N2429" s="75" t="s">
        <v>409</v>
      </c>
    </row>
    <row r="2430" spans="1:14" hidden="1" x14ac:dyDescent="0.2">
      <c r="A2430" s="194"/>
      <c r="B2430" s="177"/>
      <c r="C2430" s="181"/>
      <c r="D2430" s="67"/>
      <c r="E2430" s="67">
        <v>100000</v>
      </c>
      <c r="F2430" s="67"/>
      <c r="G2430" s="67"/>
      <c r="H2430" s="67"/>
      <c r="I2430" s="67"/>
      <c r="J2430" s="67"/>
      <c r="K2430" s="44"/>
      <c r="L2430" s="5" t="s">
        <v>21</v>
      </c>
      <c r="M2430" s="6"/>
      <c r="N2430" s="75" t="s">
        <v>411</v>
      </c>
    </row>
    <row r="2431" spans="1:14" hidden="1" x14ac:dyDescent="0.2">
      <c r="A2431" s="194"/>
      <c r="B2431" s="177"/>
      <c r="C2431" s="181"/>
      <c r="D2431" s="67"/>
      <c r="E2431" s="67">
        <v>200000</v>
      </c>
      <c r="F2431" s="67"/>
      <c r="G2431" s="67"/>
      <c r="H2431" s="67"/>
      <c r="I2431" s="67"/>
      <c r="J2431" s="67"/>
      <c r="K2431" s="44"/>
      <c r="L2431" s="5" t="s">
        <v>21</v>
      </c>
      <c r="M2431" s="6"/>
      <c r="N2431" s="75" t="s">
        <v>415</v>
      </c>
    </row>
    <row r="2432" spans="1:14" hidden="1" x14ac:dyDescent="0.2">
      <c r="A2432" s="194"/>
      <c r="B2432" s="177"/>
      <c r="C2432" s="181"/>
      <c r="D2432" s="67"/>
      <c r="E2432" s="67">
        <v>20000</v>
      </c>
      <c r="F2432" s="67"/>
      <c r="G2432" s="67"/>
      <c r="H2432" s="67"/>
      <c r="I2432" s="67"/>
      <c r="J2432" s="67"/>
      <c r="K2432" s="44"/>
      <c r="L2432" s="5" t="s">
        <v>21</v>
      </c>
      <c r="M2432" s="6"/>
      <c r="N2432" s="75" t="s">
        <v>416</v>
      </c>
    </row>
    <row r="2433" spans="1:14" hidden="1" x14ac:dyDescent="0.2">
      <c r="A2433" s="194"/>
      <c r="B2433" s="177"/>
      <c r="C2433" s="181"/>
      <c r="D2433" s="67"/>
      <c r="E2433" s="67">
        <v>25000</v>
      </c>
      <c r="F2433" s="67"/>
      <c r="G2433" s="67"/>
      <c r="H2433" s="67"/>
      <c r="I2433" s="67"/>
      <c r="J2433" s="67"/>
      <c r="K2433" s="44"/>
      <c r="L2433" s="5" t="s">
        <v>21</v>
      </c>
      <c r="M2433" s="6"/>
      <c r="N2433" s="75" t="s">
        <v>419</v>
      </c>
    </row>
    <row r="2434" spans="1:14" hidden="1" x14ac:dyDescent="0.2">
      <c r="A2434" s="194"/>
      <c r="B2434" s="177"/>
      <c r="C2434" s="181"/>
      <c r="D2434" s="67"/>
      <c r="E2434" s="67">
        <v>1861884.97</v>
      </c>
      <c r="F2434" s="67"/>
      <c r="G2434" s="67"/>
      <c r="H2434" s="67"/>
      <c r="I2434" s="67"/>
      <c r="J2434" s="67"/>
      <c r="K2434" s="44"/>
      <c r="L2434" s="5" t="s">
        <v>21</v>
      </c>
      <c r="M2434" s="6"/>
      <c r="N2434" s="75" t="s">
        <v>422</v>
      </c>
    </row>
    <row r="2435" spans="1:14" hidden="1" x14ac:dyDescent="0.2">
      <c r="A2435" s="194"/>
      <c r="B2435" s="177"/>
      <c r="C2435" s="181"/>
      <c r="D2435" s="67"/>
      <c r="E2435" s="67">
        <v>345000</v>
      </c>
      <c r="F2435" s="67"/>
      <c r="G2435" s="67"/>
      <c r="H2435" s="67"/>
      <c r="I2435" s="67"/>
      <c r="J2435" s="67"/>
      <c r="K2435" s="44"/>
      <c r="L2435" s="5" t="s">
        <v>21</v>
      </c>
      <c r="M2435" s="6"/>
      <c r="N2435" s="75" t="s">
        <v>449</v>
      </c>
    </row>
    <row r="2436" spans="1:14" hidden="1" x14ac:dyDescent="0.2">
      <c r="A2436" s="194"/>
      <c r="B2436" s="177"/>
      <c r="C2436" s="181"/>
      <c r="D2436" s="67"/>
      <c r="E2436" s="67"/>
      <c r="F2436" s="67"/>
      <c r="G2436" s="67"/>
      <c r="H2436" s="67"/>
      <c r="I2436" s="67">
        <v>1750000</v>
      </c>
      <c r="J2436" s="67"/>
      <c r="K2436" s="44"/>
      <c r="L2436" s="5" t="s">
        <v>21</v>
      </c>
      <c r="M2436" s="6"/>
      <c r="N2436" s="75" t="s">
        <v>425</v>
      </c>
    </row>
    <row r="2437" spans="1:14" hidden="1" x14ac:dyDescent="0.2">
      <c r="A2437" s="194"/>
      <c r="B2437" s="177"/>
      <c r="C2437" s="181"/>
      <c r="D2437" s="67"/>
      <c r="E2437" s="67"/>
      <c r="F2437" s="67"/>
      <c r="G2437" s="67"/>
      <c r="H2437" s="67"/>
      <c r="I2437" s="67">
        <v>289632</v>
      </c>
      <c r="J2437" s="67"/>
      <c r="K2437" s="44"/>
      <c r="L2437" s="5" t="s">
        <v>21</v>
      </c>
      <c r="M2437" s="6"/>
      <c r="N2437" s="75" t="s">
        <v>52</v>
      </c>
    </row>
    <row r="2438" spans="1:14" hidden="1" x14ac:dyDescent="0.2">
      <c r="A2438" s="194"/>
      <c r="B2438" s="177"/>
      <c r="C2438" s="181"/>
      <c r="D2438" s="67"/>
      <c r="E2438" s="67"/>
      <c r="F2438" s="67"/>
      <c r="G2438" s="67"/>
      <c r="H2438" s="67"/>
      <c r="I2438" s="67">
        <v>3343367</v>
      </c>
      <c r="J2438" s="67"/>
      <c r="K2438" s="44"/>
      <c r="L2438" s="5" t="s">
        <v>21</v>
      </c>
      <c r="M2438" s="6"/>
      <c r="N2438" s="75" t="s">
        <v>75</v>
      </c>
    </row>
    <row r="2439" spans="1:14" hidden="1" x14ac:dyDescent="0.2">
      <c r="A2439" s="194"/>
      <c r="B2439" s="177"/>
      <c r="C2439" s="181"/>
      <c r="D2439" s="67"/>
      <c r="E2439" s="67"/>
      <c r="F2439" s="67"/>
      <c r="G2439" s="67"/>
      <c r="H2439" s="67"/>
      <c r="I2439" s="67">
        <v>335639</v>
      </c>
      <c r="J2439" s="67"/>
      <c r="K2439" s="44"/>
      <c r="L2439" s="5" t="s">
        <v>21</v>
      </c>
      <c r="M2439" s="6"/>
      <c r="N2439" s="75" t="s">
        <v>76</v>
      </c>
    </row>
    <row r="2440" spans="1:14" hidden="1" x14ac:dyDescent="0.2">
      <c r="A2440" s="194"/>
      <c r="B2440" s="177"/>
      <c r="C2440" s="181"/>
      <c r="D2440" s="67"/>
      <c r="E2440" s="67"/>
      <c r="F2440" s="67"/>
      <c r="G2440" s="67"/>
      <c r="H2440" s="67"/>
      <c r="I2440" s="67">
        <v>132652</v>
      </c>
      <c r="J2440" s="67"/>
      <c r="K2440" s="44"/>
      <c r="L2440" s="5" t="s">
        <v>21</v>
      </c>
      <c r="M2440" s="6"/>
      <c r="N2440" s="75" t="s">
        <v>426</v>
      </c>
    </row>
    <row r="2441" spans="1:14" hidden="1" x14ac:dyDescent="0.2">
      <c r="A2441" s="194"/>
      <c r="B2441" s="177"/>
      <c r="C2441" s="181"/>
      <c r="D2441" s="67"/>
      <c r="E2441" s="67"/>
      <c r="F2441" s="67"/>
      <c r="G2441" s="67"/>
      <c r="H2441" s="67"/>
      <c r="I2441" s="67">
        <v>476051</v>
      </c>
      <c r="J2441" s="67"/>
      <c r="K2441" s="44"/>
      <c r="L2441" s="5" t="s">
        <v>21</v>
      </c>
      <c r="M2441" s="6"/>
      <c r="N2441" s="75" t="s">
        <v>427</v>
      </c>
    </row>
    <row r="2442" spans="1:14" hidden="1" x14ac:dyDescent="0.2">
      <c r="A2442" s="194"/>
      <c r="B2442" s="177"/>
      <c r="C2442" s="181"/>
      <c r="D2442" s="67"/>
      <c r="E2442" s="67"/>
      <c r="F2442" s="67"/>
      <c r="G2442" s="67"/>
      <c r="H2442" s="67"/>
      <c r="I2442" s="67">
        <v>213900</v>
      </c>
      <c r="J2442" s="67"/>
      <c r="K2442" s="44"/>
      <c r="L2442" s="5" t="s">
        <v>21</v>
      </c>
      <c r="M2442" s="6"/>
      <c r="N2442" s="75" t="s">
        <v>296</v>
      </c>
    </row>
    <row r="2443" spans="1:14" hidden="1" x14ac:dyDescent="0.2">
      <c r="A2443" s="194"/>
      <c r="B2443" s="177"/>
      <c r="C2443" s="181"/>
      <c r="D2443" s="67"/>
      <c r="E2443" s="67"/>
      <c r="F2443" s="67"/>
      <c r="G2443" s="67"/>
      <c r="H2443" s="67"/>
      <c r="I2443" s="67">
        <v>946640</v>
      </c>
      <c r="J2443" s="67"/>
      <c r="K2443" s="44"/>
      <c r="L2443" s="5" t="s">
        <v>21</v>
      </c>
      <c r="M2443" s="6"/>
      <c r="N2443" s="75" t="s">
        <v>46</v>
      </c>
    </row>
    <row r="2444" spans="1:14" hidden="1" x14ac:dyDescent="0.2">
      <c r="A2444" s="194"/>
      <c r="B2444" s="177"/>
      <c r="C2444" s="181"/>
      <c r="D2444" s="67"/>
      <c r="E2444" s="67"/>
      <c r="F2444" s="67"/>
      <c r="G2444" s="67"/>
      <c r="H2444" s="67"/>
      <c r="I2444" s="67">
        <v>81959</v>
      </c>
      <c r="J2444" s="67"/>
      <c r="K2444" s="44"/>
      <c r="L2444" s="5" t="s">
        <v>21</v>
      </c>
      <c r="M2444" s="6"/>
      <c r="N2444" s="75" t="s">
        <v>429</v>
      </c>
    </row>
    <row r="2445" spans="1:14" hidden="1" x14ac:dyDescent="0.2">
      <c r="A2445" s="194"/>
      <c r="B2445" s="177"/>
      <c r="C2445" s="181"/>
      <c r="D2445" s="67"/>
      <c r="E2445" s="67"/>
      <c r="F2445" s="67"/>
      <c r="G2445" s="67"/>
      <c r="H2445" s="67"/>
      <c r="I2445" s="67">
        <v>250000</v>
      </c>
      <c r="J2445" s="67"/>
      <c r="K2445" s="44"/>
      <c r="L2445" s="5" t="s">
        <v>21</v>
      </c>
      <c r="M2445" s="6"/>
      <c r="N2445" s="75" t="s">
        <v>47</v>
      </c>
    </row>
    <row r="2446" spans="1:14" hidden="1" x14ac:dyDescent="0.2">
      <c r="A2446" s="194"/>
      <c r="B2446" s="177"/>
      <c r="C2446" s="181"/>
      <c r="D2446" s="67"/>
      <c r="E2446" s="67"/>
      <c r="F2446" s="67"/>
      <c r="G2446" s="67"/>
      <c r="H2446" s="67"/>
      <c r="I2446" s="67">
        <v>1000000</v>
      </c>
      <c r="J2446" s="67"/>
      <c r="K2446" s="44"/>
      <c r="L2446" s="5" t="s">
        <v>21</v>
      </c>
      <c r="M2446" s="6"/>
      <c r="N2446" s="75" t="s">
        <v>77</v>
      </c>
    </row>
    <row r="2447" spans="1:14" hidden="1" x14ac:dyDescent="0.2">
      <c r="A2447" s="194"/>
      <c r="B2447" s="177"/>
      <c r="C2447" s="181"/>
      <c r="D2447" s="67"/>
      <c r="E2447" s="67"/>
      <c r="F2447" s="67"/>
      <c r="G2447" s="67"/>
      <c r="H2447" s="67"/>
      <c r="I2447" s="67">
        <v>500000</v>
      </c>
      <c r="J2447" s="67"/>
      <c r="K2447" s="44"/>
      <c r="L2447" s="5" t="s">
        <v>21</v>
      </c>
      <c r="M2447" s="6"/>
      <c r="N2447" s="75" t="s">
        <v>432</v>
      </c>
    </row>
    <row r="2448" spans="1:14" hidden="1" x14ac:dyDescent="0.2">
      <c r="A2448" s="194"/>
      <c r="B2448" s="177"/>
      <c r="C2448" s="181"/>
      <c r="D2448" s="67"/>
      <c r="E2448" s="67"/>
      <c r="F2448" s="67"/>
      <c r="G2448" s="67"/>
      <c r="H2448" s="67"/>
      <c r="I2448" s="67">
        <v>800000</v>
      </c>
      <c r="J2448" s="67"/>
      <c r="K2448" s="44"/>
      <c r="L2448" s="5" t="s">
        <v>21</v>
      </c>
      <c r="M2448" s="6"/>
      <c r="N2448" s="75" t="s">
        <v>87</v>
      </c>
    </row>
    <row r="2449" spans="1:14" hidden="1" x14ac:dyDescent="0.2">
      <c r="A2449" s="194"/>
      <c r="B2449" s="177"/>
      <c r="C2449" s="181"/>
      <c r="D2449" s="67"/>
      <c r="E2449" s="67"/>
      <c r="F2449" s="67"/>
      <c r="G2449" s="67"/>
      <c r="H2449" s="67"/>
      <c r="I2449" s="67">
        <v>296869</v>
      </c>
      <c r="J2449" s="67"/>
      <c r="K2449" s="44"/>
      <c r="L2449" s="5" t="s">
        <v>21</v>
      </c>
      <c r="M2449" s="6"/>
      <c r="N2449" s="75" t="s">
        <v>434</v>
      </c>
    </row>
    <row r="2450" spans="1:14" hidden="1" x14ac:dyDescent="0.2">
      <c r="A2450" s="194"/>
      <c r="B2450" s="177"/>
      <c r="C2450" s="181"/>
      <c r="D2450" s="67"/>
      <c r="E2450" s="67"/>
      <c r="F2450" s="67"/>
      <c r="G2450" s="67"/>
      <c r="H2450" s="67"/>
      <c r="I2450" s="67">
        <v>250000</v>
      </c>
      <c r="J2450" s="67"/>
      <c r="K2450" s="44"/>
      <c r="L2450" s="5" t="s">
        <v>21</v>
      </c>
      <c r="M2450" s="6"/>
      <c r="N2450" s="75" t="s">
        <v>435</v>
      </c>
    </row>
    <row r="2451" spans="1:14" hidden="1" x14ac:dyDescent="0.2">
      <c r="A2451" s="194"/>
      <c r="B2451" s="177"/>
      <c r="C2451" s="181"/>
      <c r="D2451" s="67"/>
      <c r="E2451" s="67"/>
      <c r="F2451" s="67"/>
      <c r="G2451" s="67"/>
      <c r="H2451" s="67"/>
      <c r="I2451" s="67">
        <v>185000</v>
      </c>
      <c r="J2451" s="67"/>
      <c r="K2451" s="44"/>
      <c r="L2451" s="5" t="s">
        <v>21</v>
      </c>
      <c r="M2451" s="6"/>
      <c r="N2451" s="75" t="s">
        <v>436</v>
      </c>
    </row>
    <row r="2452" spans="1:14" hidden="1" x14ac:dyDescent="0.2">
      <c r="A2452" s="194"/>
      <c r="B2452" s="177"/>
      <c r="C2452" s="181"/>
      <c r="D2452" s="67"/>
      <c r="E2452" s="67"/>
      <c r="F2452" s="67"/>
      <c r="G2452" s="67"/>
      <c r="H2452" s="67"/>
      <c r="I2452" s="67">
        <v>100000</v>
      </c>
      <c r="J2452" s="67"/>
      <c r="K2452" s="44"/>
      <c r="L2452" s="5" t="s">
        <v>21</v>
      </c>
      <c r="M2452" s="6"/>
      <c r="N2452" s="75" t="s">
        <v>88</v>
      </c>
    </row>
    <row r="2453" spans="1:14" hidden="1" x14ac:dyDescent="0.2">
      <c r="A2453" s="194"/>
      <c r="B2453" s="177"/>
      <c r="C2453" s="181"/>
      <c r="D2453" s="67"/>
      <c r="E2453" s="67"/>
      <c r="F2453" s="67"/>
      <c r="G2453" s="67"/>
      <c r="H2453" s="67"/>
      <c r="I2453" s="67">
        <v>500000</v>
      </c>
      <c r="J2453" s="67"/>
      <c r="K2453" s="44"/>
      <c r="L2453" s="5" t="s">
        <v>21</v>
      </c>
      <c r="M2453" s="6"/>
      <c r="N2453" s="75" t="s">
        <v>438</v>
      </c>
    </row>
    <row r="2454" spans="1:14" hidden="1" x14ac:dyDescent="0.2">
      <c r="A2454" s="194"/>
      <c r="B2454" s="177"/>
      <c r="C2454" s="181"/>
      <c r="D2454" s="67"/>
      <c r="E2454" s="67"/>
      <c r="F2454" s="67"/>
      <c r="G2454" s="67"/>
      <c r="H2454" s="67"/>
      <c r="I2454" s="67">
        <v>2000000</v>
      </c>
      <c r="J2454" s="67"/>
      <c r="K2454" s="44"/>
      <c r="L2454" s="5" t="s">
        <v>21</v>
      </c>
      <c r="M2454" s="6"/>
      <c r="N2454" s="75" t="s">
        <v>439</v>
      </c>
    </row>
    <row r="2455" spans="1:14" hidden="1" x14ac:dyDescent="0.2">
      <c r="A2455" s="194"/>
      <c r="B2455" s="177"/>
      <c r="C2455" s="181"/>
      <c r="D2455" s="67"/>
      <c r="E2455" s="67"/>
      <c r="F2455" s="67"/>
      <c r="G2455" s="67"/>
      <c r="H2455" s="67"/>
      <c r="I2455" s="67">
        <v>834311</v>
      </c>
      <c r="J2455" s="67"/>
      <c r="K2455" s="44"/>
      <c r="L2455" s="5" t="s">
        <v>21</v>
      </c>
      <c r="M2455" s="6"/>
      <c r="N2455" s="75" t="s">
        <v>442</v>
      </c>
    </row>
    <row r="2456" spans="1:14" hidden="1" x14ac:dyDescent="0.2">
      <c r="A2456" s="194"/>
      <c r="B2456" s="177"/>
      <c r="C2456" s="181"/>
      <c r="D2456" s="67"/>
      <c r="E2456" s="67"/>
      <c r="F2456" s="67"/>
      <c r="G2456" s="67"/>
      <c r="H2456" s="67"/>
      <c r="I2456" s="67">
        <v>300000</v>
      </c>
      <c r="J2456" s="67"/>
      <c r="K2456" s="44"/>
      <c r="L2456" s="5" t="s">
        <v>21</v>
      </c>
      <c r="M2456" s="6"/>
      <c r="N2456" s="75" t="s">
        <v>31</v>
      </c>
    </row>
    <row r="2457" spans="1:14" hidden="1" x14ac:dyDescent="0.2">
      <c r="A2457" s="194"/>
      <c r="B2457" s="177"/>
      <c r="C2457" s="181"/>
      <c r="D2457" s="67"/>
      <c r="E2457" s="67"/>
      <c r="F2457" s="67"/>
      <c r="G2457" s="67"/>
      <c r="H2457" s="67"/>
      <c r="I2457" s="67">
        <v>395000</v>
      </c>
      <c r="J2457" s="67"/>
      <c r="K2457" s="44"/>
      <c r="L2457" s="5" t="s">
        <v>21</v>
      </c>
      <c r="M2457" s="6"/>
      <c r="N2457" s="75" t="s">
        <v>125</v>
      </c>
    </row>
    <row r="2458" spans="1:14" hidden="1" x14ac:dyDescent="0.2">
      <c r="A2458" s="194"/>
      <c r="B2458" s="177"/>
      <c r="C2458" s="181"/>
      <c r="D2458" s="67"/>
      <c r="E2458" s="67"/>
      <c r="F2458" s="67"/>
      <c r="G2458" s="67"/>
      <c r="H2458" s="67"/>
      <c r="I2458" s="67">
        <v>1100000</v>
      </c>
      <c r="J2458" s="67"/>
      <c r="K2458" s="44"/>
      <c r="L2458" s="5" t="s">
        <v>21</v>
      </c>
      <c r="M2458" s="6"/>
      <c r="N2458" s="75" t="s">
        <v>33</v>
      </c>
    </row>
    <row r="2459" spans="1:14" s="88" customFormat="1" ht="15" x14ac:dyDescent="0.25">
      <c r="A2459" s="125" t="s">
        <v>205</v>
      </c>
      <c r="B2459" s="84" t="s">
        <v>207</v>
      </c>
      <c r="C2459" s="86">
        <f>+'PLAN DE COMPRA  2022'!C2622</f>
        <v>7900000</v>
      </c>
      <c r="D2459" s="86">
        <f>+'PLAN DE COMPRA  2022'!D2622</f>
        <v>20503915</v>
      </c>
      <c r="E2459" s="86">
        <f>+'PLAN DE COMPRA  2022'!E2622</f>
        <v>9922424.3599999994</v>
      </c>
      <c r="F2459" s="86">
        <f>+'PLAN DE COMPRA  2022'!F2622</f>
        <v>34359250</v>
      </c>
      <c r="G2459" s="86">
        <f>+'PLAN DE COMPRA  2022'!G2622</f>
        <v>0</v>
      </c>
      <c r="H2459" s="86">
        <f>+'PLAN DE COMPRA  2022'!H2622</f>
        <v>21598831</v>
      </c>
      <c r="I2459" s="86">
        <f>+'PLAN DE COMPRA  2022'!I2622</f>
        <v>21030000</v>
      </c>
      <c r="J2459" s="86">
        <f>+'PLAN DE COMPRA  2022'!J2622</f>
        <v>1905000</v>
      </c>
      <c r="K2459" s="86">
        <f>+'PLAN DE COMPRA  2022'!K2622</f>
        <v>117219420.36</v>
      </c>
      <c r="L2459" s="108" t="s">
        <v>22</v>
      </c>
      <c r="M2459" s="86" t="s">
        <v>22</v>
      </c>
      <c r="N2459" s="130"/>
    </row>
    <row r="2460" spans="1:14" s="88" customFormat="1" ht="15" hidden="1" x14ac:dyDescent="0.25">
      <c r="A2460" s="182" t="s">
        <v>208</v>
      </c>
      <c r="B2460" s="118" t="s">
        <v>209</v>
      </c>
      <c r="C2460" s="183"/>
      <c r="D2460" s="183"/>
      <c r="E2460" s="183"/>
      <c r="F2460" s="183"/>
      <c r="G2460" s="183"/>
      <c r="H2460" s="183"/>
      <c r="I2460" s="183"/>
      <c r="J2460" s="183"/>
      <c r="K2460" s="183"/>
      <c r="L2460" s="110" t="s">
        <v>21</v>
      </c>
      <c r="M2460" s="111"/>
      <c r="N2460" s="74" t="s">
        <v>297</v>
      </c>
    </row>
    <row r="2461" spans="1:14" s="88" customFormat="1" hidden="1" x14ac:dyDescent="0.2">
      <c r="A2461" s="193"/>
      <c r="B2461" s="187"/>
      <c r="C2461" s="185"/>
      <c r="D2461" s="185"/>
      <c r="E2461" s="185"/>
      <c r="F2461" s="185"/>
      <c r="G2461" s="185"/>
      <c r="H2461" s="185"/>
      <c r="I2461" s="185"/>
      <c r="J2461" s="185"/>
      <c r="K2461" s="185"/>
      <c r="L2461" s="110" t="s">
        <v>21</v>
      </c>
      <c r="M2461" s="111"/>
      <c r="N2461" s="75" t="s">
        <v>298</v>
      </c>
    </row>
    <row r="2462" spans="1:14" s="88" customFormat="1" hidden="1" x14ac:dyDescent="0.2">
      <c r="A2462" s="193"/>
      <c r="B2462" s="187"/>
      <c r="C2462" s="185"/>
      <c r="D2462" s="185"/>
      <c r="E2462" s="185"/>
      <c r="F2462" s="185"/>
      <c r="G2462" s="185"/>
      <c r="H2462" s="185"/>
      <c r="I2462" s="185"/>
      <c r="J2462" s="185"/>
      <c r="K2462" s="185"/>
      <c r="L2462" s="110" t="s">
        <v>21</v>
      </c>
      <c r="M2462" s="111"/>
      <c r="N2462" s="75" t="s">
        <v>299</v>
      </c>
    </row>
    <row r="2463" spans="1:14" s="88" customFormat="1" hidden="1" x14ac:dyDescent="0.2">
      <c r="A2463" s="193"/>
      <c r="B2463" s="187"/>
      <c r="C2463" s="185"/>
      <c r="D2463" s="185"/>
      <c r="E2463" s="185"/>
      <c r="F2463" s="185"/>
      <c r="G2463" s="185"/>
      <c r="H2463" s="185"/>
      <c r="I2463" s="185"/>
      <c r="J2463" s="185"/>
      <c r="K2463" s="185"/>
      <c r="L2463" s="110" t="s">
        <v>21</v>
      </c>
      <c r="M2463" s="111"/>
      <c r="N2463" s="75" t="s">
        <v>302</v>
      </c>
    </row>
    <row r="2464" spans="1:14" s="88" customFormat="1" hidden="1" x14ac:dyDescent="0.2">
      <c r="A2464" s="193"/>
      <c r="B2464" s="187"/>
      <c r="C2464" s="185"/>
      <c r="D2464" s="185"/>
      <c r="E2464" s="185"/>
      <c r="F2464" s="185"/>
      <c r="G2464" s="185"/>
      <c r="H2464" s="185"/>
      <c r="I2464" s="185"/>
      <c r="J2464" s="185"/>
      <c r="K2464" s="185"/>
      <c r="L2464" s="110" t="s">
        <v>21</v>
      </c>
      <c r="M2464" s="111"/>
      <c r="N2464" s="75" t="s">
        <v>303</v>
      </c>
    </row>
    <row r="2465" spans="1:14" s="88" customFormat="1" hidden="1" x14ac:dyDescent="0.2">
      <c r="A2465" s="193"/>
      <c r="B2465" s="187"/>
      <c r="C2465" s="185"/>
      <c r="D2465" s="185"/>
      <c r="E2465" s="185"/>
      <c r="F2465" s="185"/>
      <c r="G2465" s="185"/>
      <c r="H2465" s="185"/>
      <c r="I2465" s="185"/>
      <c r="J2465" s="185"/>
      <c r="K2465" s="185"/>
      <c r="L2465" s="110" t="s">
        <v>21</v>
      </c>
      <c r="M2465" s="111"/>
      <c r="N2465" s="75" t="s">
        <v>56</v>
      </c>
    </row>
    <row r="2466" spans="1:14" s="88" customFormat="1" hidden="1" x14ac:dyDescent="0.2">
      <c r="A2466" s="193"/>
      <c r="B2466" s="187"/>
      <c r="C2466" s="185"/>
      <c r="D2466" s="185"/>
      <c r="E2466" s="185"/>
      <c r="F2466" s="185"/>
      <c r="G2466" s="185"/>
      <c r="H2466" s="185"/>
      <c r="I2466" s="185"/>
      <c r="J2466" s="185"/>
      <c r="K2466" s="185"/>
      <c r="L2466" s="110" t="s">
        <v>21</v>
      </c>
      <c r="M2466" s="111"/>
      <c r="N2466" s="75" t="s">
        <v>306</v>
      </c>
    </row>
    <row r="2467" spans="1:14" s="88" customFormat="1" hidden="1" x14ac:dyDescent="0.2">
      <c r="A2467" s="193"/>
      <c r="B2467" s="187"/>
      <c r="C2467" s="185"/>
      <c r="D2467" s="185"/>
      <c r="E2467" s="185"/>
      <c r="F2467" s="185"/>
      <c r="G2467" s="185"/>
      <c r="H2467" s="185"/>
      <c r="I2467" s="185"/>
      <c r="J2467" s="185"/>
      <c r="K2467" s="185"/>
      <c r="L2467" s="110" t="s">
        <v>21</v>
      </c>
      <c r="M2467" s="111"/>
      <c r="N2467" s="75" t="s">
        <v>57</v>
      </c>
    </row>
    <row r="2468" spans="1:14" s="88" customFormat="1" hidden="1" x14ac:dyDescent="0.2">
      <c r="A2468" s="193"/>
      <c r="B2468" s="187"/>
      <c r="C2468" s="185"/>
      <c r="D2468" s="185"/>
      <c r="E2468" s="185"/>
      <c r="F2468" s="185"/>
      <c r="G2468" s="185"/>
      <c r="H2468" s="185"/>
      <c r="I2468" s="185"/>
      <c r="J2468" s="185"/>
      <c r="K2468" s="185"/>
      <c r="L2468" s="110" t="s">
        <v>21</v>
      </c>
      <c r="M2468" s="111"/>
      <c r="N2468" s="75" t="s">
        <v>307</v>
      </c>
    </row>
    <row r="2469" spans="1:14" s="88" customFormat="1" hidden="1" x14ac:dyDescent="0.2">
      <c r="A2469" s="193"/>
      <c r="B2469" s="187"/>
      <c r="C2469" s="185"/>
      <c r="D2469" s="185"/>
      <c r="E2469" s="185"/>
      <c r="F2469" s="185"/>
      <c r="G2469" s="185"/>
      <c r="H2469" s="185"/>
      <c r="I2469" s="185"/>
      <c r="J2469" s="185"/>
      <c r="K2469" s="185"/>
      <c r="L2469" s="110" t="s">
        <v>21</v>
      </c>
      <c r="M2469" s="111"/>
      <c r="N2469" s="75" t="s">
        <v>308</v>
      </c>
    </row>
    <row r="2470" spans="1:14" s="88" customFormat="1" hidden="1" x14ac:dyDescent="0.2">
      <c r="A2470" s="193"/>
      <c r="B2470" s="187"/>
      <c r="C2470" s="185"/>
      <c r="D2470" s="185"/>
      <c r="E2470" s="185"/>
      <c r="F2470" s="185"/>
      <c r="G2470" s="185"/>
      <c r="H2470" s="185"/>
      <c r="I2470" s="185"/>
      <c r="J2470" s="185"/>
      <c r="K2470" s="185"/>
      <c r="L2470" s="110" t="s">
        <v>21</v>
      </c>
      <c r="M2470" s="111"/>
      <c r="N2470" s="75" t="s">
        <v>310</v>
      </c>
    </row>
    <row r="2471" spans="1:14" s="88" customFormat="1" hidden="1" x14ac:dyDescent="0.2">
      <c r="A2471" s="193"/>
      <c r="B2471" s="187"/>
      <c r="C2471" s="185"/>
      <c r="D2471" s="185"/>
      <c r="E2471" s="185"/>
      <c r="F2471" s="185"/>
      <c r="G2471" s="185"/>
      <c r="H2471" s="185"/>
      <c r="I2471" s="185"/>
      <c r="J2471" s="185"/>
      <c r="K2471" s="185"/>
      <c r="L2471" s="110" t="s">
        <v>21</v>
      </c>
      <c r="M2471" s="111"/>
      <c r="N2471" s="75" t="s">
        <v>311</v>
      </c>
    </row>
    <row r="2472" spans="1:14" s="88" customFormat="1" hidden="1" x14ac:dyDescent="0.2">
      <c r="A2472" s="193"/>
      <c r="B2472" s="187"/>
      <c r="C2472" s="185"/>
      <c r="D2472" s="185"/>
      <c r="E2472" s="185"/>
      <c r="F2472" s="185"/>
      <c r="G2472" s="185"/>
      <c r="H2472" s="185"/>
      <c r="I2472" s="185"/>
      <c r="J2472" s="185"/>
      <c r="K2472" s="185"/>
      <c r="L2472" s="110" t="s">
        <v>21</v>
      </c>
      <c r="M2472" s="111"/>
      <c r="N2472" s="75" t="s">
        <v>315</v>
      </c>
    </row>
    <row r="2473" spans="1:14" s="88" customFormat="1" hidden="1" x14ac:dyDescent="0.2">
      <c r="A2473" s="193"/>
      <c r="B2473" s="187"/>
      <c r="C2473" s="185"/>
      <c r="D2473" s="185"/>
      <c r="E2473" s="185"/>
      <c r="F2473" s="185"/>
      <c r="G2473" s="185"/>
      <c r="H2473" s="185"/>
      <c r="I2473" s="185"/>
      <c r="J2473" s="185"/>
      <c r="K2473" s="185"/>
      <c r="L2473" s="110" t="s">
        <v>21</v>
      </c>
      <c r="M2473" s="111"/>
      <c r="N2473" s="75" t="s">
        <v>317</v>
      </c>
    </row>
    <row r="2474" spans="1:14" s="88" customFormat="1" hidden="1" x14ac:dyDescent="0.2">
      <c r="A2474" s="193"/>
      <c r="B2474" s="187"/>
      <c r="C2474" s="185"/>
      <c r="D2474" s="185"/>
      <c r="E2474" s="185"/>
      <c r="F2474" s="185"/>
      <c r="G2474" s="185"/>
      <c r="H2474" s="185"/>
      <c r="I2474" s="185"/>
      <c r="J2474" s="185"/>
      <c r="K2474" s="185"/>
      <c r="L2474" s="110" t="s">
        <v>21</v>
      </c>
      <c r="M2474" s="111"/>
      <c r="N2474" s="75" t="s">
        <v>318</v>
      </c>
    </row>
    <row r="2475" spans="1:14" s="88" customFormat="1" hidden="1" x14ac:dyDescent="0.2">
      <c r="A2475" s="193"/>
      <c r="B2475" s="187"/>
      <c r="C2475" s="185"/>
      <c r="D2475" s="185"/>
      <c r="E2475" s="185"/>
      <c r="F2475" s="185"/>
      <c r="G2475" s="185"/>
      <c r="H2475" s="185"/>
      <c r="I2475" s="185"/>
      <c r="J2475" s="185"/>
      <c r="K2475" s="185"/>
      <c r="L2475" s="110" t="s">
        <v>21</v>
      </c>
      <c r="M2475" s="111"/>
      <c r="N2475" s="75" t="s">
        <v>320</v>
      </c>
    </row>
    <row r="2476" spans="1:14" s="88" customFormat="1" hidden="1" x14ac:dyDescent="0.2">
      <c r="A2476" s="193"/>
      <c r="B2476" s="187"/>
      <c r="C2476" s="185"/>
      <c r="D2476" s="185"/>
      <c r="E2476" s="185"/>
      <c r="F2476" s="185"/>
      <c r="G2476" s="185"/>
      <c r="H2476" s="185"/>
      <c r="I2476" s="185"/>
      <c r="J2476" s="185"/>
      <c r="K2476" s="185"/>
      <c r="L2476" s="110" t="s">
        <v>21</v>
      </c>
      <c r="M2476" s="111"/>
      <c r="N2476" s="75" t="s">
        <v>321</v>
      </c>
    </row>
    <row r="2477" spans="1:14" s="88" customFormat="1" hidden="1" x14ac:dyDescent="0.2">
      <c r="A2477" s="193"/>
      <c r="B2477" s="187"/>
      <c r="C2477" s="185"/>
      <c r="D2477" s="185"/>
      <c r="E2477" s="185"/>
      <c r="F2477" s="185"/>
      <c r="G2477" s="185"/>
      <c r="H2477" s="185"/>
      <c r="I2477" s="185"/>
      <c r="J2477" s="185"/>
      <c r="K2477" s="185"/>
      <c r="L2477" s="110" t="s">
        <v>21</v>
      </c>
      <c r="M2477" s="111"/>
      <c r="N2477" s="75" t="s">
        <v>285</v>
      </c>
    </row>
    <row r="2478" spans="1:14" s="88" customFormat="1" hidden="1" x14ac:dyDescent="0.2">
      <c r="A2478" s="193"/>
      <c r="B2478" s="187"/>
      <c r="C2478" s="185"/>
      <c r="D2478" s="185"/>
      <c r="E2478" s="185"/>
      <c r="F2478" s="185"/>
      <c r="G2478" s="185"/>
      <c r="H2478" s="185"/>
      <c r="I2478" s="185"/>
      <c r="J2478" s="185"/>
      <c r="K2478" s="185"/>
      <c r="L2478" s="110" t="s">
        <v>21</v>
      </c>
      <c r="M2478" s="111"/>
      <c r="N2478" s="75" t="s">
        <v>324</v>
      </c>
    </row>
    <row r="2479" spans="1:14" s="88" customFormat="1" hidden="1" x14ac:dyDescent="0.2">
      <c r="A2479" s="193"/>
      <c r="B2479" s="187"/>
      <c r="C2479" s="185"/>
      <c r="D2479" s="185"/>
      <c r="E2479" s="185"/>
      <c r="F2479" s="185"/>
      <c r="G2479" s="185"/>
      <c r="H2479" s="185"/>
      <c r="I2479" s="185"/>
      <c r="J2479" s="185"/>
      <c r="K2479" s="185"/>
      <c r="L2479" s="110" t="s">
        <v>21</v>
      </c>
      <c r="M2479" s="111"/>
      <c r="N2479" s="75" t="s">
        <v>326</v>
      </c>
    </row>
    <row r="2480" spans="1:14" s="88" customFormat="1" hidden="1" x14ac:dyDescent="0.2">
      <c r="A2480" s="193"/>
      <c r="B2480" s="187"/>
      <c r="C2480" s="185"/>
      <c r="D2480" s="185"/>
      <c r="E2480" s="185"/>
      <c r="F2480" s="185"/>
      <c r="G2480" s="185"/>
      <c r="H2480" s="185"/>
      <c r="I2480" s="185"/>
      <c r="J2480" s="185"/>
      <c r="K2480" s="185"/>
      <c r="L2480" s="110" t="s">
        <v>21</v>
      </c>
      <c r="M2480" s="111"/>
      <c r="N2480" s="75" t="s">
        <v>328</v>
      </c>
    </row>
    <row r="2481" spans="1:1023" s="88" customFormat="1" hidden="1" x14ac:dyDescent="0.2">
      <c r="A2481" s="193"/>
      <c r="B2481" s="187"/>
      <c r="C2481" s="185"/>
      <c r="D2481" s="185"/>
      <c r="E2481" s="185"/>
      <c r="F2481" s="185"/>
      <c r="G2481" s="185"/>
      <c r="H2481" s="185"/>
      <c r="I2481" s="185"/>
      <c r="J2481" s="185"/>
      <c r="K2481" s="185"/>
      <c r="L2481" s="110" t="s">
        <v>21</v>
      </c>
      <c r="M2481" s="111"/>
      <c r="N2481" s="75" t="s">
        <v>330</v>
      </c>
    </row>
    <row r="2482" spans="1:1023" s="88" customFormat="1" hidden="1" x14ac:dyDescent="0.2">
      <c r="A2482" s="187"/>
      <c r="B2482" s="187"/>
      <c r="C2482" s="185"/>
      <c r="D2482" s="185"/>
      <c r="E2482" s="185"/>
      <c r="F2482" s="185"/>
      <c r="G2482" s="185"/>
      <c r="H2482" s="185"/>
      <c r="I2482" s="185"/>
      <c r="J2482" s="185"/>
      <c r="K2482" s="185"/>
      <c r="L2482" s="110" t="s">
        <v>21</v>
      </c>
      <c r="M2482" s="110"/>
      <c r="N2482" s="75" t="s">
        <v>286</v>
      </c>
      <c r="O2482" s="137"/>
      <c r="P2482" s="137"/>
      <c r="Q2482" s="137"/>
      <c r="R2482" s="137"/>
      <c r="S2482" s="137"/>
      <c r="T2482" s="137"/>
      <c r="U2482" s="137"/>
      <c r="V2482" s="137"/>
      <c r="W2482" s="137"/>
      <c r="X2482" s="137"/>
      <c r="Y2482" s="137"/>
      <c r="Z2482" s="137"/>
      <c r="AA2482" s="137"/>
      <c r="AB2482" s="137"/>
      <c r="AC2482" s="137"/>
      <c r="AD2482" s="137"/>
      <c r="AE2482" s="137"/>
      <c r="AF2482" s="137"/>
      <c r="AG2482" s="137"/>
      <c r="AH2482" s="137"/>
      <c r="AI2482" s="137"/>
      <c r="AJ2482" s="137"/>
      <c r="AK2482" s="137"/>
      <c r="AL2482" s="137"/>
      <c r="AM2482" s="137"/>
      <c r="AN2482" s="137"/>
      <c r="AO2482" s="137"/>
      <c r="AP2482" s="137"/>
      <c r="AQ2482" s="137"/>
      <c r="AR2482" s="137"/>
      <c r="AS2482" s="137"/>
      <c r="AT2482" s="137"/>
      <c r="AU2482" s="137"/>
      <c r="AV2482" s="137"/>
      <c r="AW2482" s="137"/>
      <c r="AX2482" s="137"/>
      <c r="AY2482" s="137"/>
      <c r="AZ2482" s="137"/>
      <c r="BA2482" s="137"/>
      <c r="BB2482" s="137"/>
      <c r="BC2482" s="137"/>
      <c r="BD2482" s="137"/>
      <c r="BE2482" s="137"/>
      <c r="BF2482" s="137"/>
      <c r="BG2482" s="137"/>
      <c r="BH2482" s="137"/>
      <c r="BI2482" s="137"/>
      <c r="BJ2482" s="137"/>
      <c r="BK2482" s="137"/>
      <c r="BL2482" s="137"/>
      <c r="BM2482" s="137"/>
      <c r="BN2482" s="137"/>
      <c r="BO2482" s="137"/>
      <c r="BP2482" s="137"/>
      <c r="BQ2482" s="137"/>
      <c r="BR2482" s="137"/>
      <c r="BS2482" s="137"/>
      <c r="BT2482" s="137"/>
      <c r="BU2482" s="137"/>
      <c r="BV2482" s="137"/>
      <c r="BW2482" s="137"/>
      <c r="BX2482" s="137"/>
      <c r="BY2482" s="137"/>
      <c r="BZ2482" s="137"/>
      <c r="CA2482" s="137"/>
      <c r="CB2482" s="137"/>
      <c r="CC2482" s="137"/>
      <c r="CD2482" s="137"/>
      <c r="CE2482" s="137"/>
      <c r="CF2482" s="137"/>
      <c r="CG2482" s="137"/>
      <c r="CH2482" s="137"/>
      <c r="CI2482" s="137"/>
      <c r="CJ2482" s="137"/>
      <c r="CK2482" s="137"/>
      <c r="CL2482" s="137"/>
      <c r="CM2482" s="137"/>
      <c r="CN2482" s="137"/>
      <c r="CO2482" s="137"/>
      <c r="CP2482" s="137"/>
      <c r="CQ2482" s="137"/>
      <c r="CR2482" s="137"/>
      <c r="CS2482" s="137"/>
      <c r="CT2482" s="137"/>
      <c r="CU2482" s="137"/>
      <c r="CV2482" s="137"/>
      <c r="CW2482" s="137"/>
      <c r="CX2482" s="137"/>
      <c r="CY2482" s="137"/>
      <c r="CZ2482" s="137"/>
      <c r="DA2482" s="137"/>
      <c r="DB2482" s="137"/>
      <c r="DC2482" s="137"/>
      <c r="DD2482" s="137"/>
      <c r="DE2482" s="137"/>
      <c r="DF2482" s="137"/>
      <c r="DG2482" s="137"/>
      <c r="DH2482" s="137"/>
      <c r="DI2482" s="137"/>
      <c r="DJ2482" s="137"/>
      <c r="DK2482" s="137"/>
      <c r="DL2482" s="137"/>
      <c r="DM2482" s="137"/>
      <c r="DN2482" s="137"/>
      <c r="DO2482" s="137"/>
      <c r="DP2482" s="137"/>
      <c r="DQ2482" s="137"/>
      <c r="DR2482" s="137"/>
      <c r="DS2482" s="137"/>
      <c r="DT2482" s="137"/>
      <c r="DU2482" s="137"/>
      <c r="DV2482" s="137"/>
      <c r="DW2482" s="137"/>
      <c r="DX2482" s="137"/>
      <c r="DY2482" s="137"/>
      <c r="DZ2482" s="137"/>
      <c r="EA2482" s="137"/>
      <c r="EB2482" s="137"/>
      <c r="EC2482" s="137"/>
      <c r="ED2482" s="137"/>
      <c r="EE2482" s="137"/>
      <c r="EF2482" s="137"/>
      <c r="EG2482" s="137"/>
      <c r="EH2482" s="137"/>
      <c r="EI2482" s="137"/>
      <c r="EJ2482" s="137"/>
      <c r="EK2482" s="137"/>
      <c r="EL2482" s="137"/>
      <c r="EM2482" s="137"/>
      <c r="EN2482" s="137"/>
      <c r="EO2482" s="137"/>
      <c r="EP2482" s="137"/>
      <c r="EQ2482" s="137"/>
      <c r="ER2482" s="137"/>
      <c r="ES2482" s="137"/>
      <c r="ET2482" s="137"/>
      <c r="EU2482" s="137"/>
      <c r="EV2482" s="137"/>
      <c r="EW2482" s="137"/>
      <c r="EX2482" s="137"/>
      <c r="EY2482" s="137"/>
      <c r="EZ2482" s="137"/>
      <c r="FA2482" s="137"/>
      <c r="FB2482" s="137"/>
      <c r="FC2482" s="137"/>
      <c r="FD2482" s="137"/>
      <c r="FE2482" s="137"/>
      <c r="FF2482" s="137"/>
      <c r="FG2482" s="137"/>
      <c r="FH2482" s="137"/>
      <c r="FI2482" s="137"/>
      <c r="FJ2482" s="137"/>
      <c r="FK2482" s="137"/>
      <c r="FL2482" s="137"/>
      <c r="FM2482" s="137"/>
      <c r="FN2482" s="137"/>
      <c r="FO2482" s="137"/>
      <c r="FP2482" s="137"/>
      <c r="FQ2482" s="137"/>
      <c r="FR2482" s="137"/>
      <c r="FS2482" s="137"/>
      <c r="FT2482" s="137"/>
      <c r="FU2482" s="137"/>
      <c r="FV2482" s="137"/>
      <c r="FW2482" s="137"/>
      <c r="FX2482" s="137"/>
      <c r="FY2482" s="137"/>
      <c r="FZ2482" s="137"/>
      <c r="GA2482" s="137"/>
      <c r="GB2482" s="137"/>
      <c r="GC2482" s="137"/>
      <c r="GD2482" s="137"/>
      <c r="GE2482" s="137"/>
      <c r="GF2482" s="137"/>
      <c r="GG2482" s="137"/>
      <c r="GH2482" s="137"/>
      <c r="GI2482" s="137"/>
      <c r="GJ2482" s="137"/>
      <c r="GK2482" s="137"/>
      <c r="GL2482" s="137"/>
      <c r="GM2482" s="137"/>
      <c r="GN2482" s="137"/>
      <c r="GO2482" s="137"/>
      <c r="GP2482" s="137"/>
      <c r="GQ2482" s="137"/>
      <c r="GR2482" s="137"/>
      <c r="GS2482" s="137"/>
      <c r="GT2482" s="137"/>
      <c r="GU2482" s="137"/>
      <c r="GV2482" s="137"/>
      <c r="GW2482" s="137"/>
      <c r="GX2482" s="137"/>
      <c r="GY2482" s="137"/>
      <c r="GZ2482" s="137"/>
      <c r="HA2482" s="137"/>
      <c r="HB2482" s="137"/>
      <c r="HC2482" s="137"/>
      <c r="HD2482" s="137"/>
      <c r="HE2482" s="137"/>
      <c r="HF2482" s="137"/>
      <c r="HG2482" s="137"/>
      <c r="HH2482" s="137"/>
      <c r="HI2482" s="137"/>
      <c r="HJ2482" s="137"/>
      <c r="HK2482" s="137"/>
      <c r="HL2482" s="137"/>
      <c r="HM2482" s="137"/>
      <c r="HN2482" s="137"/>
      <c r="HO2482" s="137"/>
      <c r="HP2482" s="137"/>
      <c r="HQ2482" s="137"/>
      <c r="HR2482" s="137"/>
      <c r="HS2482" s="137"/>
      <c r="HT2482" s="137"/>
      <c r="HU2482" s="137"/>
      <c r="HV2482" s="137"/>
      <c r="HW2482" s="137"/>
      <c r="HX2482" s="137"/>
      <c r="HY2482" s="137"/>
      <c r="HZ2482" s="137"/>
      <c r="IA2482" s="137"/>
      <c r="IB2482" s="137"/>
      <c r="IC2482" s="137"/>
      <c r="ID2482" s="137"/>
      <c r="IE2482" s="137"/>
      <c r="IF2482" s="137"/>
      <c r="IG2482" s="137"/>
      <c r="IH2482" s="137"/>
      <c r="II2482" s="137"/>
      <c r="IJ2482" s="137"/>
      <c r="IK2482" s="137"/>
      <c r="IL2482" s="137"/>
      <c r="IM2482" s="137"/>
      <c r="IN2482" s="137"/>
      <c r="IO2482" s="137"/>
      <c r="IP2482" s="137"/>
      <c r="IQ2482" s="137"/>
      <c r="IR2482" s="137"/>
      <c r="IS2482" s="137"/>
      <c r="IT2482" s="137"/>
      <c r="IU2482" s="137"/>
      <c r="IV2482" s="137"/>
      <c r="IW2482" s="137"/>
      <c r="IX2482" s="137"/>
      <c r="IY2482" s="137"/>
      <c r="IZ2482" s="137"/>
      <c r="JA2482" s="137"/>
      <c r="JB2482" s="137"/>
      <c r="JC2482" s="137"/>
      <c r="JD2482" s="137"/>
      <c r="JE2482" s="137"/>
      <c r="JF2482" s="137"/>
      <c r="JG2482" s="137"/>
      <c r="JH2482" s="137"/>
      <c r="JI2482" s="137"/>
      <c r="JJ2482" s="137"/>
      <c r="JK2482" s="137"/>
      <c r="JL2482" s="137"/>
      <c r="JM2482" s="137"/>
      <c r="JN2482" s="137"/>
      <c r="JO2482" s="137"/>
      <c r="JP2482" s="137"/>
      <c r="JQ2482" s="137"/>
      <c r="JR2482" s="137"/>
      <c r="JS2482" s="137"/>
      <c r="JT2482" s="137"/>
      <c r="JU2482" s="137"/>
      <c r="JV2482" s="137"/>
      <c r="JW2482" s="137"/>
      <c r="JX2482" s="137"/>
      <c r="JY2482" s="137"/>
      <c r="JZ2482" s="137"/>
      <c r="KA2482" s="137"/>
      <c r="KB2482" s="137"/>
      <c r="KC2482" s="137"/>
      <c r="KD2482" s="137"/>
      <c r="KE2482" s="137"/>
      <c r="KF2482" s="137"/>
      <c r="KG2482" s="137"/>
      <c r="KH2482" s="137"/>
      <c r="KI2482" s="137"/>
      <c r="KJ2482" s="137"/>
      <c r="KK2482" s="137"/>
      <c r="KL2482" s="137"/>
      <c r="KM2482" s="137"/>
      <c r="KN2482" s="137"/>
      <c r="KO2482" s="137"/>
      <c r="KP2482" s="137"/>
      <c r="KQ2482" s="137"/>
      <c r="KR2482" s="137"/>
      <c r="KS2482" s="137"/>
      <c r="KT2482" s="137"/>
      <c r="KU2482" s="137"/>
      <c r="KV2482" s="137"/>
      <c r="KW2482" s="137"/>
      <c r="KX2482" s="137"/>
      <c r="KY2482" s="137"/>
      <c r="KZ2482" s="137"/>
      <c r="LA2482" s="137"/>
      <c r="LB2482" s="137"/>
      <c r="LC2482" s="137"/>
      <c r="LD2482" s="137"/>
      <c r="LE2482" s="137"/>
      <c r="LF2482" s="137"/>
      <c r="LG2482" s="137"/>
      <c r="LH2482" s="137"/>
      <c r="LI2482" s="137"/>
      <c r="LJ2482" s="137"/>
      <c r="LK2482" s="137"/>
      <c r="LL2482" s="137"/>
      <c r="LM2482" s="137"/>
      <c r="LN2482" s="137"/>
      <c r="LO2482" s="137"/>
      <c r="LP2482" s="137"/>
      <c r="LQ2482" s="137"/>
      <c r="LR2482" s="137"/>
      <c r="LS2482" s="137"/>
      <c r="LT2482" s="137"/>
      <c r="LU2482" s="137"/>
      <c r="LV2482" s="137"/>
      <c r="LW2482" s="137"/>
      <c r="LX2482" s="137"/>
      <c r="LY2482" s="137"/>
      <c r="LZ2482" s="137"/>
      <c r="MA2482" s="137"/>
      <c r="MB2482" s="137"/>
      <c r="MC2482" s="137"/>
      <c r="MD2482" s="137"/>
      <c r="ME2482" s="137"/>
      <c r="MF2482" s="137"/>
      <c r="MG2482" s="137"/>
      <c r="MH2482" s="137"/>
      <c r="MI2482" s="137"/>
      <c r="MJ2482" s="137"/>
      <c r="MK2482" s="137"/>
      <c r="ML2482" s="137"/>
      <c r="MM2482" s="137"/>
      <c r="MN2482" s="137"/>
      <c r="MO2482" s="137"/>
      <c r="MP2482" s="137"/>
      <c r="MQ2482" s="137"/>
      <c r="MR2482" s="137"/>
      <c r="MS2482" s="137"/>
      <c r="MT2482" s="137"/>
      <c r="MU2482" s="137"/>
      <c r="MV2482" s="137"/>
      <c r="MW2482" s="137"/>
      <c r="MX2482" s="137"/>
      <c r="MY2482" s="137"/>
      <c r="MZ2482" s="137"/>
      <c r="NA2482" s="137"/>
      <c r="NB2482" s="137"/>
      <c r="NC2482" s="137"/>
      <c r="ND2482" s="137"/>
      <c r="NE2482" s="137"/>
      <c r="NF2482" s="137"/>
      <c r="NG2482" s="137"/>
      <c r="NH2482" s="137"/>
      <c r="NI2482" s="137"/>
      <c r="NJ2482" s="137"/>
      <c r="NK2482" s="137"/>
      <c r="NL2482" s="137"/>
      <c r="NM2482" s="137"/>
      <c r="NN2482" s="137"/>
      <c r="NO2482" s="137"/>
      <c r="NP2482" s="137"/>
      <c r="NQ2482" s="137"/>
      <c r="NR2482" s="137"/>
      <c r="NS2482" s="137"/>
      <c r="NT2482" s="137"/>
      <c r="NU2482" s="137"/>
      <c r="NV2482" s="137"/>
      <c r="NW2482" s="137"/>
      <c r="NX2482" s="137"/>
      <c r="NY2482" s="137"/>
      <c r="NZ2482" s="137"/>
      <c r="OA2482" s="137"/>
      <c r="OB2482" s="137"/>
      <c r="OC2482" s="137"/>
      <c r="OD2482" s="137"/>
      <c r="OE2482" s="137"/>
      <c r="OF2482" s="137"/>
      <c r="OG2482" s="137"/>
      <c r="OH2482" s="137"/>
      <c r="OI2482" s="137"/>
      <c r="OJ2482" s="137"/>
      <c r="OK2482" s="137"/>
      <c r="OL2482" s="137"/>
      <c r="OM2482" s="137"/>
      <c r="ON2482" s="137"/>
      <c r="OO2482" s="137"/>
      <c r="OP2482" s="137"/>
      <c r="OQ2482" s="137"/>
      <c r="OR2482" s="137"/>
      <c r="OS2482" s="137"/>
      <c r="OT2482" s="137"/>
      <c r="OU2482" s="137"/>
      <c r="OV2482" s="137"/>
      <c r="OW2482" s="137"/>
      <c r="OX2482" s="137"/>
      <c r="OY2482" s="137"/>
      <c r="OZ2482" s="137"/>
      <c r="PA2482" s="137"/>
      <c r="PB2482" s="137"/>
      <c r="PC2482" s="137"/>
      <c r="PD2482" s="137"/>
      <c r="PE2482" s="137"/>
      <c r="PF2482" s="137"/>
      <c r="PG2482" s="137"/>
      <c r="PH2482" s="137"/>
      <c r="PI2482" s="137"/>
      <c r="PJ2482" s="137"/>
      <c r="PK2482" s="137"/>
      <c r="PL2482" s="137"/>
      <c r="PM2482" s="137"/>
      <c r="PN2482" s="137"/>
      <c r="PO2482" s="137"/>
      <c r="PP2482" s="137"/>
      <c r="PQ2482" s="137"/>
      <c r="PR2482" s="137"/>
      <c r="PS2482" s="137"/>
      <c r="PT2482" s="137"/>
      <c r="PU2482" s="137"/>
      <c r="PV2482" s="137"/>
      <c r="PW2482" s="137"/>
      <c r="PX2482" s="137"/>
      <c r="PY2482" s="137"/>
      <c r="PZ2482" s="137"/>
      <c r="QA2482" s="137"/>
      <c r="QB2482" s="137"/>
      <c r="QC2482" s="137"/>
      <c r="QD2482" s="137"/>
      <c r="QE2482" s="137"/>
      <c r="QF2482" s="137"/>
      <c r="QG2482" s="137"/>
      <c r="QH2482" s="137"/>
      <c r="QI2482" s="137"/>
      <c r="QJ2482" s="137"/>
      <c r="QK2482" s="137"/>
      <c r="QL2482" s="137"/>
      <c r="QM2482" s="137"/>
      <c r="QN2482" s="137"/>
      <c r="QO2482" s="137"/>
      <c r="QP2482" s="137"/>
      <c r="QQ2482" s="137"/>
      <c r="QR2482" s="137"/>
      <c r="QS2482" s="137"/>
      <c r="QT2482" s="137"/>
      <c r="QU2482" s="137"/>
      <c r="QV2482" s="137"/>
      <c r="QW2482" s="137"/>
      <c r="QX2482" s="137"/>
      <c r="QY2482" s="137"/>
      <c r="QZ2482" s="137"/>
      <c r="RA2482" s="137"/>
      <c r="RB2482" s="137"/>
      <c r="RC2482" s="137"/>
      <c r="RD2482" s="137"/>
      <c r="RE2482" s="137"/>
      <c r="RF2482" s="137"/>
      <c r="RG2482" s="137"/>
      <c r="RH2482" s="137"/>
      <c r="RI2482" s="137"/>
      <c r="RJ2482" s="137"/>
      <c r="RK2482" s="137"/>
      <c r="RL2482" s="137"/>
      <c r="RM2482" s="137"/>
      <c r="RN2482" s="137"/>
      <c r="RO2482" s="137"/>
      <c r="RP2482" s="137"/>
      <c r="RQ2482" s="137"/>
      <c r="RR2482" s="137"/>
      <c r="RS2482" s="137"/>
      <c r="RT2482" s="137"/>
      <c r="RU2482" s="137"/>
      <c r="RV2482" s="137"/>
      <c r="RW2482" s="137"/>
      <c r="RX2482" s="137"/>
      <c r="RY2482" s="137"/>
      <c r="RZ2482" s="137"/>
      <c r="SA2482" s="137"/>
      <c r="SB2482" s="137"/>
      <c r="SC2482" s="137"/>
      <c r="SD2482" s="137"/>
      <c r="SE2482" s="137"/>
      <c r="SF2482" s="137"/>
      <c r="SG2482" s="137"/>
      <c r="SH2482" s="137"/>
      <c r="SI2482" s="137"/>
      <c r="SJ2482" s="137"/>
      <c r="SK2482" s="137"/>
      <c r="SL2482" s="137"/>
      <c r="SM2482" s="137"/>
      <c r="SN2482" s="137"/>
      <c r="SO2482" s="137"/>
      <c r="SP2482" s="137"/>
      <c r="SQ2482" s="137"/>
      <c r="SR2482" s="137"/>
      <c r="SS2482" s="137"/>
      <c r="ST2482" s="137"/>
      <c r="SU2482" s="137"/>
      <c r="SV2482" s="137"/>
      <c r="SW2482" s="137"/>
      <c r="SX2482" s="137"/>
      <c r="SY2482" s="137"/>
      <c r="SZ2482" s="137"/>
      <c r="TA2482" s="137"/>
      <c r="TB2482" s="137"/>
      <c r="TC2482" s="137"/>
      <c r="TD2482" s="137"/>
      <c r="TE2482" s="137"/>
      <c r="TF2482" s="137"/>
      <c r="TG2482" s="137"/>
      <c r="TH2482" s="137"/>
      <c r="TI2482" s="137"/>
      <c r="TJ2482" s="137"/>
      <c r="TK2482" s="137"/>
      <c r="TL2482" s="137"/>
      <c r="TM2482" s="137"/>
      <c r="TN2482" s="137"/>
      <c r="TO2482" s="137"/>
      <c r="TP2482" s="137"/>
      <c r="TQ2482" s="137"/>
      <c r="TR2482" s="137"/>
      <c r="TS2482" s="137"/>
      <c r="TT2482" s="137"/>
      <c r="TU2482" s="137"/>
      <c r="TV2482" s="137"/>
      <c r="TW2482" s="137"/>
      <c r="TX2482" s="137"/>
      <c r="TY2482" s="137"/>
      <c r="TZ2482" s="137"/>
      <c r="UA2482" s="137"/>
      <c r="UB2482" s="137"/>
      <c r="UC2482" s="137"/>
      <c r="UD2482" s="137"/>
      <c r="UE2482" s="137"/>
      <c r="UF2482" s="137"/>
      <c r="UG2482" s="137"/>
      <c r="UH2482" s="137"/>
      <c r="UI2482" s="137"/>
      <c r="UJ2482" s="137"/>
      <c r="UK2482" s="137"/>
      <c r="UL2482" s="137"/>
      <c r="UM2482" s="137"/>
      <c r="UN2482" s="137"/>
      <c r="UO2482" s="137"/>
      <c r="UP2482" s="137"/>
      <c r="UQ2482" s="137"/>
      <c r="UR2482" s="137"/>
      <c r="US2482" s="137"/>
      <c r="UT2482" s="137"/>
      <c r="UU2482" s="137"/>
      <c r="UV2482" s="137"/>
      <c r="UW2482" s="137"/>
      <c r="UX2482" s="137"/>
      <c r="UY2482" s="137"/>
      <c r="UZ2482" s="137"/>
      <c r="VA2482" s="137"/>
      <c r="VB2482" s="137"/>
      <c r="VC2482" s="137"/>
      <c r="VD2482" s="137"/>
      <c r="VE2482" s="137"/>
      <c r="VF2482" s="137"/>
      <c r="VG2482" s="137"/>
      <c r="VH2482" s="137"/>
      <c r="VI2482" s="137"/>
      <c r="VJ2482" s="137"/>
      <c r="VK2482" s="137"/>
      <c r="VL2482" s="137"/>
      <c r="VM2482" s="137"/>
      <c r="VN2482" s="137"/>
      <c r="VO2482" s="137"/>
      <c r="VP2482" s="137"/>
      <c r="VQ2482" s="137"/>
      <c r="VR2482" s="137"/>
      <c r="VS2482" s="137"/>
      <c r="VT2482" s="137"/>
      <c r="VU2482" s="137"/>
      <c r="VV2482" s="137"/>
      <c r="VW2482" s="137"/>
      <c r="VX2482" s="137"/>
      <c r="VY2482" s="137"/>
      <c r="VZ2482" s="137"/>
      <c r="WA2482" s="137"/>
      <c r="WB2482" s="137"/>
      <c r="WC2482" s="137"/>
      <c r="WD2482" s="137"/>
      <c r="WE2482" s="137"/>
      <c r="WF2482" s="137"/>
      <c r="WG2482" s="137"/>
      <c r="WH2482" s="137"/>
      <c r="WI2482" s="137"/>
      <c r="WJ2482" s="137"/>
      <c r="WK2482" s="137"/>
      <c r="WL2482" s="137"/>
      <c r="WM2482" s="137"/>
      <c r="WN2482" s="137"/>
      <c r="WO2482" s="137"/>
      <c r="WP2482" s="137"/>
      <c r="WQ2482" s="137"/>
      <c r="WR2482" s="137"/>
      <c r="WS2482" s="137"/>
      <c r="WT2482" s="137"/>
      <c r="WU2482" s="137"/>
      <c r="WV2482" s="137"/>
      <c r="WW2482" s="137"/>
      <c r="WX2482" s="137"/>
      <c r="WY2482" s="137"/>
      <c r="WZ2482" s="137"/>
      <c r="XA2482" s="137"/>
      <c r="XB2482" s="137"/>
      <c r="XC2482" s="137"/>
      <c r="XD2482" s="137"/>
      <c r="XE2482" s="137"/>
      <c r="XF2482" s="137"/>
      <c r="XG2482" s="137"/>
      <c r="XH2482" s="137"/>
      <c r="XI2482" s="137"/>
      <c r="XJ2482" s="137"/>
      <c r="XK2482" s="137"/>
      <c r="XL2482" s="137"/>
      <c r="XM2482" s="137"/>
      <c r="XN2482" s="137"/>
      <c r="XO2482" s="137"/>
      <c r="XP2482" s="137"/>
      <c r="XQ2482" s="137"/>
      <c r="XR2482" s="137"/>
      <c r="XS2482" s="137"/>
      <c r="XT2482" s="137"/>
      <c r="XU2482" s="137"/>
      <c r="XV2482" s="137"/>
      <c r="XW2482" s="137"/>
      <c r="XX2482" s="137"/>
      <c r="XY2482" s="137"/>
      <c r="XZ2482" s="137"/>
      <c r="YA2482" s="137"/>
      <c r="YB2482" s="137"/>
      <c r="YC2482" s="137"/>
      <c r="YD2482" s="137"/>
      <c r="YE2482" s="137"/>
      <c r="YF2482" s="137"/>
      <c r="YG2482" s="137"/>
      <c r="YH2482" s="137"/>
      <c r="YI2482" s="137"/>
      <c r="YJ2482" s="137"/>
      <c r="YK2482" s="137"/>
      <c r="YL2482" s="137"/>
      <c r="YM2482" s="137"/>
      <c r="YN2482" s="137"/>
      <c r="YO2482" s="137"/>
      <c r="YP2482" s="137"/>
      <c r="YQ2482" s="137"/>
      <c r="YR2482" s="137"/>
      <c r="YS2482" s="137"/>
      <c r="YT2482" s="137"/>
      <c r="YU2482" s="137"/>
      <c r="YV2482" s="137"/>
      <c r="YW2482" s="137"/>
      <c r="YX2482" s="137"/>
      <c r="YY2482" s="137"/>
      <c r="YZ2482" s="137"/>
      <c r="ZA2482" s="137"/>
      <c r="ZB2482" s="137"/>
      <c r="ZC2482" s="137"/>
      <c r="ZD2482" s="137"/>
      <c r="ZE2482" s="137"/>
      <c r="ZF2482" s="137"/>
      <c r="ZG2482" s="137"/>
      <c r="ZH2482" s="137"/>
      <c r="ZI2482" s="137"/>
      <c r="ZJ2482" s="137"/>
      <c r="ZK2482" s="137"/>
      <c r="ZL2482" s="137"/>
      <c r="ZM2482" s="137"/>
      <c r="ZN2482" s="137"/>
      <c r="ZO2482" s="137"/>
      <c r="ZP2482" s="137"/>
      <c r="ZQ2482" s="137"/>
      <c r="ZR2482" s="137"/>
      <c r="ZS2482" s="137"/>
      <c r="ZT2482" s="137"/>
      <c r="ZU2482" s="137"/>
      <c r="ZV2482" s="137"/>
      <c r="ZW2482" s="137"/>
      <c r="ZX2482" s="137"/>
      <c r="ZY2482" s="137"/>
      <c r="ZZ2482" s="137"/>
      <c r="AAA2482" s="137"/>
      <c r="AAB2482" s="137"/>
      <c r="AAC2482" s="137"/>
      <c r="AAD2482" s="137"/>
      <c r="AAE2482" s="137"/>
      <c r="AAF2482" s="137"/>
      <c r="AAG2482" s="137"/>
      <c r="AAH2482" s="137"/>
      <c r="AAI2482" s="137"/>
      <c r="AAJ2482" s="137"/>
      <c r="AAK2482" s="137"/>
      <c r="AAL2482" s="137"/>
      <c r="AAM2482" s="137"/>
      <c r="AAN2482" s="137"/>
      <c r="AAO2482" s="137"/>
      <c r="AAP2482" s="137"/>
      <c r="AAQ2482" s="137"/>
      <c r="AAR2482" s="137"/>
      <c r="AAS2482" s="137"/>
      <c r="AAT2482" s="137"/>
      <c r="AAU2482" s="137"/>
      <c r="AAV2482" s="137"/>
      <c r="AAW2482" s="137"/>
      <c r="AAX2482" s="137"/>
      <c r="AAY2482" s="137"/>
      <c r="AAZ2482" s="137"/>
      <c r="ABA2482" s="137"/>
      <c r="ABB2482" s="137"/>
      <c r="ABC2482" s="137"/>
      <c r="ABD2482" s="137"/>
      <c r="ABE2482" s="137"/>
      <c r="ABF2482" s="137"/>
      <c r="ABG2482" s="137"/>
      <c r="ABH2482" s="137"/>
      <c r="ABI2482" s="137"/>
      <c r="ABJ2482" s="137"/>
      <c r="ABK2482" s="137"/>
      <c r="ABL2482" s="137"/>
      <c r="ABM2482" s="137"/>
      <c r="ABN2482" s="137"/>
      <c r="ABO2482" s="137"/>
      <c r="ABP2482" s="137"/>
      <c r="ABQ2482" s="137"/>
      <c r="ABR2482" s="137"/>
      <c r="ABS2482" s="137"/>
      <c r="ABT2482" s="137"/>
      <c r="ABU2482" s="137"/>
      <c r="ABV2482" s="137"/>
      <c r="ABW2482" s="137"/>
      <c r="ABX2482" s="137"/>
      <c r="ABY2482" s="137"/>
      <c r="ABZ2482" s="137"/>
      <c r="ACA2482" s="137"/>
      <c r="ACB2482" s="137"/>
      <c r="ACC2482" s="137"/>
      <c r="ACD2482" s="137"/>
      <c r="ACE2482" s="137"/>
      <c r="ACF2482" s="137"/>
      <c r="ACG2482" s="137"/>
      <c r="ACH2482" s="137"/>
      <c r="ACI2482" s="137"/>
      <c r="ACJ2482" s="137"/>
      <c r="ACK2482" s="137"/>
      <c r="ACL2482" s="137"/>
      <c r="ACM2482" s="137"/>
      <c r="ACN2482" s="137"/>
      <c r="ACO2482" s="137"/>
      <c r="ACP2482" s="137"/>
      <c r="ACQ2482" s="137"/>
      <c r="ACR2482" s="137"/>
      <c r="ACS2482" s="137"/>
      <c r="ACT2482" s="137"/>
      <c r="ACU2482" s="137"/>
      <c r="ACV2482" s="137"/>
      <c r="ACW2482" s="137"/>
      <c r="ACX2482" s="137"/>
      <c r="ACY2482" s="137"/>
      <c r="ACZ2482" s="137"/>
      <c r="ADA2482" s="137"/>
      <c r="ADB2482" s="137"/>
      <c r="ADC2482" s="137"/>
      <c r="ADD2482" s="137"/>
      <c r="ADE2482" s="137"/>
      <c r="ADF2482" s="137"/>
      <c r="ADG2482" s="137"/>
      <c r="ADH2482" s="137"/>
      <c r="ADI2482" s="137"/>
      <c r="ADJ2482" s="137"/>
      <c r="ADK2482" s="137"/>
      <c r="ADL2482" s="137"/>
      <c r="ADM2482" s="137"/>
      <c r="ADN2482" s="137"/>
      <c r="ADO2482" s="137"/>
      <c r="ADP2482" s="137"/>
      <c r="ADQ2482" s="137"/>
      <c r="ADR2482" s="137"/>
      <c r="ADS2482" s="137"/>
      <c r="ADT2482" s="137"/>
      <c r="ADU2482" s="137"/>
      <c r="ADV2482" s="137"/>
      <c r="ADW2482" s="137"/>
      <c r="ADX2482" s="137"/>
      <c r="ADY2482" s="137"/>
      <c r="ADZ2482" s="137"/>
      <c r="AEA2482" s="137"/>
      <c r="AEB2482" s="137"/>
      <c r="AEC2482" s="137"/>
      <c r="AED2482" s="137"/>
      <c r="AEE2482" s="137"/>
      <c r="AEF2482" s="137"/>
      <c r="AEG2482" s="137"/>
      <c r="AEH2482" s="137"/>
      <c r="AEI2482" s="137"/>
      <c r="AEJ2482" s="137"/>
      <c r="AEK2482" s="137"/>
      <c r="AEL2482" s="137"/>
      <c r="AEM2482" s="137"/>
      <c r="AEN2482" s="137"/>
      <c r="AEO2482" s="137"/>
      <c r="AEP2482" s="137"/>
      <c r="AEQ2482" s="137"/>
      <c r="AER2482" s="137"/>
      <c r="AES2482" s="137"/>
      <c r="AET2482" s="137"/>
      <c r="AEU2482" s="137"/>
      <c r="AEV2482" s="137"/>
      <c r="AEW2482" s="137"/>
      <c r="AEX2482" s="137"/>
      <c r="AEY2482" s="137"/>
      <c r="AEZ2482" s="137"/>
      <c r="AFA2482" s="137"/>
      <c r="AFB2482" s="137"/>
      <c r="AFC2482" s="137"/>
      <c r="AFD2482" s="137"/>
      <c r="AFE2482" s="137"/>
      <c r="AFF2482" s="137"/>
      <c r="AFG2482" s="137"/>
      <c r="AFH2482" s="137"/>
      <c r="AFI2482" s="137"/>
      <c r="AFJ2482" s="137"/>
      <c r="AFK2482" s="137"/>
      <c r="AFL2482" s="137"/>
      <c r="AFM2482" s="137"/>
      <c r="AFN2482" s="137"/>
      <c r="AFO2482" s="137"/>
      <c r="AFP2482" s="137"/>
      <c r="AFQ2482" s="137"/>
      <c r="AFR2482" s="137"/>
      <c r="AFS2482" s="137"/>
      <c r="AFT2482" s="137"/>
      <c r="AFU2482" s="137"/>
      <c r="AFV2482" s="137"/>
      <c r="AFW2482" s="137"/>
      <c r="AFX2482" s="137"/>
      <c r="AFY2482" s="137"/>
      <c r="AFZ2482" s="137"/>
      <c r="AGA2482" s="137"/>
      <c r="AGB2482" s="137"/>
      <c r="AGC2482" s="137"/>
      <c r="AGD2482" s="137"/>
      <c r="AGE2482" s="137"/>
      <c r="AGF2482" s="137"/>
      <c r="AGG2482" s="137"/>
      <c r="AGH2482" s="137"/>
      <c r="AGI2482" s="137"/>
      <c r="AGJ2482" s="137"/>
      <c r="AGK2482" s="137"/>
      <c r="AGL2482" s="137"/>
      <c r="AGM2482" s="137"/>
      <c r="AGN2482" s="137"/>
      <c r="AGO2482" s="137"/>
      <c r="AGP2482" s="137"/>
      <c r="AGQ2482" s="137"/>
      <c r="AGR2482" s="137"/>
      <c r="AGS2482" s="137"/>
      <c r="AGT2482" s="137"/>
      <c r="AGU2482" s="137"/>
      <c r="AGV2482" s="137"/>
      <c r="AGW2482" s="137"/>
      <c r="AGX2482" s="137"/>
      <c r="AGY2482" s="137"/>
      <c r="AGZ2482" s="137"/>
      <c r="AHA2482" s="137"/>
      <c r="AHB2482" s="137"/>
      <c r="AHC2482" s="137"/>
      <c r="AHD2482" s="137"/>
      <c r="AHE2482" s="137"/>
      <c r="AHF2482" s="137"/>
      <c r="AHG2482" s="137"/>
      <c r="AHH2482" s="137"/>
      <c r="AHI2482" s="137"/>
      <c r="AHJ2482" s="137"/>
      <c r="AHK2482" s="137"/>
      <c r="AHL2482" s="137"/>
      <c r="AHM2482" s="137"/>
      <c r="AHN2482" s="137"/>
      <c r="AHO2482" s="137"/>
      <c r="AHP2482" s="137"/>
      <c r="AHQ2482" s="137"/>
      <c r="AHR2482" s="137"/>
      <c r="AHS2482" s="137"/>
      <c r="AHT2482" s="137"/>
      <c r="AHU2482" s="137"/>
      <c r="AHV2482" s="137"/>
      <c r="AHW2482" s="137"/>
      <c r="AHX2482" s="137"/>
      <c r="AHY2482" s="137"/>
      <c r="AHZ2482" s="137"/>
      <c r="AIA2482" s="137"/>
      <c r="AIB2482" s="137"/>
      <c r="AIC2482" s="137"/>
      <c r="AID2482" s="137"/>
      <c r="AIE2482" s="137"/>
      <c r="AIF2482" s="137"/>
      <c r="AIG2482" s="137"/>
      <c r="AIH2482" s="137"/>
      <c r="AII2482" s="137"/>
      <c r="AIJ2482" s="137"/>
      <c r="AIK2482" s="137"/>
      <c r="AIL2482" s="137"/>
      <c r="AIM2482" s="137"/>
      <c r="AIN2482" s="137"/>
      <c r="AIO2482" s="137"/>
      <c r="AIP2482" s="137"/>
      <c r="AIQ2482" s="137"/>
      <c r="AIR2482" s="137"/>
      <c r="AIS2482" s="137"/>
      <c r="AIT2482" s="137"/>
      <c r="AIU2482" s="137"/>
      <c r="AIV2482" s="137"/>
      <c r="AIW2482" s="137"/>
      <c r="AIX2482" s="137"/>
      <c r="AIY2482" s="137"/>
      <c r="AIZ2482" s="137"/>
      <c r="AJA2482" s="137"/>
      <c r="AJB2482" s="137"/>
      <c r="AJC2482" s="137"/>
      <c r="AJD2482" s="137"/>
      <c r="AJE2482" s="137"/>
      <c r="AJF2482" s="137"/>
      <c r="AJG2482" s="137"/>
      <c r="AJH2482" s="137"/>
      <c r="AJI2482" s="137"/>
      <c r="AJJ2482" s="137"/>
      <c r="AJK2482" s="137"/>
      <c r="AJL2482" s="137"/>
      <c r="AJM2482" s="137"/>
      <c r="AJN2482" s="137"/>
      <c r="AJO2482" s="137"/>
      <c r="AJP2482" s="137"/>
      <c r="AJQ2482" s="137"/>
      <c r="AJR2482" s="137"/>
      <c r="AJS2482" s="137"/>
      <c r="AJT2482" s="137"/>
      <c r="AJU2482" s="137"/>
      <c r="AJV2482" s="137"/>
      <c r="AJW2482" s="137"/>
      <c r="AJX2482" s="137"/>
      <c r="AJY2482" s="137"/>
      <c r="AJZ2482" s="137"/>
      <c r="AKA2482" s="137"/>
      <c r="AKB2482" s="137"/>
      <c r="AKC2482" s="137"/>
      <c r="AKD2482" s="137"/>
      <c r="AKE2482" s="137"/>
      <c r="AKF2482" s="137"/>
      <c r="AKG2482" s="137"/>
      <c r="AKH2482" s="137"/>
      <c r="AKI2482" s="137"/>
      <c r="AKJ2482" s="137"/>
      <c r="AKK2482" s="137"/>
      <c r="AKL2482" s="137"/>
      <c r="AKM2482" s="137"/>
      <c r="AKN2482" s="137"/>
      <c r="AKO2482" s="137"/>
      <c r="AKP2482" s="137"/>
      <c r="AKQ2482" s="137"/>
      <c r="AKR2482" s="137"/>
      <c r="AKS2482" s="137"/>
      <c r="AKT2482" s="137"/>
      <c r="AKU2482" s="137"/>
      <c r="AKV2482" s="137"/>
      <c r="AKW2482" s="137"/>
      <c r="AKX2482" s="137"/>
      <c r="AKY2482" s="137"/>
      <c r="AKZ2482" s="137"/>
      <c r="ALA2482" s="137"/>
      <c r="ALB2482" s="137"/>
      <c r="ALC2482" s="137"/>
      <c r="ALD2482" s="137"/>
      <c r="ALE2482" s="137"/>
      <c r="ALF2482" s="137"/>
      <c r="ALG2482" s="137"/>
      <c r="ALH2482" s="137"/>
      <c r="ALI2482" s="137"/>
      <c r="ALJ2482" s="137"/>
      <c r="ALK2482" s="137"/>
      <c r="ALL2482" s="137"/>
      <c r="ALM2482" s="137"/>
      <c r="ALN2482" s="137"/>
      <c r="ALO2482" s="137"/>
      <c r="ALP2482" s="137"/>
      <c r="ALQ2482" s="137"/>
      <c r="ALR2482" s="137"/>
      <c r="ALS2482" s="137"/>
      <c r="ALT2482" s="137"/>
      <c r="ALU2482" s="137"/>
      <c r="ALV2482" s="137"/>
      <c r="ALW2482" s="137"/>
      <c r="ALX2482" s="137"/>
      <c r="ALY2482" s="137"/>
      <c r="ALZ2482" s="137"/>
      <c r="AMA2482" s="137"/>
      <c r="AMB2482" s="137"/>
      <c r="AMC2482" s="137"/>
      <c r="AMD2482" s="137"/>
      <c r="AME2482" s="137"/>
      <c r="AMF2482" s="137"/>
      <c r="AMG2482" s="137"/>
      <c r="AMH2482" s="137"/>
      <c r="AMI2482" s="137"/>
    </row>
    <row r="2483" spans="1:1023" s="88" customFormat="1" hidden="1" x14ac:dyDescent="0.2">
      <c r="A2483" s="193"/>
      <c r="B2483" s="187"/>
      <c r="C2483" s="185"/>
      <c r="D2483" s="185"/>
      <c r="E2483" s="185"/>
      <c r="F2483" s="185"/>
      <c r="G2483" s="185"/>
      <c r="H2483" s="185"/>
      <c r="I2483" s="185"/>
      <c r="J2483" s="185"/>
      <c r="K2483" s="185"/>
      <c r="L2483" s="110" t="s">
        <v>21</v>
      </c>
      <c r="M2483" s="111"/>
      <c r="N2483" s="75" t="s">
        <v>331</v>
      </c>
    </row>
    <row r="2484" spans="1:1023" s="88" customFormat="1" hidden="1" x14ac:dyDescent="0.2">
      <c r="A2484" s="193"/>
      <c r="B2484" s="187"/>
      <c r="C2484" s="185"/>
      <c r="D2484" s="185"/>
      <c r="E2484" s="185"/>
      <c r="F2484" s="185"/>
      <c r="G2484" s="185"/>
      <c r="H2484" s="185"/>
      <c r="I2484" s="185"/>
      <c r="J2484" s="185"/>
      <c r="K2484" s="185"/>
      <c r="L2484" s="110" t="s">
        <v>21</v>
      </c>
      <c r="M2484" s="111"/>
      <c r="N2484" s="75" t="s">
        <v>58</v>
      </c>
    </row>
    <row r="2485" spans="1:1023" s="88" customFormat="1" hidden="1" x14ac:dyDescent="0.2">
      <c r="A2485" s="193"/>
      <c r="B2485" s="187"/>
      <c r="C2485" s="185"/>
      <c r="D2485" s="185"/>
      <c r="E2485" s="185"/>
      <c r="F2485" s="185"/>
      <c r="G2485" s="185"/>
      <c r="H2485" s="185"/>
      <c r="I2485" s="185"/>
      <c r="J2485" s="185"/>
      <c r="K2485" s="185"/>
      <c r="L2485" s="110" t="s">
        <v>21</v>
      </c>
      <c r="M2485" s="111"/>
      <c r="N2485" s="75" t="s">
        <v>332</v>
      </c>
    </row>
    <row r="2486" spans="1:1023" s="88" customFormat="1" hidden="1" x14ac:dyDescent="0.2">
      <c r="A2486" s="193"/>
      <c r="B2486" s="187"/>
      <c r="C2486" s="185"/>
      <c r="D2486" s="185"/>
      <c r="E2486" s="185"/>
      <c r="F2486" s="185"/>
      <c r="G2486" s="185"/>
      <c r="H2486" s="185"/>
      <c r="I2486" s="185"/>
      <c r="J2486" s="185"/>
      <c r="K2486" s="185"/>
      <c r="L2486" s="110" t="s">
        <v>21</v>
      </c>
      <c r="M2486" s="111"/>
      <c r="N2486" s="75" t="s">
        <v>333</v>
      </c>
    </row>
    <row r="2487" spans="1:1023" s="88" customFormat="1" hidden="1" x14ac:dyDescent="0.2">
      <c r="A2487" s="190"/>
      <c r="B2487" s="186"/>
      <c r="C2487" s="185"/>
      <c r="D2487" s="185"/>
      <c r="E2487" s="185"/>
      <c r="F2487" s="185"/>
      <c r="G2487" s="185"/>
      <c r="H2487" s="185"/>
      <c r="I2487" s="185"/>
      <c r="J2487" s="185"/>
      <c r="K2487" s="185"/>
      <c r="L2487" s="110" t="s">
        <v>21</v>
      </c>
      <c r="M2487" s="138"/>
      <c r="N2487" s="75" t="s">
        <v>334</v>
      </c>
      <c r="O2487" s="94"/>
      <c r="P2487" s="94"/>
      <c r="Q2487" s="94"/>
      <c r="R2487" s="94"/>
      <c r="S2487" s="94"/>
      <c r="T2487" s="94"/>
      <c r="U2487" s="94"/>
      <c r="V2487" s="94"/>
      <c r="W2487" s="94"/>
      <c r="X2487" s="94"/>
      <c r="Y2487" s="94"/>
      <c r="Z2487" s="94"/>
      <c r="AA2487" s="94"/>
      <c r="AB2487" s="94"/>
      <c r="AC2487" s="94"/>
      <c r="AD2487" s="94"/>
      <c r="AE2487" s="94"/>
      <c r="AF2487" s="94"/>
      <c r="AG2487" s="94"/>
      <c r="AH2487" s="94"/>
      <c r="AI2487" s="94"/>
      <c r="AJ2487" s="94"/>
      <c r="AK2487" s="94"/>
      <c r="AL2487" s="94"/>
      <c r="AM2487" s="94"/>
      <c r="AN2487" s="94"/>
      <c r="AO2487" s="94"/>
      <c r="AP2487" s="94"/>
      <c r="AQ2487" s="94"/>
      <c r="AR2487" s="94"/>
      <c r="AS2487" s="94"/>
      <c r="AT2487" s="94"/>
      <c r="AU2487" s="94"/>
      <c r="AV2487" s="94"/>
      <c r="AW2487" s="94"/>
      <c r="AX2487" s="94"/>
      <c r="AY2487" s="94"/>
      <c r="AZ2487" s="94"/>
      <c r="BA2487" s="94"/>
      <c r="BB2487" s="94"/>
      <c r="BC2487" s="94"/>
      <c r="BD2487" s="94"/>
      <c r="BE2487" s="94"/>
      <c r="BF2487" s="94"/>
      <c r="BG2487" s="94"/>
      <c r="BH2487" s="94"/>
      <c r="BI2487" s="94"/>
      <c r="BJ2487" s="94"/>
      <c r="BK2487" s="94"/>
      <c r="BL2487" s="94"/>
      <c r="BM2487" s="94"/>
      <c r="BN2487" s="94"/>
      <c r="BO2487" s="94"/>
      <c r="BP2487" s="94"/>
      <c r="BQ2487" s="94"/>
      <c r="BR2487" s="94"/>
      <c r="BS2487" s="94"/>
      <c r="BT2487" s="94"/>
      <c r="BU2487" s="94"/>
      <c r="BV2487" s="94"/>
      <c r="BW2487" s="94"/>
      <c r="BX2487" s="94"/>
      <c r="BY2487" s="94"/>
      <c r="BZ2487" s="94"/>
      <c r="CA2487" s="94"/>
      <c r="CB2487" s="94"/>
      <c r="CC2487" s="94"/>
      <c r="CD2487" s="94"/>
      <c r="CE2487" s="94"/>
      <c r="CF2487" s="94"/>
      <c r="CG2487" s="94"/>
      <c r="CH2487" s="94"/>
      <c r="CI2487" s="94"/>
      <c r="CJ2487" s="94"/>
      <c r="CK2487" s="94"/>
      <c r="CL2487" s="94"/>
      <c r="CM2487" s="94"/>
      <c r="CN2487" s="94"/>
      <c r="CO2487" s="94"/>
      <c r="CP2487" s="94"/>
      <c r="CQ2487" s="94"/>
      <c r="CR2487" s="94"/>
      <c r="CS2487" s="94"/>
      <c r="CT2487" s="94"/>
      <c r="CU2487" s="94"/>
      <c r="CV2487" s="94"/>
      <c r="CW2487" s="94"/>
      <c r="CX2487" s="94"/>
      <c r="CY2487" s="94"/>
      <c r="CZ2487" s="94"/>
      <c r="DA2487" s="94"/>
      <c r="DB2487" s="94"/>
      <c r="DC2487" s="94"/>
      <c r="DD2487" s="94"/>
      <c r="DE2487" s="94"/>
      <c r="DF2487" s="94"/>
      <c r="DG2487" s="94"/>
      <c r="DH2487" s="94"/>
      <c r="DI2487" s="94"/>
      <c r="DJ2487" s="94"/>
      <c r="DK2487" s="94"/>
      <c r="DL2487" s="94"/>
      <c r="DM2487" s="94"/>
      <c r="DN2487" s="94"/>
      <c r="DO2487" s="94"/>
      <c r="DP2487" s="94"/>
      <c r="DQ2487" s="94"/>
      <c r="DR2487" s="94"/>
      <c r="DS2487" s="94"/>
      <c r="DT2487" s="94"/>
      <c r="DU2487" s="94"/>
      <c r="DV2487" s="94"/>
      <c r="DW2487" s="94"/>
      <c r="DX2487" s="94"/>
      <c r="DY2487" s="94"/>
      <c r="DZ2487" s="94"/>
      <c r="EA2487" s="94"/>
      <c r="EB2487" s="94"/>
      <c r="EC2487" s="94"/>
      <c r="ED2487" s="94"/>
      <c r="EE2487" s="94"/>
      <c r="EF2487" s="94"/>
      <c r="EG2487" s="94"/>
      <c r="EH2487" s="94"/>
      <c r="EI2487" s="94"/>
      <c r="EJ2487" s="94"/>
      <c r="EK2487" s="94"/>
      <c r="EL2487" s="94"/>
      <c r="EM2487" s="94"/>
      <c r="EN2487" s="94"/>
      <c r="EO2487" s="94"/>
      <c r="EP2487" s="94"/>
      <c r="EQ2487" s="94"/>
      <c r="ER2487" s="94"/>
      <c r="ES2487" s="94"/>
      <c r="ET2487" s="94"/>
      <c r="EU2487" s="94"/>
      <c r="EV2487" s="94"/>
      <c r="EW2487" s="94"/>
      <c r="EX2487" s="94"/>
      <c r="EY2487" s="94"/>
      <c r="EZ2487" s="94"/>
      <c r="FA2487" s="94"/>
      <c r="FB2487" s="94"/>
      <c r="FC2487" s="94"/>
      <c r="FD2487" s="94"/>
      <c r="FE2487" s="94"/>
      <c r="FF2487" s="94"/>
      <c r="FG2487" s="94"/>
      <c r="FH2487" s="94"/>
      <c r="FI2487" s="94"/>
      <c r="FJ2487" s="94"/>
      <c r="FK2487" s="94"/>
      <c r="FL2487" s="94"/>
      <c r="FM2487" s="94"/>
      <c r="FN2487" s="94"/>
      <c r="FO2487" s="94"/>
      <c r="FP2487" s="94"/>
      <c r="FQ2487" s="94"/>
      <c r="FR2487" s="94"/>
      <c r="FS2487" s="94"/>
      <c r="FT2487" s="94"/>
      <c r="FU2487" s="94"/>
      <c r="FV2487" s="94"/>
      <c r="FW2487" s="94"/>
      <c r="FX2487" s="94"/>
      <c r="FY2487" s="94"/>
      <c r="FZ2487" s="94"/>
      <c r="GA2487" s="94"/>
      <c r="GB2487" s="94"/>
      <c r="GC2487" s="94"/>
      <c r="GD2487" s="94"/>
      <c r="GE2487" s="94"/>
      <c r="GF2487" s="94"/>
      <c r="GG2487" s="94"/>
      <c r="GH2487" s="94"/>
      <c r="GI2487" s="94"/>
      <c r="GJ2487" s="94"/>
      <c r="GK2487" s="94"/>
      <c r="GL2487" s="94"/>
      <c r="GM2487" s="94"/>
      <c r="GN2487" s="94"/>
      <c r="GO2487" s="94"/>
      <c r="GP2487" s="94"/>
      <c r="GQ2487" s="94"/>
      <c r="GR2487" s="94"/>
      <c r="GS2487" s="94"/>
      <c r="GT2487" s="94"/>
      <c r="GU2487" s="94"/>
      <c r="GV2487" s="94"/>
      <c r="GW2487" s="94"/>
      <c r="GX2487" s="94"/>
      <c r="GY2487" s="94"/>
      <c r="GZ2487" s="94"/>
      <c r="HA2487" s="94"/>
      <c r="HB2487" s="94"/>
      <c r="HC2487" s="94"/>
      <c r="HD2487" s="94"/>
      <c r="HE2487" s="94"/>
      <c r="HF2487" s="94"/>
      <c r="HG2487" s="94"/>
      <c r="HH2487" s="94"/>
      <c r="HI2487" s="94"/>
      <c r="HJ2487" s="94"/>
      <c r="HK2487" s="94"/>
      <c r="HL2487" s="94"/>
      <c r="HM2487" s="94"/>
      <c r="HN2487" s="94"/>
      <c r="HO2487" s="94"/>
      <c r="HP2487" s="94"/>
      <c r="HQ2487" s="94"/>
      <c r="HR2487" s="94"/>
      <c r="HS2487" s="94"/>
      <c r="HT2487" s="94"/>
      <c r="HU2487" s="94"/>
      <c r="HV2487" s="94"/>
      <c r="HW2487" s="94"/>
      <c r="HX2487" s="94"/>
      <c r="HY2487" s="94"/>
      <c r="HZ2487" s="94"/>
      <c r="IA2487" s="94"/>
      <c r="IB2487" s="94"/>
      <c r="IC2487" s="94"/>
      <c r="ID2487" s="94"/>
      <c r="IE2487" s="94"/>
      <c r="IF2487" s="94"/>
      <c r="IG2487" s="94"/>
      <c r="IH2487" s="94"/>
      <c r="II2487" s="94"/>
      <c r="IJ2487" s="94"/>
      <c r="IK2487" s="94"/>
      <c r="IL2487" s="94"/>
      <c r="IM2487" s="94"/>
      <c r="IN2487" s="94"/>
      <c r="IO2487" s="94"/>
      <c r="IP2487" s="94"/>
      <c r="IQ2487" s="94"/>
      <c r="IR2487" s="94"/>
      <c r="IS2487" s="94"/>
      <c r="IT2487" s="94"/>
      <c r="IU2487" s="94"/>
      <c r="IV2487" s="94"/>
      <c r="IW2487" s="94"/>
      <c r="IX2487" s="94"/>
      <c r="IY2487" s="94"/>
      <c r="IZ2487" s="94"/>
      <c r="JA2487" s="94"/>
      <c r="JB2487" s="94"/>
      <c r="JC2487" s="94"/>
      <c r="JD2487" s="94"/>
      <c r="JE2487" s="94"/>
      <c r="JF2487" s="94"/>
      <c r="JG2487" s="94"/>
      <c r="JH2487" s="94"/>
      <c r="JI2487" s="94"/>
      <c r="JJ2487" s="94"/>
      <c r="JK2487" s="94"/>
      <c r="JL2487" s="94"/>
      <c r="JM2487" s="94"/>
      <c r="JN2487" s="94"/>
      <c r="JO2487" s="94"/>
      <c r="JP2487" s="94"/>
      <c r="JQ2487" s="94"/>
      <c r="JR2487" s="94"/>
      <c r="JS2487" s="94"/>
      <c r="JT2487" s="94"/>
      <c r="JU2487" s="94"/>
      <c r="JV2487" s="94"/>
      <c r="JW2487" s="94"/>
      <c r="JX2487" s="94"/>
      <c r="JY2487" s="94"/>
      <c r="JZ2487" s="94"/>
      <c r="KA2487" s="94"/>
      <c r="KB2487" s="94"/>
      <c r="KC2487" s="94"/>
      <c r="KD2487" s="94"/>
      <c r="KE2487" s="94"/>
      <c r="KF2487" s="94"/>
      <c r="KG2487" s="94"/>
      <c r="KH2487" s="94"/>
      <c r="KI2487" s="94"/>
      <c r="KJ2487" s="94"/>
      <c r="KK2487" s="94"/>
      <c r="KL2487" s="94"/>
      <c r="KM2487" s="94"/>
      <c r="KN2487" s="94"/>
      <c r="KO2487" s="94"/>
      <c r="KP2487" s="94"/>
      <c r="KQ2487" s="94"/>
      <c r="KR2487" s="94"/>
      <c r="KS2487" s="94"/>
      <c r="KT2487" s="94"/>
      <c r="KU2487" s="94"/>
      <c r="KV2487" s="94"/>
      <c r="KW2487" s="94"/>
      <c r="KX2487" s="94"/>
      <c r="KY2487" s="94"/>
      <c r="KZ2487" s="94"/>
      <c r="LA2487" s="94"/>
      <c r="LB2487" s="94"/>
      <c r="LC2487" s="94"/>
      <c r="LD2487" s="94"/>
      <c r="LE2487" s="94"/>
      <c r="LF2487" s="94"/>
      <c r="LG2487" s="94"/>
      <c r="LH2487" s="94"/>
      <c r="LI2487" s="94"/>
      <c r="LJ2487" s="94"/>
      <c r="LK2487" s="94"/>
      <c r="LL2487" s="94"/>
      <c r="LM2487" s="94"/>
      <c r="LN2487" s="94"/>
      <c r="LO2487" s="94"/>
      <c r="LP2487" s="94"/>
      <c r="LQ2487" s="94"/>
      <c r="LR2487" s="94"/>
      <c r="LS2487" s="94"/>
      <c r="LT2487" s="94"/>
      <c r="LU2487" s="94"/>
      <c r="LV2487" s="94"/>
      <c r="LW2487" s="94"/>
      <c r="LX2487" s="94"/>
      <c r="LY2487" s="94"/>
      <c r="LZ2487" s="94"/>
      <c r="MA2487" s="94"/>
      <c r="MB2487" s="94"/>
      <c r="MC2487" s="94"/>
      <c r="MD2487" s="94"/>
      <c r="ME2487" s="94"/>
      <c r="MF2487" s="94"/>
      <c r="MG2487" s="94"/>
      <c r="MH2487" s="94"/>
      <c r="MI2487" s="94"/>
      <c r="MJ2487" s="94"/>
      <c r="MK2487" s="94"/>
      <c r="ML2487" s="94"/>
      <c r="MM2487" s="94"/>
      <c r="MN2487" s="94"/>
      <c r="MO2487" s="94"/>
      <c r="MP2487" s="94"/>
      <c r="MQ2487" s="94"/>
      <c r="MR2487" s="94"/>
      <c r="MS2487" s="94"/>
      <c r="MT2487" s="94"/>
      <c r="MU2487" s="94"/>
      <c r="MV2487" s="94"/>
      <c r="MW2487" s="94"/>
      <c r="MX2487" s="94"/>
      <c r="MY2487" s="94"/>
      <c r="MZ2487" s="94"/>
      <c r="NA2487" s="94"/>
      <c r="NB2487" s="94"/>
      <c r="NC2487" s="94"/>
      <c r="ND2487" s="94"/>
      <c r="NE2487" s="94"/>
      <c r="NF2487" s="94"/>
      <c r="NG2487" s="94"/>
      <c r="NH2487" s="94"/>
      <c r="NI2487" s="94"/>
      <c r="NJ2487" s="94"/>
      <c r="NK2487" s="94"/>
      <c r="NL2487" s="94"/>
      <c r="NM2487" s="94"/>
      <c r="NN2487" s="94"/>
      <c r="NO2487" s="94"/>
      <c r="NP2487" s="94"/>
      <c r="NQ2487" s="94"/>
      <c r="NR2487" s="94"/>
      <c r="NS2487" s="94"/>
      <c r="NT2487" s="94"/>
      <c r="NU2487" s="94"/>
      <c r="NV2487" s="94"/>
      <c r="NW2487" s="94"/>
      <c r="NX2487" s="94"/>
      <c r="NY2487" s="94"/>
      <c r="NZ2487" s="94"/>
      <c r="OA2487" s="94"/>
      <c r="OB2487" s="94"/>
      <c r="OC2487" s="94"/>
      <c r="OD2487" s="94"/>
      <c r="OE2487" s="94"/>
      <c r="OF2487" s="94"/>
      <c r="OG2487" s="94"/>
      <c r="OH2487" s="94"/>
      <c r="OI2487" s="94"/>
      <c r="OJ2487" s="94"/>
      <c r="OK2487" s="94"/>
      <c r="OL2487" s="94"/>
      <c r="OM2487" s="94"/>
      <c r="ON2487" s="94"/>
      <c r="OO2487" s="94"/>
      <c r="OP2487" s="94"/>
      <c r="OQ2487" s="94"/>
      <c r="OR2487" s="94"/>
      <c r="OS2487" s="94"/>
      <c r="OT2487" s="94"/>
      <c r="OU2487" s="94"/>
      <c r="OV2487" s="94"/>
      <c r="OW2487" s="94"/>
      <c r="OX2487" s="94"/>
      <c r="OY2487" s="94"/>
      <c r="OZ2487" s="94"/>
      <c r="PA2487" s="94"/>
      <c r="PB2487" s="94"/>
      <c r="PC2487" s="94"/>
      <c r="PD2487" s="94"/>
      <c r="PE2487" s="94"/>
      <c r="PF2487" s="94"/>
      <c r="PG2487" s="94"/>
      <c r="PH2487" s="94"/>
      <c r="PI2487" s="94"/>
      <c r="PJ2487" s="94"/>
      <c r="PK2487" s="94"/>
      <c r="PL2487" s="94"/>
      <c r="PM2487" s="94"/>
      <c r="PN2487" s="94"/>
      <c r="PO2487" s="94"/>
      <c r="PP2487" s="94"/>
      <c r="PQ2487" s="94"/>
      <c r="PR2487" s="94"/>
      <c r="PS2487" s="94"/>
      <c r="PT2487" s="94"/>
      <c r="PU2487" s="94"/>
      <c r="PV2487" s="94"/>
      <c r="PW2487" s="94"/>
      <c r="PX2487" s="94"/>
      <c r="PY2487" s="94"/>
      <c r="PZ2487" s="94"/>
      <c r="QA2487" s="94"/>
      <c r="QB2487" s="94"/>
      <c r="QC2487" s="94"/>
      <c r="QD2487" s="94"/>
      <c r="QE2487" s="94"/>
      <c r="QF2487" s="94"/>
      <c r="QG2487" s="94"/>
      <c r="QH2487" s="94"/>
      <c r="QI2487" s="94"/>
      <c r="QJ2487" s="94"/>
      <c r="QK2487" s="94"/>
      <c r="QL2487" s="94"/>
      <c r="QM2487" s="94"/>
      <c r="QN2487" s="94"/>
      <c r="QO2487" s="94"/>
      <c r="QP2487" s="94"/>
      <c r="QQ2487" s="94"/>
      <c r="QR2487" s="94"/>
      <c r="QS2487" s="94"/>
      <c r="QT2487" s="94"/>
      <c r="QU2487" s="94"/>
      <c r="QV2487" s="94"/>
      <c r="QW2487" s="94"/>
      <c r="QX2487" s="94"/>
      <c r="QY2487" s="94"/>
      <c r="QZ2487" s="94"/>
      <c r="RA2487" s="94"/>
      <c r="RB2487" s="94"/>
      <c r="RC2487" s="94"/>
      <c r="RD2487" s="94"/>
      <c r="RE2487" s="94"/>
      <c r="RF2487" s="94"/>
      <c r="RG2487" s="94"/>
      <c r="RH2487" s="94"/>
      <c r="RI2487" s="94"/>
      <c r="RJ2487" s="94"/>
      <c r="RK2487" s="94"/>
      <c r="RL2487" s="94"/>
      <c r="RM2487" s="94"/>
      <c r="RN2487" s="94"/>
      <c r="RO2487" s="94"/>
      <c r="RP2487" s="94"/>
      <c r="RQ2487" s="94"/>
      <c r="RR2487" s="94"/>
      <c r="RS2487" s="94"/>
      <c r="RT2487" s="94"/>
      <c r="RU2487" s="94"/>
      <c r="RV2487" s="94"/>
      <c r="RW2487" s="94"/>
      <c r="RX2487" s="94"/>
      <c r="RY2487" s="94"/>
      <c r="RZ2487" s="94"/>
      <c r="SA2487" s="94"/>
      <c r="SB2487" s="94"/>
      <c r="SC2487" s="94"/>
      <c r="SD2487" s="94"/>
      <c r="SE2487" s="94"/>
      <c r="SF2487" s="94"/>
      <c r="SG2487" s="94"/>
      <c r="SH2487" s="94"/>
      <c r="SI2487" s="94"/>
      <c r="SJ2487" s="94"/>
      <c r="SK2487" s="94"/>
      <c r="SL2487" s="94"/>
      <c r="SM2487" s="94"/>
      <c r="SN2487" s="94"/>
      <c r="SO2487" s="94"/>
      <c r="SP2487" s="94"/>
      <c r="SQ2487" s="94"/>
      <c r="SR2487" s="94"/>
      <c r="SS2487" s="94"/>
      <c r="ST2487" s="94"/>
      <c r="SU2487" s="94"/>
      <c r="SV2487" s="94"/>
      <c r="SW2487" s="94"/>
      <c r="SX2487" s="94"/>
      <c r="SY2487" s="94"/>
      <c r="SZ2487" s="94"/>
      <c r="TA2487" s="94"/>
      <c r="TB2487" s="94"/>
      <c r="TC2487" s="94"/>
      <c r="TD2487" s="94"/>
      <c r="TE2487" s="94"/>
      <c r="TF2487" s="94"/>
      <c r="TG2487" s="94"/>
      <c r="TH2487" s="94"/>
      <c r="TI2487" s="94"/>
      <c r="TJ2487" s="94"/>
      <c r="TK2487" s="94"/>
      <c r="TL2487" s="94"/>
      <c r="TM2487" s="94"/>
      <c r="TN2487" s="94"/>
      <c r="TO2487" s="94"/>
      <c r="TP2487" s="94"/>
      <c r="TQ2487" s="94"/>
      <c r="TR2487" s="94"/>
      <c r="TS2487" s="94"/>
      <c r="TT2487" s="94"/>
      <c r="TU2487" s="94"/>
      <c r="TV2487" s="94"/>
      <c r="TW2487" s="94"/>
      <c r="TX2487" s="94"/>
      <c r="TY2487" s="94"/>
      <c r="TZ2487" s="94"/>
      <c r="UA2487" s="94"/>
      <c r="UB2487" s="94"/>
      <c r="UC2487" s="94"/>
      <c r="UD2487" s="94"/>
      <c r="UE2487" s="94"/>
      <c r="UF2487" s="94"/>
      <c r="UG2487" s="94"/>
      <c r="UH2487" s="94"/>
      <c r="UI2487" s="94"/>
      <c r="UJ2487" s="94"/>
      <c r="UK2487" s="94"/>
      <c r="UL2487" s="94"/>
      <c r="UM2487" s="94"/>
      <c r="UN2487" s="94"/>
      <c r="UO2487" s="94"/>
      <c r="UP2487" s="94"/>
      <c r="UQ2487" s="94"/>
      <c r="UR2487" s="94"/>
      <c r="US2487" s="94"/>
      <c r="UT2487" s="94"/>
      <c r="UU2487" s="94"/>
      <c r="UV2487" s="94"/>
      <c r="UW2487" s="94"/>
      <c r="UX2487" s="94"/>
      <c r="UY2487" s="94"/>
      <c r="UZ2487" s="94"/>
      <c r="VA2487" s="94"/>
      <c r="VB2487" s="94"/>
      <c r="VC2487" s="94"/>
      <c r="VD2487" s="94"/>
      <c r="VE2487" s="94"/>
      <c r="VF2487" s="94"/>
      <c r="VG2487" s="94"/>
      <c r="VH2487" s="94"/>
      <c r="VI2487" s="94"/>
      <c r="VJ2487" s="94"/>
      <c r="VK2487" s="94"/>
      <c r="VL2487" s="94"/>
      <c r="VM2487" s="94"/>
      <c r="VN2487" s="94"/>
      <c r="VO2487" s="94"/>
      <c r="VP2487" s="94"/>
      <c r="VQ2487" s="94"/>
      <c r="VR2487" s="94"/>
      <c r="VS2487" s="94"/>
      <c r="VT2487" s="94"/>
      <c r="VU2487" s="94"/>
      <c r="VV2487" s="94"/>
      <c r="VW2487" s="94"/>
      <c r="VX2487" s="94"/>
      <c r="VY2487" s="94"/>
      <c r="VZ2487" s="94"/>
      <c r="WA2487" s="94"/>
      <c r="WB2487" s="94"/>
      <c r="WC2487" s="94"/>
      <c r="WD2487" s="94"/>
      <c r="WE2487" s="94"/>
      <c r="WF2487" s="94"/>
      <c r="WG2487" s="94"/>
      <c r="WH2487" s="94"/>
      <c r="WI2487" s="94"/>
      <c r="WJ2487" s="94"/>
      <c r="WK2487" s="94"/>
      <c r="WL2487" s="94"/>
      <c r="WM2487" s="94"/>
      <c r="WN2487" s="94"/>
      <c r="WO2487" s="94"/>
      <c r="WP2487" s="94"/>
      <c r="WQ2487" s="94"/>
      <c r="WR2487" s="94"/>
      <c r="WS2487" s="94"/>
      <c r="WT2487" s="94"/>
      <c r="WU2487" s="94"/>
      <c r="WV2487" s="94"/>
      <c r="WW2487" s="94"/>
      <c r="WX2487" s="94"/>
      <c r="WY2487" s="94"/>
      <c r="WZ2487" s="94"/>
      <c r="XA2487" s="94"/>
      <c r="XB2487" s="94"/>
      <c r="XC2487" s="94"/>
      <c r="XD2487" s="94"/>
      <c r="XE2487" s="94"/>
      <c r="XF2487" s="94"/>
      <c r="XG2487" s="94"/>
      <c r="XH2487" s="94"/>
      <c r="XI2487" s="94"/>
      <c r="XJ2487" s="94"/>
      <c r="XK2487" s="94"/>
      <c r="XL2487" s="94"/>
      <c r="XM2487" s="94"/>
      <c r="XN2487" s="94"/>
      <c r="XO2487" s="94"/>
      <c r="XP2487" s="94"/>
      <c r="XQ2487" s="94"/>
      <c r="XR2487" s="94"/>
      <c r="XS2487" s="94"/>
      <c r="XT2487" s="94"/>
      <c r="XU2487" s="94"/>
      <c r="XV2487" s="94"/>
      <c r="XW2487" s="94"/>
      <c r="XX2487" s="94"/>
      <c r="XY2487" s="94"/>
      <c r="XZ2487" s="94"/>
      <c r="YA2487" s="94"/>
      <c r="YB2487" s="94"/>
      <c r="YC2487" s="94"/>
      <c r="YD2487" s="94"/>
      <c r="YE2487" s="94"/>
      <c r="YF2487" s="94"/>
      <c r="YG2487" s="94"/>
      <c r="YH2487" s="94"/>
      <c r="YI2487" s="94"/>
      <c r="YJ2487" s="94"/>
      <c r="YK2487" s="94"/>
      <c r="YL2487" s="94"/>
      <c r="YM2487" s="94"/>
      <c r="YN2487" s="94"/>
      <c r="YO2487" s="94"/>
      <c r="YP2487" s="94"/>
      <c r="YQ2487" s="94"/>
      <c r="YR2487" s="94"/>
      <c r="YS2487" s="94"/>
      <c r="YT2487" s="94"/>
      <c r="YU2487" s="94"/>
      <c r="YV2487" s="94"/>
      <c r="YW2487" s="94"/>
      <c r="YX2487" s="94"/>
      <c r="YY2487" s="94"/>
      <c r="YZ2487" s="94"/>
      <c r="ZA2487" s="94"/>
      <c r="ZB2487" s="94"/>
      <c r="ZC2487" s="94"/>
      <c r="ZD2487" s="94"/>
      <c r="ZE2487" s="94"/>
      <c r="ZF2487" s="94"/>
      <c r="ZG2487" s="94"/>
      <c r="ZH2487" s="94"/>
      <c r="ZI2487" s="94"/>
      <c r="ZJ2487" s="94"/>
      <c r="ZK2487" s="94"/>
      <c r="ZL2487" s="94"/>
      <c r="ZM2487" s="94"/>
      <c r="ZN2487" s="94"/>
      <c r="ZO2487" s="94"/>
      <c r="ZP2487" s="94"/>
      <c r="ZQ2487" s="94"/>
      <c r="ZR2487" s="94"/>
      <c r="ZS2487" s="94"/>
      <c r="ZT2487" s="94"/>
      <c r="ZU2487" s="94"/>
      <c r="ZV2487" s="94"/>
      <c r="ZW2487" s="94"/>
      <c r="ZX2487" s="94"/>
      <c r="ZY2487" s="94"/>
      <c r="ZZ2487" s="94"/>
      <c r="AAA2487" s="94"/>
      <c r="AAB2487" s="94"/>
      <c r="AAC2487" s="94"/>
      <c r="AAD2487" s="94"/>
      <c r="AAE2487" s="94"/>
      <c r="AAF2487" s="94"/>
      <c r="AAG2487" s="94"/>
      <c r="AAH2487" s="94"/>
      <c r="AAI2487" s="94"/>
      <c r="AAJ2487" s="94"/>
      <c r="AAK2487" s="94"/>
      <c r="AAL2487" s="94"/>
      <c r="AAM2487" s="94"/>
      <c r="AAN2487" s="94"/>
      <c r="AAO2487" s="94"/>
      <c r="AAP2487" s="94"/>
      <c r="AAQ2487" s="94"/>
      <c r="AAR2487" s="94"/>
      <c r="AAS2487" s="94"/>
      <c r="AAT2487" s="94"/>
      <c r="AAU2487" s="94"/>
      <c r="AAV2487" s="94"/>
      <c r="AAW2487" s="94"/>
      <c r="AAX2487" s="94"/>
      <c r="AAY2487" s="94"/>
      <c r="AAZ2487" s="94"/>
      <c r="ABA2487" s="94"/>
      <c r="ABB2487" s="94"/>
      <c r="ABC2487" s="94"/>
      <c r="ABD2487" s="94"/>
      <c r="ABE2487" s="94"/>
      <c r="ABF2487" s="94"/>
      <c r="ABG2487" s="94"/>
      <c r="ABH2487" s="94"/>
      <c r="ABI2487" s="94"/>
      <c r="ABJ2487" s="94"/>
      <c r="ABK2487" s="94"/>
      <c r="ABL2487" s="94"/>
      <c r="ABM2487" s="94"/>
      <c r="ABN2487" s="94"/>
      <c r="ABO2487" s="94"/>
      <c r="ABP2487" s="94"/>
      <c r="ABQ2487" s="94"/>
      <c r="ABR2487" s="94"/>
      <c r="ABS2487" s="94"/>
      <c r="ABT2487" s="94"/>
      <c r="ABU2487" s="94"/>
      <c r="ABV2487" s="94"/>
      <c r="ABW2487" s="94"/>
      <c r="ABX2487" s="94"/>
      <c r="ABY2487" s="94"/>
      <c r="ABZ2487" s="94"/>
      <c r="ACA2487" s="94"/>
      <c r="ACB2487" s="94"/>
      <c r="ACC2487" s="94"/>
      <c r="ACD2487" s="94"/>
      <c r="ACE2487" s="94"/>
      <c r="ACF2487" s="94"/>
      <c r="ACG2487" s="94"/>
      <c r="ACH2487" s="94"/>
      <c r="ACI2487" s="94"/>
      <c r="ACJ2487" s="94"/>
      <c r="ACK2487" s="94"/>
      <c r="ACL2487" s="94"/>
      <c r="ACM2487" s="94"/>
      <c r="ACN2487" s="94"/>
      <c r="ACO2487" s="94"/>
      <c r="ACP2487" s="94"/>
      <c r="ACQ2487" s="94"/>
      <c r="ACR2487" s="94"/>
      <c r="ACS2487" s="94"/>
      <c r="ACT2487" s="94"/>
      <c r="ACU2487" s="94"/>
      <c r="ACV2487" s="94"/>
      <c r="ACW2487" s="94"/>
      <c r="ACX2487" s="94"/>
      <c r="ACY2487" s="94"/>
      <c r="ACZ2487" s="94"/>
      <c r="ADA2487" s="94"/>
      <c r="ADB2487" s="94"/>
      <c r="ADC2487" s="94"/>
      <c r="ADD2487" s="94"/>
      <c r="ADE2487" s="94"/>
      <c r="ADF2487" s="94"/>
      <c r="ADG2487" s="94"/>
      <c r="ADH2487" s="94"/>
      <c r="ADI2487" s="94"/>
      <c r="ADJ2487" s="94"/>
      <c r="ADK2487" s="94"/>
      <c r="ADL2487" s="94"/>
      <c r="ADM2487" s="94"/>
      <c r="ADN2487" s="94"/>
      <c r="ADO2487" s="94"/>
      <c r="ADP2487" s="94"/>
      <c r="ADQ2487" s="94"/>
      <c r="ADR2487" s="94"/>
      <c r="ADS2487" s="94"/>
      <c r="ADT2487" s="94"/>
      <c r="ADU2487" s="94"/>
      <c r="ADV2487" s="94"/>
      <c r="ADW2487" s="94"/>
      <c r="ADX2487" s="94"/>
      <c r="ADY2487" s="94"/>
      <c r="ADZ2487" s="94"/>
      <c r="AEA2487" s="94"/>
      <c r="AEB2487" s="94"/>
      <c r="AEC2487" s="94"/>
      <c r="AED2487" s="94"/>
      <c r="AEE2487" s="94"/>
      <c r="AEF2487" s="94"/>
      <c r="AEG2487" s="94"/>
      <c r="AEH2487" s="94"/>
      <c r="AEI2487" s="94"/>
      <c r="AEJ2487" s="94"/>
      <c r="AEK2487" s="94"/>
      <c r="AEL2487" s="94"/>
      <c r="AEM2487" s="94"/>
      <c r="AEN2487" s="94"/>
      <c r="AEO2487" s="94"/>
      <c r="AEP2487" s="94"/>
      <c r="AEQ2487" s="94"/>
      <c r="AER2487" s="94"/>
      <c r="AES2487" s="94"/>
      <c r="AET2487" s="94"/>
      <c r="AEU2487" s="94"/>
      <c r="AEV2487" s="94"/>
      <c r="AEW2487" s="94"/>
      <c r="AEX2487" s="94"/>
      <c r="AEY2487" s="94"/>
      <c r="AEZ2487" s="94"/>
      <c r="AFA2487" s="94"/>
      <c r="AFB2487" s="94"/>
      <c r="AFC2487" s="94"/>
      <c r="AFD2487" s="94"/>
      <c r="AFE2487" s="94"/>
      <c r="AFF2487" s="94"/>
      <c r="AFG2487" s="94"/>
      <c r="AFH2487" s="94"/>
      <c r="AFI2487" s="94"/>
      <c r="AFJ2487" s="94"/>
      <c r="AFK2487" s="94"/>
      <c r="AFL2487" s="94"/>
      <c r="AFM2487" s="94"/>
      <c r="AFN2487" s="94"/>
      <c r="AFO2487" s="94"/>
      <c r="AFP2487" s="94"/>
      <c r="AFQ2487" s="94"/>
      <c r="AFR2487" s="94"/>
      <c r="AFS2487" s="94"/>
      <c r="AFT2487" s="94"/>
      <c r="AFU2487" s="94"/>
      <c r="AFV2487" s="94"/>
      <c r="AFW2487" s="94"/>
      <c r="AFX2487" s="94"/>
      <c r="AFY2487" s="94"/>
      <c r="AFZ2487" s="94"/>
      <c r="AGA2487" s="94"/>
      <c r="AGB2487" s="94"/>
      <c r="AGC2487" s="94"/>
      <c r="AGD2487" s="94"/>
      <c r="AGE2487" s="94"/>
      <c r="AGF2487" s="94"/>
      <c r="AGG2487" s="94"/>
      <c r="AGH2487" s="94"/>
      <c r="AGI2487" s="94"/>
      <c r="AGJ2487" s="94"/>
      <c r="AGK2487" s="94"/>
      <c r="AGL2487" s="94"/>
      <c r="AGM2487" s="94"/>
      <c r="AGN2487" s="94"/>
      <c r="AGO2487" s="94"/>
      <c r="AGP2487" s="94"/>
      <c r="AGQ2487" s="94"/>
      <c r="AGR2487" s="94"/>
      <c r="AGS2487" s="94"/>
      <c r="AGT2487" s="94"/>
      <c r="AGU2487" s="94"/>
      <c r="AGV2487" s="94"/>
      <c r="AGW2487" s="94"/>
      <c r="AGX2487" s="94"/>
      <c r="AGY2487" s="94"/>
      <c r="AGZ2487" s="94"/>
      <c r="AHA2487" s="94"/>
      <c r="AHB2487" s="94"/>
      <c r="AHC2487" s="94"/>
      <c r="AHD2487" s="94"/>
      <c r="AHE2487" s="94"/>
      <c r="AHF2487" s="94"/>
      <c r="AHG2487" s="94"/>
      <c r="AHH2487" s="94"/>
      <c r="AHI2487" s="94"/>
      <c r="AHJ2487" s="94"/>
      <c r="AHK2487" s="94"/>
      <c r="AHL2487" s="94"/>
      <c r="AHM2487" s="94"/>
      <c r="AHN2487" s="94"/>
      <c r="AHO2487" s="94"/>
      <c r="AHP2487" s="94"/>
      <c r="AHQ2487" s="94"/>
      <c r="AHR2487" s="94"/>
      <c r="AHS2487" s="94"/>
      <c r="AHT2487" s="94"/>
      <c r="AHU2487" s="94"/>
      <c r="AHV2487" s="94"/>
      <c r="AHW2487" s="94"/>
      <c r="AHX2487" s="94"/>
      <c r="AHY2487" s="94"/>
      <c r="AHZ2487" s="94"/>
      <c r="AIA2487" s="94"/>
      <c r="AIB2487" s="94"/>
      <c r="AIC2487" s="94"/>
      <c r="AID2487" s="94"/>
      <c r="AIE2487" s="94"/>
      <c r="AIF2487" s="94"/>
      <c r="AIG2487" s="94"/>
      <c r="AIH2487" s="94"/>
      <c r="AII2487" s="94"/>
      <c r="AIJ2487" s="94"/>
      <c r="AIK2487" s="94"/>
      <c r="AIL2487" s="94"/>
      <c r="AIM2487" s="94"/>
      <c r="AIN2487" s="94"/>
      <c r="AIO2487" s="94"/>
      <c r="AIP2487" s="94"/>
      <c r="AIQ2487" s="94"/>
      <c r="AIR2487" s="94"/>
      <c r="AIS2487" s="94"/>
      <c r="AIT2487" s="94"/>
      <c r="AIU2487" s="94"/>
      <c r="AIV2487" s="94"/>
      <c r="AIW2487" s="94"/>
      <c r="AIX2487" s="94"/>
      <c r="AIY2487" s="94"/>
      <c r="AIZ2487" s="94"/>
      <c r="AJA2487" s="94"/>
      <c r="AJB2487" s="94"/>
      <c r="AJC2487" s="94"/>
      <c r="AJD2487" s="94"/>
      <c r="AJE2487" s="94"/>
      <c r="AJF2487" s="94"/>
      <c r="AJG2487" s="94"/>
      <c r="AJH2487" s="94"/>
      <c r="AJI2487" s="94"/>
      <c r="AJJ2487" s="94"/>
      <c r="AJK2487" s="94"/>
      <c r="AJL2487" s="94"/>
      <c r="AJM2487" s="94"/>
      <c r="AJN2487" s="94"/>
      <c r="AJO2487" s="94"/>
      <c r="AJP2487" s="94"/>
      <c r="AJQ2487" s="94"/>
      <c r="AJR2487" s="94"/>
      <c r="AJS2487" s="94"/>
      <c r="AJT2487" s="94"/>
      <c r="AJU2487" s="94"/>
      <c r="AJV2487" s="94"/>
      <c r="AJW2487" s="94"/>
      <c r="AJX2487" s="94"/>
      <c r="AJY2487" s="94"/>
      <c r="AJZ2487" s="94"/>
      <c r="AKA2487" s="94"/>
      <c r="AKB2487" s="94"/>
      <c r="AKC2487" s="94"/>
      <c r="AKD2487" s="94"/>
      <c r="AKE2487" s="94"/>
      <c r="AKF2487" s="94"/>
      <c r="AKG2487" s="94"/>
      <c r="AKH2487" s="94"/>
      <c r="AKI2487" s="94"/>
      <c r="AKJ2487" s="94"/>
      <c r="AKK2487" s="94"/>
      <c r="AKL2487" s="94"/>
      <c r="AKM2487" s="94"/>
      <c r="AKN2487" s="94"/>
      <c r="AKO2487" s="94"/>
      <c r="AKP2487" s="94"/>
      <c r="AKQ2487" s="94"/>
      <c r="AKR2487" s="94"/>
      <c r="AKS2487" s="94"/>
      <c r="AKT2487" s="94"/>
      <c r="AKU2487" s="94"/>
      <c r="AKV2487" s="94"/>
      <c r="AKW2487" s="94"/>
      <c r="AKX2487" s="94"/>
      <c r="AKY2487" s="94"/>
      <c r="AKZ2487" s="94"/>
      <c r="ALA2487" s="94"/>
      <c r="ALB2487" s="94"/>
      <c r="ALC2487" s="94"/>
      <c r="ALD2487" s="94"/>
      <c r="ALE2487" s="94"/>
      <c r="ALF2487" s="94"/>
      <c r="ALG2487" s="94"/>
      <c r="ALH2487" s="94"/>
      <c r="ALI2487" s="94"/>
      <c r="ALJ2487" s="94"/>
      <c r="ALK2487" s="94"/>
      <c r="ALL2487" s="94"/>
      <c r="ALM2487" s="94"/>
      <c r="ALN2487" s="94"/>
      <c r="ALO2487" s="94"/>
      <c r="ALP2487" s="94"/>
      <c r="ALQ2487" s="94"/>
      <c r="ALR2487" s="94"/>
      <c r="ALS2487" s="94"/>
      <c r="ALT2487" s="94"/>
      <c r="ALU2487" s="94"/>
      <c r="ALV2487" s="94"/>
      <c r="ALW2487" s="94"/>
      <c r="ALX2487" s="94"/>
      <c r="ALY2487" s="94"/>
      <c r="ALZ2487" s="94"/>
      <c r="AMA2487" s="94"/>
      <c r="AMB2487" s="94"/>
      <c r="AMC2487" s="94"/>
      <c r="AMD2487" s="94"/>
    </row>
    <row r="2488" spans="1:1023" s="88" customFormat="1" hidden="1" x14ac:dyDescent="0.2">
      <c r="A2488" s="193"/>
      <c r="B2488" s="187"/>
      <c r="C2488" s="185"/>
      <c r="D2488" s="185"/>
      <c r="E2488" s="185"/>
      <c r="F2488" s="185"/>
      <c r="G2488" s="185"/>
      <c r="H2488" s="185"/>
      <c r="I2488" s="185"/>
      <c r="J2488" s="185"/>
      <c r="K2488" s="185"/>
      <c r="L2488" s="110" t="s">
        <v>21</v>
      </c>
      <c r="M2488" s="111"/>
      <c r="N2488" s="75" t="s">
        <v>287</v>
      </c>
    </row>
    <row r="2489" spans="1:1023" s="88" customFormat="1" hidden="1" x14ac:dyDescent="0.2">
      <c r="A2489" s="193"/>
      <c r="B2489" s="187"/>
      <c r="C2489" s="185"/>
      <c r="D2489" s="185"/>
      <c r="E2489" s="185"/>
      <c r="F2489" s="185"/>
      <c r="G2489" s="185"/>
      <c r="H2489" s="185"/>
      <c r="I2489" s="185"/>
      <c r="J2489" s="185"/>
      <c r="K2489" s="185"/>
      <c r="L2489" s="110" t="s">
        <v>21</v>
      </c>
      <c r="M2489" s="111"/>
      <c r="N2489" s="75" t="s">
        <v>335</v>
      </c>
    </row>
    <row r="2490" spans="1:1023" s="88" customFormat="1" hidden="1" x14ac:dyDescent="0.2">
      <c r="A2490" s="193"/>
      <c r="B2490" s="187"/>
      <c r="C2490" s="185"/>
      <c r="D2490" s="185"/>
      <c r="E2490" s="185"/>
      <c r="F2490" s="185"/>
      <c r="G2490" s="185"/>
      <c r="H2490" s="185"/>
      <c r="I2490" s="185"/>
      <c r="J2490" s="185"/>
      <c r="K2490" s="185"/>
      <c r="L2490" s="110" t="s">
        <v>21</v>
      </c>
      <c r="M2490" s="111"/>
      <c r="N2490" s="75" t="s">
        <v>336</v>
      </c>
    </row>
    <row r="2491" spans="1:1023" s="88" customFormat="1" hidden="1" x14ac:dyDescent="0.2">
      <c r="A2491" s="193"/>
      <c r="B2491" s="187"/>
      <c r="C2491" s="185"/>
      <c r="D2491" s="185"/>
      <c r="E2491" s="185"/>
      <c r="F2491" s="185"/>
      <c r="G2491" s="185"/>
      <c r="H2491" s="185"/>
      <c r="I2491" s="185"/>
      <c r="J2491" s="185"/>
      <c r="K2491" s="185"/>
      <c r="L2491" s="110" t="s">
        <v>21</v>
      </c>
      <c r="M2491" s="111"/>
      <c r="N2491" s="75" t="s">
        <v>337</v>
      </c>
    </row>
    <row r="2492" spans="1:1023" s="88" customFormat="1" hidden="1" x14ac:dyDescent="0.2">
      <c r="A2492" s="193"/>
      <c r="B2492" s="187"/>
      <c r="C2492" s="185"/>
      <c r="D2492" s="185"/>
      <c r="E2492" s="185"/>
      <c r="F2492" s="185"/>
      <c r="G2492" s="185"/>
      <c r="H2492" s="185"/>
      <c r="I2492" s="185"/>
      <c r="J2492" s="185"/>
      <c r="K2492" s="185"/>
      <c r="L2492" s="110" t="s">
        <v>21</v>
      </c>
      <c r="M2492" s="111"/>
      <c r="N2492" s="75" t="s">
        <v>338</v>
      </c>
    </row>
    <row r="2493" spans="1:1023" s="88" customFormat="1" hidden="1" x14ac:dyDescent="0.2">
      <c r="A2493" s="193"/>
      <c r="B2493" s="187"/>
      <c r="C2493" s="185"/>
      <c r="D2493" s="185"/>
      <c r="E2493" s="185"/>
      <c r="F2493" s="185"/>
      <c r="G2493" s="185"/>
      <c r="H2493" s="185"/>
      <c r="I2493" s="185"/>
      <c r="J2493" s="185"/>
      <c r="K2493" s="185"/>
      <c r="L2493" s="110" t="s">
        <v>21</v>
      </c>
      <c r="M2493" s="111"/>
      <c r="N2493" s="75" t="s">
        <v>339</v>
      </c>
    </row>
    <row r="2494" spans="1:1023" s="88" customFormat="1" hidden="1" x14ac:dyDescent="0.2">
      <c r="A2494" s="193"/>
      <c r="B2494" s="187"/>
      <c r="C2494" s="185"/>
      <c r="D2494" s="185"/>
      <c r="E2494" s="185"/>
      <c r="F2494" s="185"/>
      <c r="G2494" s="185"/>
      <c r="H2494" s="185"/>
      <c r="I2494" s="185"/>
      <c r="J2494" s="185"/>
      <c r="K2494" s="185"/>
      <c r="L2494" s="110" t="s">
        <v>21</v>
      </c>
      <c r="M2494" s="111"/>
      <c r="N2494" s="75" t="s">
        <v>340</v>
      </c>
    </row>
    <row r="2495" spans="1:1023" s="88" customFormat="1" hidden="1" x14ac:dyDescent="0.2">
      <c r="A2495" s="193"/>
      <c r="B2495" s="187"/>
      <c r="C2495" s="185"/>
      <c r="D2495" s="185"/>
      <c r="E2495" s="185"/>
      <c r="F2495" s="185"/>
      <c r="G2495" s="185"/>
      <c r="H2495" s="185"/>
      <c r="I2495" s="185"/>
      <c r="J2495" s="185"/>
      <c r="K2495" s="185"/>
      <c r="L2495" s="110" t="s">
        <v>21</v>
      </c>
      <c r="M2495" s="111"/>
      <c r="N2495" s="75" t="s">
        <v>341</v>
      </c>
    </row>
    <row r="2496" spans="1:1023" s="88" customFormat="1" hidden="1" x14ac:dyDescent="0.2">
      <c r="A2496" s="193"/>
      <c r="B2496" s="187"/>
      <c r="C2496" s="185"/>
      <c r="D2496" s="185"/>
      <c r="E2496" s="185"/>
      <c r="F2496" s="185"/>
      <c r="G2496" s="185"/>
      <c r="H2496" s="185"/>
      <c r="I2496" s="185"/>
      <c r="J2496" s="185"/>
      <c r="K2496" s="185"/>
      <c r="L2496" s="110" t="s">
        <v>21</v>
      </c>
      <c r="M2496" s="111"/>
      <c r="N2496" s="75" t="s">
        <v>342</v>
      </c>
    </row>
    <row r="2497" spans="1:14" s="88" customFormat="1" hidden="1" x14ac:dyDescent="0.2">
      <c r="A2497" s="193"/>
      <c r="B2497" s="187"/>
      <c r="C2497" s="185"/>
      <c r="D2497" s="185"/>
      <c r="E2497" s="185"/>
      <c r="F2497" s="185"/>
      <c r="G2497" s="185"/>
      <c r="H2497" s="185"/>
      <c r="I2497" s="185"/>
      <c r="J2497" s="185"/>
      <c r="K2497" s="185"/>
      <c r="L2497" s="110" t="s">
        <v>21</v>
      </c>
      <c r="M2497" s="111"/>
      <c r="N2497" s="75" t="s">
        <v>343</v>
      </c>
    </row>
    <row r="2498" spans="1:14" s="88" customFormat="1" hidden="1" x14ac:dyDescent="0.2">
      <c r="A2498" s="193"/>
      <c r="B2498" s="187"/>
      <c r="C2498" s="185"/>
      <c r="D2498" s="185"/>
      <c r="E2498" s="185"/>
      <c r="F2498" s="185"/>
      <c r="G2498" s="185"/>
      <c r="H2498" s="185"/>
      <c r="I2498" s="185"/>
      <c r="J2498" s="185"/>
      <c r="K2498" s="185"/>
      <c r="L2498" s="110" t="s">
        <v>21</v>
      </c>
      <c r="M2498" s="111"/>
      <c r="N2498" s="75" t="s">
        <v>345</v>
      </c>
    </row>
    <row r="2499" spans="1:14" s="88" customFormat="1" hidden="1" x14ac:dyDescent="0.2">
      <c r="A2499" s="193"/>
      <c r="B2499" s="187"/>
      <c r="C2499" s="185"/>
      <c r="D2499" s="185"/>
      <c r="E2499" s="185"/>
      <c r="F2499" s="185"/>
      <c r="G2499" s="185"/>
      <c r="H2499" s="185"/>
      <c r="I2499" s="185"/>
      <c r="J2499" s="185"/>
      <c r="K2499" s="185"/>
      <c r="L2499" s="110" t="s">
        <v>21</v>
      </c>
      <c r="M2499" s="111"/>
      <c r="N2499" s="75" t="s">
        <v>346</v>
      </c>
    </row>
    <row r="2500" spans="1:14" s="88" customFormat="1" hidden="1" x14ac:dyDescent="0.2">
      <c r="A2500" s="193"/>
      <c r="B2500" s="187"/>
      <c r="C2500" s="185"/>
      <c r="D2500" s="185"/>
      <c r="E2500" s="185"/>
      <c r="F2500" s="185"/>
      <c r="G2500" s="185"/>
      <c r="H2500" s="185"/>
      <c r="I2500" s="185"/>
      <c r="J2500" s="185"/>
      <c r="K2500" s="185"/>
      <c r="L2500" s="110" t="s">
        <v>21</v>
      </c>
      <c r="M2500" s="111"/>
      <c r="N2500" s="75" t="s">
        <v>25</v>
      </c>
    </row>
    <row r="2501" spans="1:14" s="88" customFormat="1" hidden="1" x14ac:dyDescent="0.2">
      <c r="A2501" s="193"/>
      <c r="B2501" s="187"/>
      <c r="C2501" s="185"/>
      <c r="D2501" s="185"/>
      <c r="E2501" s="185"/>
      <c r="F2501" s="185"/>
      <c r="G2501" s="185"/>
      <c r="H2501" s="185"/>
      <c r="I2501" s="185"/>
      <c r="J2501" s="185"/>
      <c r="K2501" s="185"/>
      <c r="L2501" s="110" t="s">
        <v>21</v>
      </c>
      <c r="M2501" s="111"/>
      <c r="N2501" s="75" t="s">
        <v>465</v>
      </c>
    </row>
    <row r="2502" spans="1:14" s="88" customFormat="1" hidden="1" x14ac:dyDescent="0.2">
      <c r="A2502" s="193"/>
      <c r="B2502" s="187"/>
      <c r="C2502" s="185"/>
      <c r="D2502" s="185"/>
      <c r="E2502" s="185"/>
      <c r="F2502" s="185"/>
      <c r="G2502" s="185"/>
      <c r="H2502" s="185"/>
      <c r="I2502" s="185"/>
      <c r="J2502" s="185"/>
      <c r="K2502" s="185"/>
      <c r="L2502" s="110" t="s">
        <v>21</v>
      </c>
      <c r="M2502" s="111"/>
      <c r="N2502" s="75" t="s">
        <v>59</v>
      </c>
    </row>
    <row r="2503" spans="1:14" s="88" customFormat="1" hidden="1" x14ac:dyDescent="0.2">
      <c r="A2503" s="193"/>
      <c r="B2503" s="187"/>
      <c r="C2503" s="185"/>
      <c r="D2503" s="185"/>
      <c r="E2503" s="185"/>
      <c r="F2503" s="185"/>
      <c r="G2503" s="185"/>
      <c r="H2503" s="185"/>
      <c r="I2503" s="185"/>
      <c r="J2503" s="185"/>
      <c r="K2503" s="185"/>
      <c r="L2503" s="110" t="s">
        <v>21</v>
      </c>
      <c r="M2503" s="111"/>
      <c r="N2503" s="75" t="s">
        <v>347</v>
      </c>
    </row>
    <row r="2504" spans="1:14" s="88" customFormat="1" hidden="1" x14ac:dyDescent="0.2">
      <c r="A2504" s="193"/>
      <c r="B2504" s="187"/>
      <c r="C2504" s="185"/>
      <c r="D2504" s="185"/>
      <c r="E2504" s="185"/>
      <c r="F2504" s="185"/>
      <c r="G2504" s="185"/>
      <c r="H2504" s="185"/>
      <c r="I2504" s="185"/>
      <c r="J2504" s="185"/>
      <c r="K2504" s="185"/>
      <c r="L2504" s="110" t="s">
        <v>21</v>
      </c>
      <c r="M2504" s="111"/>
      <c r="N2504" s="75" t="s">
        <v>91</v>
      </c>
    </row>
    <row r="2505" spans="1:14" s="88" customFormat="1" hidden="1" x14ac:dyDescent="0.2">
      <c r="A2505" s="193"/>
      <c r="B2505" s="187"/>
      <c r="C2505" s="185"/>
      <c r="D2505" s="185"/>
      <c r="E2505" s="185"/>
      <c r="F2505" s="185"/>
      <c r="G2505" s="185"/>
      <c r="H2505" s="185"/>
      <c r="I2505" s="185"/>
      <c r="J2505" s="185"/>
      <c r="K2505" s="185"/>
      <c r="L2505" s="110" t="s">
        <v>21</v>
      </c>
      <c r="M2505" s="111"/>
      <c r="N2505" s="75" t="s">
        <v>289</v>
      </c>
    </row>
    <row r="2506" spans="1:14" s="88" customFormat="1" hidden="1" x14ac:dyDescent="0.2">
      <c r="A2506" s="193"/>
      <c r="B2506" s="187"/>
      <c r="C2506" s="185"/>
      <c r="D2506" s="185"/>
      <c r="E2506" s="185"/>
      <c r="F2506" s="185"/>
      <c r="G2506" s="185"/>
      <c r="H2506" s="185"/>
      <c r="I2506" s="185"/>
      <c r="J2506" s="185"/>
      <c r="K2506" s="185"/>
      <c r="L2506" s="110" t="s">
        <v>21</v>
      </c>
      <c r="M2506" s="111"/>
      <c r="N2506" s="75" t="s">
        <v>37</v>
      </c>
    </row>
    <row r="2507" spans="1:14" s="88" customFormat="1" hidden="1" x14ac:dyDescent="0.2">
      <c r="A2507" s="193"/>
      <c r="B2507" s="187"/>
      <c r="C2507" s="185"/>
      <c r="D2507" s="185"/>
      <c r="E2507" s="185"/>
      <c r="F2507" s="185"/>
      <c r="G2507" s="185"/>
      <c r="H2507" s="185"/>
      <c r="I2507" s="185"/>
      <c r="J2507" s="185"/>
      <c r="K2507" s="185"/>
      <c r="L2507" s="110" t="s">
        <v>21</v>
      </c>
      <c r="M2507" s="111"/>
      <c r="N2507" s="75" t="s">
        <v>350</v>
      </c>
    </row>
    <row r="2508" spans="1:14" s="88" customFormat="1" hidden="1" x14ac:dyDescent="0.2">
      <c r="A2508" s="193"/>
      <c r="B2508" s="187"/>
      <c r="C2508" s="185"/>
      <c r="D2508" s="185"/>
      <c r="E2508" s="185"/>
      <c r="F2508" s="185"/>
      <c r="G2508" s="185"/>
      <c r="H2508" s="185"/>
      <c r="I2508" s="185"/>
      <c r="J2508" s="185"/>
      <c r="K2508" s="185"/>
      <c r="L2508" s="110" t="s">
        <v>21</v>
      </c>
      <c r="M2508" s="111"/>
      <c r="N2508" s="75" t="s">
        <v>60</v>
      </c>
    </row>
    <row r="2509" spans="1:14" s="88" customFormat="1" hidden="1" x14ac:dyDescent="0.2">
      <c r="A2509" s="193"/>
      <c r="B2509" s="187"/>
      <c r="C2509" s="185"/>
      <c r="D2509" s="185"/>
      <c r="E2509" s="185"/>
      <c r="F2509" s="185"/>
      <c r="G2509" s="185"/>
      <c r="H2509" s="185"/>
      <c r="I2509" s="185"/>
      <c r="J2509" s="185"/>
      <c r="K2509" s="185"/>
      <c r="L2509" s="110" t="s">
        <v>21</v>
      </c>
      <c r="M2509" s="111"/>
      <c r="N2509" s="75" t="s">
        <v>92</v>
      </c>
    </row>
    <row r="2510" spans="1:14" s="88" customFormat="1" hidden="1" x14ac:dyDescent="0.2">
      <c r="A2510" s="193"/>
      <c r="B2510" s="187"/>
      <c r="C2510" s="185"/>
      <c r="D2510" s="185"/>
      <c r="E2510" s="185"/>
      <c r="F2510" s="185"/>
      <c r="G2510" s="185"/>
      <c r="H2510" s="185"/>
      <c r="I2510" s="185"/>
      <c r="J2510" s="185"/>
      <c r="K2510" s="185"/>
      <c r="L2510" s="110" t="s">
        <v>21</v>
      </c>
      <c r="M2510" s="111"/>
      <c r="N2510" s="75" t="s">
        <v>469</v>
      </c>
    </row>
    <row r="2511" spans="1:14" s="88" customFormat="1" hidden="1" x14ac:dyDescent="0.2">
      <c r="A2511" s="193"/>
      <c r="B2511" s="187"/>
      <c r="C2511" s="185"/>
      <c r="D2511" s="185"/>
      <c r="E2511" s="185"/>
      <c r="F2511" s="185"/>
      <c r="G2511" s="185"/>
      <c r="H2511" s="185"/>
      <c r="I2511" s="185"/>
      <c r="J2511" s="185"/>
      <c r="K2511" s="185"/>
      <c r="L2511" s="110" t="s">
        <v>21</v>
      </c>
      <c r="M2511" s="111"/>
      <c r="N2511" s="75" t="s">
        <v>470</v>
      </c>
    </row>
    <row r="2512" spans="1:14" s="88" customFormat="1" hidden="1" x14ac:dyDescent="0.2">
      <c r="A2512" s="193"/>
      <c r="B2512" s="187"/>
      <c r="C2512" s="185"/>
      <c r="D2512" s="185"/>
      <c r="E2512" s="185"/>
      <c r="F2512" s="185"/>
      <c r="G2512" s="185"/>
      <c r="H2512" s="185"/>
      <c r="I2512" s="185"/>
      <c r="J2512" s="185"/>
      <c r="K2512" s="185"/>
      <c r="L2512" s="110" t="s">
        <v>21</v>
      </c>
      <c r="M2512" s="111"/>
      <c r="N2512" s="75" t="s">
        <v>351</v>
      </c>
    </row>
    <row r="2513" spans="1:14" s="88" customFormat="1" hidden="1" x14ac:dyDescent="0.2">
      <c r="A2513" s="193"/>
      <c r="B2513" s="187"/>
      <c r="C2513" s="185"/>
      <c r="D2513" s="185"/>
      <c r="E2513" s="185"/>
      <c r="F2513" s="185"/>
      <c r="G2513" s="185"/>
      <c r="H2513" s="185"/>
      <c r="I2513" s="185"/>
      <c r="J2513" s="185"/>
      <c r="K2513" s="185"/>
      <c r="L2513" s="110" t="s">
        <v>21</v>
      </c>
      <c r="M2513" s="111"/>
      <c r="N2513" s="75" t="s">
        <v>471</v>
      </c>
    </row>
    <row r="2514" spans="1:14" s="88" customFormat="1" hidden="1" x14ac:dyDescent="0.2">
      <c r="A2514" s="193"/>
      <c r="B2514" s="187"/>
      <c r="C2514" s="185"/>
      <c r="D2514" s="185"/>
      <c r="E2514" s="185"/>
      <c r="F2514" s="185"/>
      <c r="G2514" s="185"/>
      <c r="H2514" s="185"/>
      <c r="I2514" s="185"/>
      <c r="J2514" s="185"/>
      <c r="K2514" s="185"/>
      <c r="L2514" s="110" t="s">
        <v>21</v>
      </c>
      <c r="M2514" s="111"/>
      <c r="N2514" s="75" t="s">
        <v>472</v>
      </c>
    </row>
    <row r="2515" spans="1:14" s="88" customFormat="1" ht="28.5" hidden="1" x14ac:dyDescent="0.2">
      <c r="A2515" s="193"/>
      <c r="B2515" s="187"/>
      <c r="C2515" s="185"/>
      <c r="D2515" s="185"/>
      <c r="E2515" s="185"/>
      <c r="F2515" s="185"/>
      <c r="G2515" s="185"/>
      <c r="H2515" s="185"/>
      <c r="I2515" s="185"/>
      <c r="J2515" s="185"/>
      <c r="K2515" s="185"/>
      <c r="L2515" s="110" t="s">
        <v>21</v>
      </c>
      <c r="M2515" s="111"/>
      <c r="N2515" s="75" t="s">
        <v>83</v>
      </c>
    </row>
    <row r="2516" spans="1:14" s="88" customFormat="1" hidden="1" x14ac:dyDescent="0.2">
      <c r="A2516" s="193"/>
      <c r="B2516" s="187"/>
      <c r="C2516" s="185"/>
      <c r="D2516" s="185"/>
      <c r="E2516" s="185"/>
      <c r="F2516" s="185"/>
      <c r="G2516" s="185"/>
      <c r="H2516" s="185"/>
      <c r="I2516" s="185"/>
      <c r="J2516" s="185"/>
      <c r="K2516" s="185"/>
      <c r="L2516" s="110" t="s">
        <v>21</v>
      </c>
      <c r="M2516" s="111"/>
      <c r="N2516" s="75" t="s">
        <v>354</v>
      </c>
    </row>
    <row r="2517" spans="1:14" s="88" customFormat="1" hidden="1" x14ac:dyDescent="0.2">
      <c r="A2517" s="193"/>
      <c r="B2517" s="187"/>
      <c r="C2517" s="185"/>
      <c r="D2517" s="185"/>
      <c r="E2517" s="185"/>
      <c r="F2517" s="185"/>
      <c r="G2517" s="185"/>
      <c r="H2517" s="185"/>
      <c r="I2517" s="185"/>
      <c r="J2517" s="185"/>
      <c r="K2517" s="185"/>
      <c r="L2517" s="110" t="s">
        <v>21</v>
      </c>
      <c r="M2517" s="111"/>
      <c r="N2517" s="75" t="s">
        <v>38</v>
      </c>
    </row>
    <row r="2518" spans="1:14" s="88" customFormat="1" hidden="1" x14ac:dyDescent="0.2">
      <c r="A2518" s="193"/>
      <c r="B2518" s="187"/>
      <c r="C2518" s="185"/>
      <c r="D2518" s="185"/>
      <c r="E2518" s="185"/>
      <c r="F2518" s="185"/>
      <c r="G2518" s="185"/>
      <c r="H2518" s="185"/>
      <c r="I2518" s="185"/>
      <c r="J2518" s="185"/>
      <c r="K2518" s="185"/>
      <c r="L2518" s="110" t="s">
        <v>21</v>
      </c>
      <c r="M2518" s="111"/>
      <c r="N2518" s="75" t="s">
        <v>150</v>
      </c>
    </row>
    <row r="2519" spans="1:14" s="88" customFormat="1" hidden="1" x14ac:dyDescent="0.2">
      <c r="A2519" s="193"/>
      <c r="B2519" s="187"/>
      <c r="C2519" s="185"/>
      <c r="D2519" s="185"/>
      <c r="E2519" s="185"/>
      <c r="F2519" s="185"/>
      <c r="G2519" s="185"/>
      <c r="H2519" s="185"/>
      <c r="I2519" s="185"/>
      <c r="J2519" s="185"/>
      <c r="K2519" s="185"/>
      <c r="L2519" s="110" t="s">
        <v>21</v>
      </c>
      <c r="M2519" s="111"/>
      <c r="N2519" s="75" t="s">
        <v>357</v>
      </c>
    </row>
    <row r="2520" spans="1:14" s="88" customFormat="1" hidden="1" x14ac:dyDescent="0.2">
      <c r="A2520" s="193"/>
      <c r="B2520" s="187"/>
      <c r="C2520" s="185"/>
      <c r="D2520" s="185"/>
      <c r="E2520" s="185"/>
      <c r="F2520" s="185"/>
      <c r="G2520" s="185"/>
      <c r="H2520" s="185"/>
      <c r="I2520" s="185"/>
      <c r="J2520" s="185"/>
      <c r="K2520" s="185"/>
      <c r="L2520" s="110" t="s">
        <v>21</v>
      </c>
      <c r="M2520" s="111"/>
      <c r="N2520" s="75" t="s">
        <v>290</v>
      </c>
    </row>
    <row r="2521" spans="1:14" s="88" customFormat="1" hidden="1" x14ac:dyDescent="0.2">
      <c r="A2521" s="193"/>
      <c r="B2521" s="187"/>
      <c r="C2521" s="185"/>
      <c r="D2521" s="185"/>
      <c r="E2521" s="185"/>
      <c r="F2521" s="185"/>
      <c r="G2521" s="185"/>
      <c r="H2521" s="185"/>
      <c r="I2521" s="185"/>
      <c r="J2521" s="185"/>
      <c r="K2521" s="185"/>
      <c r="L2521" s="110" t="s">
        <v>21</v>
      </c>
      <c r="M2521" s="111"/>
      <c r="N2521" s="75" t="s">
        <v>475</v>
      </c>
    </row>
    <row r="2522" spans="1:14" s="88" customFormat="1" hidden="1" x14ac:dyDescent="0.2">
      <c r="A2522" s="193"/>
      <c r="B2522" s="187"/>
      <c r="C2522" s="185"/>
      <c r="D2522" s="185"/>
      <c r="E2522" s="185"/>
      <c r="F2522" s="185"/>
      <c r="G2522" s="185"/>
      <c r="H2522" s="185"/>
      <c r="I2522" s="185"/>
      <c r="J2522" s="185"/>
      <c r="K2522" s="185"/>
      <c r="L2522" s="110" t="s">
        <v>21</v>
      </c>
      <c r="M2522" s="111"/>
      <c r="N2522" s="75" t="s">
        <v>291</v>
      </c>
    </row>
    <row r="2523" spans="1:14" s="88" customFormat="1" hidden="1" x14ac:dyDescent="0.2">
      <c r="A2523" s="193"/>
      <c r="B2523" s="187"/>
      <c r="C2523" s="185"/>
      <c r="D2523" s="185"/>
      <c r="E2523" s="185"/>
      <c r="F2523" s="185"/>
      <c r="G2523" s="185"/>
      <c r="H2523" s="185"/>
      <c r="I2523" s="185"/>
      <c r="J2523" s="185"/>
      <c r="K2523" s="185"/>
      <c r="L2523" s="110" t="s">
        <v>21</v>
      </c>
      <c r="M2523" s="111"/>
      <c r="N2523" s="75" t="s">
        <v>365</v>
      </c>
    </row>
    <row r="2524" spans="1:14" s="88" customFormat="1" hidden="1" x14ac:dyDescent="0.2">
      <c r="A2524" s="193"/>
      <c r="B2524" s="187"/>
      <c r="C2524" s="185"/>
      <c r="D2524" s="185"/>
      <c r="E2524" s="185"/>
      <c r="F2524" s="185"/>
      <c r="G2524" s="185"/>
      <c r="H2524" s="185"/>
      <c r="I2524" s="185"/>
      <c r="J2524" s="185"/>
      <c r="K2524" s="185"/>
      <c r="L2524" s="110" t="s">
        <v>21</v>
      </c>
      <c r="M2524" s="111"/>
      <c r="N2524" s="75" t="s">
        <v>366</v>
      </c>
    </row>
    <row r="2525" spans="1:14" s="88" customFormat="1" hidden="1" x14ac:dyDescent="0.2">
      <c r="A2525" s="193"/>
      <c r="B2525" s="187"/>
      <c r="C2525" s="185"/>
      <c r="D2525" s="185"/>
      <c r="E2525" s="185"/>
      <c r="F2525" s="185"/>
      <c r="G2525" s="185"/>
      <c r="H2525" s="185"/>
      <c r="I2525" s="185"/>
      <c r="J2525" s="185"/>
      <c r="K2525" s="185"/>
      <c r="L2525" s="110" t="s">
        <v>21</v>
      </c>
      <c r="M2525" s="111"/>
      <c r="N2525" s="75" t="s">
        <v>369</v>
      </c>
    </row>
    <row r="2526" spans="1:14" s="88" customFormat="1" hidden="1" x14ac:dyDescent="0.2">
      <c r="A2526" s="193"/>
      <c r="B2526" s="187"/>
      <c r="C2526" s="185"/>
      <c r="D2526" s="185"/>
      <c r="E2526" s="185"/>
      <c r="F2526" s="185"/>
      <c r="G2526" s="185"/>
      <c r="H2526" s="185"/>
      <c r="I2526" s="185"/>
      <c r="J2526" s="185"/>
      <c r="K2526" s="185"/>
      <c r="L2526" s="110" t="s">
        <v>21</v>
      </c>
      <c r="M2526" s="111"/>
      <c r="N2526" s="75" t="s">
        <v>93</v>
      </c>
    </row>
    <row r="2527" spans="1:14" s="88" customFormat="1" hidden="1" x14ac:dyDescent="0.2">
      <c r="A2527" s="193"/>
      <c r="B2527" s="187"/>
      <c r="C2527" s="185"/>
      <c r="D2527" s="185"/>
      <c r="E2527" s="185"/>
      <c r="F2527" s="185"/>
      <c r="G2527" s="185"/>
      <c r="H2527" s="185"/>
      <c r="I2527" s="185"/>
      <c r="J2527" s="185"/>
      <c r="K2527" s="185"/>
      <c r="L2527" s="110" t="s">
        <v>21</v>
      </c>
      <c r="M2527" s="111"/>
      <c r="N2527" s="75" t="s">
        <v>371</v>
      </c>
    </row>
    <row r="2528" spans="1:14" s="88" customFormat="1" hidden="1" x14ac:dyDescent="0.2">
      <c r="A2528" s="193"/>
      <c r="B2528" s="187"/>
      <c r="C2528" s="185"/>
      <c r="D2528" s="185"/>
      <c r="E2528" s="185"/>
      <c r="F2528" s="185"/>
      <c r="G2528" s="185"/>
      <c r="H2528" s="185"/>
      <c r="I2528" s="185"/>
      <c r="J2528" s="185"/>
      <c r="K2528" s="185"/>
      <c r="L2528" s="110" t="s">
        <v>21</v>
      </c>
      <c r="M2528" s="111"/>
      <c r="N2528" s="75" t="s">
        <v>376</v>
      </c>
    </row>
    <row r="2529" spans="1:14" s="88" customFormat="1" hidden="1" x14ac:dyDescent="0.2">
      <c r="A2529" s="193"/>
      <c r="B2529" s="187"/>
      <c r="C2529" s="185"/>
      <c r="D2529" s="185"/>
      <c r="E2529" s="185"/>
      <c r="F2529" s="185"/>
      <c r="G2529" s="185"/>
      <c r="H2529" s="185"/>
      <c r="I2529" s="185"/>
      <c r="J2529" s="185"/>
      <c r="K2529" s="185"/>
      <c r="L2529" s="110" t="s">
        <v>21</v>
      </c>
      <c r="M2529" s="111"/>
      <c r="N2529" s="75" t="s">
        <v>457</v>
      </c>
    </row>
    <row r="2530" spans="1:14" s="88" customFormat="1" hidden="1" x14ac:dyDescent="0.2">
      <c r="A2530" s="193"/>
      <c r="B2530" s="187"/>
      <c r="C2530" s="185"/>
      <c r="D2530" s="185"/>
      <c r="E2530" s="185"/>
      <c r="F2530" s="185"/>
      <c r="G2530" s="185"/>
      <c r="H2530" s="185"/>
      <c r="I2530" s="185"/>
      <c r="J2530" s="185"/>
      <c r="K2530" s="185"/>
      <c r="L2530" s="110" t="s">
        <v>21</v>
      </c>
      <c r="M2530" s="111"/>
      <c r="N2530" s="75" t="s">
        <v>453</v>
      </c>
    </row>
    <row r="2531" spans="1:14" s="88" customFormat="1" hidden="1" x14ac:dyDescent="0.2">
      <c r="A2531" s="193"/>
      <c r="B2531" s="187"/>
      <c r="C2531" s="185"/>
      <c r="D2531" s="185"/>
      <c r="E2531" s="185"/>
      <c r="F2531" s="185"/>
      <c r="G2531" s="185"/>
      <c r="H2531" s="185"/>
      <c r="I2531" s="185"/>
      <c r="J2531" s="185"/>
      <c r="K2531" s="185"/>
      <c r="L2531" s="110" t="s">
        <v>21</v>
      </c>
      <c r="M2531" s="111"/>
      <c r="N2531" s="75" t="s">
        <v>377</v>
      </c>
    </row>
    <row r="2532" spans="1:14" s="88" customFormat="1" hidden="1" x14ac:dyDescent="0.2">
      <c r="A2532" s="193"/>
      <c r="B2532" s="187"/>
      <c r="C2532" s="185"/>
      <c r="D2532" s="185"/>
      <c r="E2532" s="185"/>
      <c r="F2532" s="185"/>
      <c r="G2532" s="185"/>
      <c r="H2532" s="185"/>
      <c r="I2532" s="185"/>
      <c r="J2532" s="185"/>
      <c r="K2532" s="185"/>
      <c r="L2532" s="110" t="s">
        <v>21</v>
      </c>
      <c r="M2532" s="111"/>
      <c r="N2532" s="75" t="s">
        <v>378</v>
      </c>
    </row>
    <row r="2533" spans="1:14" s="88" customFormat="1" hidden="1" x14ac:dyDescent="0.2">
      <c r="A2533" s="193"/>
      <c r="B2533" s="187"/>
      <c r="C2533" s="185"/>
      <c r="D2533" s="185"/>
      <c r="E2533" s="185"/>
      <c r="F2533" s="185"/>
      <c r="G2533" s="185"/>
      <c r="H2533" s="185"/>
      <c r="I2533" s="185"/>
      <c r="J2533" s="185"/>
      <c r="K2533" s="185"/>
      <c r="L2533" s="110" t="s">
        <v>21</v>
      </c>
      <c r="M2533" s="111"/>
      <c r="N2533" s="75" t="s">
        <v>293</v>
      </c>
    </row>
    <row r="2534" spans="1:14" s="88" customFormat="1" hidden="1" x14ac:dyDescent="0.2">
      <c r="A2534" s="193"/>
      <c r="B2534" s="187"/>
      <c r="C2534" s="185"/>
      <c r="D2534" s="185"/>
      <c r="E2534" s="185"/>
      <c r="F2534" s="185"/>
      <c r="G2534" s="185"/>
      <c r="H2534" s="185"/>
      <c r="I2534" s="185"/>
      <c r="J2534" s="185"/>
      <c r="K2534" s="185"/>
      <c r="L2534" s="110" t="s">
        <v>21</v>
      </c>
      <c r="M2534" s="111"/>
      <c r="N2534" s="75" t="s">
        <v>379</v>
      </c>
    </row>
    <row r="2535" spans="1:14" s="88" customFormat="1" hidden="1" x14ac:dyDescent="0.2">
      <c r="A2535" s="193"/>
      <c r="B2535" s="187"/>
      <c r="C2535" s="185"/>
      <c r="D2535" s="185"/>
      <c r="E2535" s="185"/>
      <c r="F2535" s="185"/>
      <c r="G2535" s="185"/>
      <c r="H2535" s="185"/>
      <c r="I2535" s="185"/>
      <c r="J2535" s="185"/>
      <c r="K2535" s="185"/>
      <c r="L2535" s="110" t="s">
        <v>21</v>
      </c>
      <c r="M2535" s="111"/>
      <c r="N2535" s="75" t="s">
        <v>380</v>
      </c>
    </row>
    <row r="2536" spans="1:14" s="88" customFormat="1" hidden="1" x14ac:dyDescent="0.2">
      <c r="A2536" s="193"/>
      <c r="B2536" s="187"/>
      <c r="C2536" s="185"/>
      <c r="D2536" s="185"/>
      <c r="E2536" s="185"/>
      <c r="F2536" s="185"/>
      <c r="G2536" s="185"/>
      <c r="H2536" s="185"/>
      <c r="I2536" s="185"/>
      <c r="J2536" s="185"/>
      <c r="K2536" s="185"/>
      <c r="L2536" s="110" t="s">
        <v>21</v>
      </c>
      <c r="M2536" s="111"/>
      <c r="N2536" s="75" t="s">
        <v>383</v>
      </c>
    </row>
    <row r="2537" spans="1:14" s="88" customFormat="1" hidden="1" x14ac:dyDescent="0.2">
      <c r="A2537" s="193"/>
      <c r="B2537" s="187"/>
      <c r="C2537" s="185"/>
      <c r="D2537" s="185"/>
      <c r="E2537" s="185"/>
      <c r="F2537" s="185"/>
      <c r="G2537" s="185"/>
      <c r="H2537" s="185"/>
      <c r="I2537" s="185"/>
      <c r="J2537" s="185"/>
      <c r="K2537" s="185"/>
      <c r="L2537" s="110" t="s">
        <v>21</v>
      </c>
      <c r="M2537" s="111"/>
      <c r="N2537" s="75" t="s">
        <v>39</v>
      </c>
    </row>
    <row r="2538" spans="1:14" s="88" customFormat="1" hidden="1" x14ac:dyDescent="0.2">
      <c r="A2538" s="193"/>
      <c r="B2538" s="187"/>
      <c r="C2538" s="185"/>
      <c r="D2538" s="185"/>
      <c r="E2538" s="185"/>
      <c r="F2538" s="185"/>
      <c r="G2538" s="185"/>
      <c r="H2538" s="185"/>
      <c r="I2538" s="185"/>
      <c r="J2538" s="185"/>
      <c r="K2538" s="185"/>
      <c r="L2538" s="110" t="s">
        <v>21</v>
      </c>
      <c r="M2538" s="111"/>
      <c r="N2538" s="75" t="s">
        <v>40</v>
      </c>
    </row>
    <row r="2539" spans="1:14" s="88" customFormat="1" hidden="1" x14ac:dyDescent="0.2">
      <c r="A2539" s="193"/>
      <c r="B2539" s="187"/>
      <c r="C2539" s="185"/>
      <c r="D2539" s="185"/>
      <c r="E2539" s="185"/>
      <c r="F2539" s="185"/>
      <c r="G2539" s="185"/>
      <c r="H2539" s="185"/>
      <c r="I2539" s="185"/>
      <c r="J2539" s="185"/>
      <c r="K2539" s="185"/>
      <c r="L2539" s="110" t="s">
        <v>21</v>
      </c>
      <c r="M2539" s="111"/>
      <c r="N2539" s="75" t="s">
        <v>294</v>
      </c>
    </row>
    <row r="2540" spans="1:14" s="88" customFormat="1" hidden="1" x14ac:dyDescent="0.2">
      <c r="A2540" s="193"/>
      <c r="B2540" s="187"/>
      <c r="C2540" s="185"/>
      <c r="D2540" s="185"/>
      <c r="E2540" s="185"/>
      <c r="F2540" s="185"/>
      <c r="G2540" s="185"/>
      <c r="H2540" s="185"/>
      <c r="I2540" s="185"/>
      <c r="J2540" s="185"/>
      <c r="K2540" s="185"/>
      <c r="L2540" s="110" t="s">
        <v>21</v>
      </c>
      <c r="M2540" s="111"/>
      <c r="N2540" s="75" t="s">
        <v>95</v>
      </c>
    </row>
    <row r="2541" spans="1:14" s="88" customFormat="1" hidden="1" x14ac:dyDescent="0.2">
      <c r="A2541" s="193"/>
      <c r="B2541" s="187"/>
      <c r="C2541" s="185"/>
      <c r="D2541" s="185"/>
      <c r="E2541" s="185"/>
      <c r="F2541" s="185"/>
      <c r="G2541" s="185"/>
      <c r="H2541" s="185"/>
      <c r="I2541" s="185"/>
      <c r="J2541" s="185"/>
      <c r="K2541" s="185"/>
      <c r="L2541" s="110" t="s">
        <v>21</v>
      </c>
      <c r="M2541" s="111"/>
      <c r="N2541" s="75" t="s">
        <v>387</v>
      </c>
    </row>
    <row r="2542" spans="1:14" s="88" customFormat="1" hidden="1" x14ac:dyDescent="0.2">
      <c r="A2542" s="193"/>
      <c r="B2542" s="187"/>
      <c r="C2542" s="185"/>
      <c r="D2542" s="185"/>
      <c r="E2542" s="185"/>
      <c r="F2542" s="185"/>
      <c r="G2542" s="185"/>
      <c r="H2542" s="185"/>
      <c r="I2542" s="185"/>
      <c r="J2542" s="185"/>
      <c r="K2542" s="185"/>
      <c r="L2542" s="110" t="s">
        <v>21</v>
      </c>
      <c r="M2542" s="111"/>
      <c r="N2542" s="75" t="s">
        <v>62</v>
      </c>
    </row>
    <row r="2543" spans="1:14" s="88" customFormat="1" hidden="1" x14ac:dyDescent="0.2">
      <c r="A2543" s="193"/>
      <c r="B2543" s="187"/>
      <c r="C2543" s="185"/>
      <c r="D2543" s="185"/>
      <c r="E2543" s="185"/>
      <c r="F2543" s="185"/>
      <c r="G2543" s="185"/>
      <c r="H2543" s="185"/>
      <c r="I2543" s="185"/>
      <c r="J2543" s="185"/>
      <c r="K2543" s="185"/>
      <c r="L2543" s="110" t="s">
        <v>21</v>
      </c>
      <c r="M2543" s="111"/>
      <c r="N2543" s="75" t="s">
        <v>388</v>
      </c>
    </row>
    <row r="2544" spans="1:14" s="88" customFormat="1" hidden="1" x14ac:dyDescent="0.2">
      <c r="A2544" s="193"/>
      <c r="B2544" s="187"/>
      <c r="C2544" s="185"/>
      <c r="D2544" s="185"/>
      <c r="E2544" s="185"/>
      <c r="F2544" s="185"/>
      <c r="G2544" s="185"/>
      <c r="H2544" s="185"/>
      <c r="I2544" s="185"/>
      <c r="J2544" s="185"/>
      <c r="K2544" s="185"/>
      <c r="L2544" s="110" t="s">
        <v>21</v>
      </c>
      <c r="M2544" s="111"/>
      <c r="N2544" s="75" t="s">
        <v>84</v>
      </c>
    </row>
    <row r="2545" spans="1:14" s="88" customFormat="1" hidden="1" x14ac:dyDescent="0.2">
      <c r="A2545" s="193"/>
      <c r="B2545" s="187"/>
      <c r="C2545" s="185"/>
      <c r="D2545" s="185"/>
      <c r="E2545" s="185"/>
      <c r="F2545" s="185"/>
      <c r="G2545" s="185"/>
      <c r="H2545" s="185"/>
      <c r="I2545" s="185"/>
      <c r="J2545" s="185"/>
      <c r="K2545" s="185"/>
      <c r="L2545" s="110" t="s">
        <v>21</v>
      </c>
      <c r="M2545" s="111"/>
      <c r="N2545" s="75" t="s">
        <v>389</v>
      </c>
    </row>
    <row r="2546" spans="1:14" s="88" customFormat="1" hidden="1" x14ac:dyDescent="0.2">
      <c r="A2546" s="193"/>
      <c r="B2546" s="187"/>
      <c r="C2546" s="185"/>
      <c r="D2546" s="185"/>
      <c r="E2546" s="185"/>
      <c r="F2546" s="185"/>
      <c r="G2546" s="185"/>
      <c r="H2546" s="185"/>
      <c r="I2546" s="185"/>
      <c r="J2546" s="185"/>
      <c r="K2546" s="185"/>
      <c r="L2546" s="110" t="s">
        <v>21</v>
      </c>
      <c r="M2546" s="111"/>
      <c r="N2546" s="75" t="s">
        <v>63</v>
      </c>
    </row>
    <row r="2547" spans="1:14" s="88" customFormat="1" hidden="1" x14ac:dyDescent="0.2">
      <c r="A2547" s="193"/>
      <c r="B2547" s="187"/>
      <c r="C2547" s="185"/>
      <c r="D2547" s="185"/>
      <c r="E2547" s="185"/>
      <c r="F2547" s="185"/>
      <c r="G2547" s="185"/>
      <c r="H2547" s="185"/>
      <c r="I2547" s="185"/>
      <c r="J2547" s="185"/>
      <c r="K2547" s="185"/>
      <c r="L2547" s="110" t="s">
        <v>21</v>
      </c>
      <c r="M2547" s="111"/>
      <c r="N2547" s="75" t="s">
        <v>41</v>
      </c>
    </row>
    <row r="2548" spans="1:14" s="88" customFormat="1" hidden="1" x14ac:dyDescent="0.2">
      <c r="A2548" s="193"/>
      <c r="B2548" s="187"/>
      <c r="C2548" s="185"/>
      <c r="D2548" s="185"/>
      <c r="E2548" s="185"/>
      <c r="F2548" s="185"/>
      <c r="G2548" s="185"/>
      <c r="H2548" s="185"/>
      <c r="I2548" s="185"/>
      <c r="J2548" s="185"/>
      <c r="K2548" s="185"/>
      <c r="L2548" s="110" t="s">
        <v>21</v>
      </c>
      <c r="M2548" s="111"/>
      <c r="N2548" s="75" t="s">
        <v>96</v>
      </c>
    </row>
    <row r="2549" spans="1:14" s="88" customFormat="1" hidden="1" x14ac:dyDescent="0.2">
      <c r="A2549" s="193"/>
      <c r="B2549" s="187"/>
      <c r="C2549" s="185"/>
      <c r="D2549" s="185"/>
      <c r="E2549" s="185"/>
      <c r="F2549" s="185"/>
      <c r="G2549" s="185"/>
      <c r="H2549" s="185"/>
      <c r="I2549" s="185"/>
      <c r="J2549" s="185"/>
      <c r="K2549" s="185"/>
      <c r="L2549" s="110" t="s">
        <v>21</v>
      </c>
      <c r="M2549" s="111"/>
      <c r="N2549" s="75" t="s">
        <v>26</v>
      </c>
    </row>
    <row r="2550" spans="1:14" s="88" customFormat="1" hidden="1" x14ac:dyDescent="0.2">
      <c r="A2550" s="193"/>
      <c r="B2550" s="187"/>
      <c r="C2550" s="185"/>
      <c r="D2550" s="185"/>
      <c r="E2550" s="185"/>
      <c r="F2550" s="185"/>
      <c r="G2550" s="185"/>
      <c r="H2550" s="185"/>
      <c r="I2550" s="185"/>
      <c r="J2550" s="185"/>
      <c r="K2550" s="185"/>
      <c r="L2550" s="110" t="s">
        <v>21</v>
      </c>
      <c r="M2550" s="111"/>
      <c r="N2550" s="75" t="s">
        <v>27</v>
      </c>
    </row>
    <row r="2551" spans="1:14" s="88" customFormat="1" hidden="1" x14ac:dyDescent="0.2">
      <c r="A2551" s="193"/>
      <c r="B2551" s="187"/>
      <c r="C2551" s="185"/>
      <c r="D2551" s="185"/>
      <c r="E2551" s="185"/>
      <c r="F2551" s="185"/>
      <c r="G2551" s="185"/>
      <c r="H2551" s="185"/>
      <c r="I2551" s="185"/>
      <c r="J2551" s="185"/>
      <c r="K2551" s="185"/>
      <c r="L2551" s="110" t="s">
        <v>21</v>
      </c>
      <c r="M2551" s="111"/>
      <c r="N2551" s="75" t="s">
        <v>97</v>
      </c>
    </row>
    <row r="2552" spans="1:14" s="88" customFormat="1" hidden="1" x14ac:dyDescent="0.2">
      <c r="A2552" s="193"/>
      <c r="B2552" s="187"/>
      <c r="C2552" s="185"/>
      <c r="D2552" s="185"/>
      <c r="E2552" s="185"/>
      <c r="F2552" s="185"/>
      <c r="G2552" s="185"/>
      <c r="H2552" s="185"/>
      <c r="I2552" s="185"/>
      <c r="J2552" s="185"/>
      <c r="K2552" s="185"/>
      <c r="L2552" s="110" t="s">
        <v>21</v>
      </c>
      <c r="M2552" s="111"/>
      <c r="N2552" s="75" t="s">
        <v>103</v>
      </c>
    </row>
    <row r="2553" spans="1:14" s="88" customFormat="1" hidden="1" x14ac:dyDescent="0.2">
      <c r="A2553" s="193"/>
      <c r="B2553" s="187"/>
      <c r="C2553" s="185"/>
      <c r="D2553" s="185"/>
      <c r="E2553" s="185"/>
      <c r="F2553" s="185"/>
      <c r="G2553" s="185"/>
      <c r="H2553" s="185"/>
      <c r="I2553" s="185"/>
      <c r="J2553" s="185"/>
      <c r="K2553" s="185"/>
      <c r="L2553" s="110" t="s">
        <v>21</v>
      </c>
      <c r="M2553" s="111"/>
      <c r="N2553" s="75" t="s">
        <v>65</v>
      </c>
    </row>
    <row r="2554" spans="1:14" s="88" customFormat="1" hidden="1" x14ac:dyDescent="0.2">
      <c r="A2554" s="193"/>
      <c r="B2554" s="187"/>
      <c r="C2554" s="185"/>
      <c r="D2554" s="185"/>
      <c r="E2554" s="185"/>
      <c r="F2554" s="185"/>
      <c r="G2554" s="185"/>
      <c r="H2554" s="185"/>
      <c r="I2554" s="185"/>
      <c r="J2554" s="185"/>
      <c r="K2554" s="185"/>
      <c r="L2554" s="110" t="s">
        <v>21</v>
      </c>
      <c r="M2554" s="111"/>
      <c r="N2554" s="75" t="s">
        <v>459</v>
      </c>
    </row>
    <row r="2555" spans="1:14" s="88" customFormat="1" hidden="1" x14ac:dyDescent="0.2">
      <c r="A2555" s="193"/>
      <c r="B2555" s="187"/>
      <c r="C2555" s="185"/>
      <c r="D2555" s="185"/>
      <c r="E2555" s="185"/>
      <c r="F2555" s="185"/>
      <c r="G2555" s="185"/>
      <c r="H2555" s="185"/>
      <c r="I2555" s="185"/>
      <c r="J2555" s="185"/>
      <c r="K2555" s="185"/>
      <c r="L2555" s="110" t="s">
        <v>21</v>
      </c>
      <c r="M2555" s="111"/>
      <c r="N2555" s="75" t="s">
        <v>395</v>
      </c>
    </row>
    <row r="2556" spans="1:14" s="88" customFormat="1" hidden="1" x14ac:dyDescent="0.2">
      <c r="A2556" s="193"/>
      <c r="B2556" s="187"/>
      <c r="C2556" s="185"/>
      <c r="D2556" s="185"/>
      <c r="E2556" s="185"/>
      <c r="F2556" s="185"/>
      <c r="G2556" s="185"/>
      <c r="H2556" s="185"/>
      <c r="I2556" s="185"/>
      <c r="J2556" s="185"/>
      <c r="K2556" s="185"/>
      <c r="L2556" s="110" t="s">
        <v>21</v>
      </c>
      <c r="M2556" s="111"/>
      <c r="N2556" s="75" t="s">
        <v>67</v>
      </c>
    </row>
    <row r="2557" spans="1:14" s="88" customFormat="1" hidden="1" x14ac:dyDescent="0.2">
      <c r="A2557" s="193"/>
      <c r="B2557" s="187"/>
      <c r="C2557" s="185"/>
      <c r="D2557" s="185"/>
      <c r="E2557" s="185"/>
      <c r="F2557" s="185"/>
      <c r="G2557" s="185"/>
      <c r="H2557" s="185"/>
      <c r="I2557" s="185"/>
      <c r="J2557" s="185"/>
      <c r="K2557" s="185"/>
      <c r="L2557" s="110" t="s">
        <v>21</v>
      </c>
      <c r="M2557" s="111"/>
      <c r="N2557" s="75" t="s">
        <v>397</v>
      </c>
    </row>
    <row r="2558" spans="1:14" s="88" customFormat="1" hidden="1" x14ac:dyDescent="0.2">
      <c r="A2558" s="193"/>
      <c r="B2558" s="187"/>
      <c r="C2558" s="185"/>
      <c r="D2558" s="185"/>
      <c r="E2558" s="185"/>
      <c r="F2558" s="185"/>
      <c r="G2558" s="185"/>
      <c r="H2558" s="185"/>
      <c r="I2558" s="185"/>
      <c r="J2558" s="185"/>
      <c r="K2558" s="185"/>
      <c r="L2558" s="110" t="s">
        <v>21</v>
      </c>
      <c r="M2558" s="111"/>
      <c r="N2558" s="75" t="s">
        <v>398</v>
      </c>
    </row>
    <row r="2559" spans="1:14" s="88" customFormat="1" hidden="1" x14ac:dyDescent="0.2">
      <c r="A2559" s="193"/>
      <c r="B2559" s="187"/>
      <c r="C2559" s="185"/>
      <c r="D2559" s="185"/>
      <c r="E2559" s="185"/>
      <c r="F2559" s="185"/>
      <c r="G2559" s="185"/>
      <c r="H2559" s="185"/>
      <c r="I2559" s="185"/>
      <c r="J2559" s="185"/>
      <c r="K2559" s="185"/>
      <c r="L2559" s="110" t="s">
        <v>21</v>
      </c>
      <c r="M2559" s="111"/>
      <c r="N2559" s="75" t="s">
        <v>43</v>
      </c>
    </row>
    <row r="2560" spans="1:14" s="88" customFormat="1" hidden="1" x14ac:dyDescent="0.2">
      <c r="A2560" s="193"/>
      <c r="B2560" s="187"/>
      <c r="C2560" s="185"/>
      <c r="D2560" s="185"/>
      <c r="E2560" s="185"/>
      <c r="F2560" s="185"/>
      <c r="G2560" s="185"/>
      <c r="H2560" s="185"/>
      <c r="I2560" s="185"/>
      <c r="J2560" s="185"/>
      <c r="K2560" s="185"/>
      <c r="L2560" s="110" t="s">
        <v>21</v>
      </c>
      <c r="M2560" s="111"/>
      <c r="N2560" s="75" t="s">
        <v>399</v>
      </c>
    </row>
    <row r="2561" spans="1:14" s="88" customFormat="1" hidden="1" x14ac:dyDescent="0.2">
      <c r="A2561" s="193"/>
      <c r="B2561" s="187"/>
      <c r="C2561" s="185"/>
      <c r="D2561" s="185"/>
      <c r="E2561" s="185"/>
      <c r="F2561" s="185"/>
      <c r="G2561" s="185"/>
      <c r="H2561" s="185"/>
      <c r="I2561" s="185"/>
      <c r="J2561" s="185"/>
      <c r="K2561" s="185"/>
      <c r="L2561" s="110" t="s">
        <v>21</v>
      </c>
      <c r="M2561" s="111"/>
      <c r="N2561" s="75" t="s">
        <v>400</v>
      </c>
    </row>
    <row r="2562" spans="1:14" s="88" customFormat="1" hidden="1" x14ac:dyDescent="0.2">
      <c r="A2562" s="193"/>
      <c r="B2562" s="187"/>
      <c r="C2562" s="185"/>
      <c r="D2562" s="185"/>
      <c r="E2562" s="185"/>
      <c r="F2562" s="185"/>
      <c r="G2562" s="185"/>
      <c r="H2562" s="185"/>
      <c r="I2562" s="185"/>
      <c r="J2562" s="185"/>
      <c r="K2562" s="185"/>
      <c r="L2562" s="110" t="s">
        <v>21</v>
      </c>
      <c r="M2562" s="111"/>
      <c r="N2562" s="75" t="s">
        <v>401</v>
      </c>
    </row>
    <row r="2563" spans="1:14" s="88" customFormat="1" hidden="1" x14ac:dyDescent="0.2">
      <c r="A2563" s="193"/>
      <c r="B2563" s="187"/>
      <c r="C2563" s="185"/>
      <c r="D2563" s="185"/>
      <c r="E2563" s="185"/>
      <c r="F2563" s="185"/>
      <c r="G2563" s="185"/>
      <c r="H2563" s="185"/>
      <c r="I2563" s="185"/>
      <c r="J2563" s="185"/>
      <c r="K2563" s="185"/>
      <c r="L2563" s="110" t="s">
        <v>21</v>
      </c>
      <c r="M2563" s="111"/>
      <c r="N2563" s="75" t="s">
        <v>402</v>
      </c>
    </row>
    <row r="2564" spans="1:14" s="88" customFormat="1" hidden="1" x14ac:dyDescent="0.2">
      <c r="A2564" s="193"/>
      <c r="B2564" s="187"/>
      <c r="C2564" s="185"/>
      <c r="D2564" s="185"/>
      <c r="E2564" s="185"/>
      <c r="F2564" s="185"/>
      <c r="G2564" s="185"/>
      <c r="H2564" s="185"/>
      <c r="I2564" s="185"/>
      <c r="J2564" s="185"/>
      <c r="K2564" s="185"/>
      <c r="L2564" s="110" t="s">
        <v>21</v>
      </c>
      <c r="M2564" s="111"/>
      <c r="N2564" s="75" t="s">
        <v>403</v>
      </c>
    </row>
    <row r="2565" spans="1:14" s="88" customFormat="1" hidden="1" x14ac:dyDescent="0.2">
      <c r="A2565" s="193"/>
      <c r="B2565" s="187"/>
      <c r="C2565" s="185"/>
      <c r="D2565" s="185"/>
      <c r="E2565" s="185"/>
      <c r="F2565" s="185"/>
      <c r="G2565" s="185"/>
      <c r="H2565" s="185"/>
      <c r="I2565" s="185"/>
      <c r="J2565" s="185"/>
      <c r="K2565" s="185"/>
      <c r="L2565" s="110" t="s">
        <v>21</v>
      </c>
      <c r="M2565" s="111"/>
      <c r="N2565" s="75" t="s">
        <v>404</v>
      </c>
    </row>
    <row r="2566" spans="1:14" s="88" customFormat="1" hidden="1" x14ac:dyDescent="0.2">
      <c r="A2566" s="193"/>
      <c r="B2566" s="187"/>
      <c r="C2566" s="185"/>
      <c r="D2566" s="185"/>
      <c r="E2566" s="185"/>
      <c r="F2566" s="185"/>
      <c r="G2566" s="185"/>
      <c r="H2566" s="185"/>
      <c r="I2566" s="185"/>
      <c r="J2566" s="185"/>
      <c r="K2566" s="185"/>
      <c r="L2566" s="110" t="s">
        <v>21</v>
      </c>
      <c r="M2566" s="111"/>
      <c r="N2566" s="75" t="s">
        <v>68</v>
      </c>
    </row>
    <row r="2567" spans="1:14" s="88" customFormat="1" hidden="1" x14ac:dyDescent="0.2">
      <c r="A2567" s="193"/>
      <c r="B2567" s="187"/>
      <c r="C2567" s="185"/>
      <c r="D2567" s="185"/>
      <c r="E2567" s="185"/>
      <c r="F2567" s="185"/>
      <c r="G2567" s="185"/>
      <c r="H2567" s="185"/>
      <c r="I2567" s="185"/>
      <c r="J2567" s="185"/>
      <c r="K2567" s="185"/>
      <c r="L2567" s="110" t="s">
        <v>21</v>
      </c>
      <c r="M2567" s="111"/>
      <c r="N2567" s="75" t="s">
        <v>123</v>
      </c>
    </row>
    <row r="2568" spans="1:14" s="88" customFormat="1" hidden="1" x14ac:dyDescent="0.2">
      <c r="A2568" s="193"/>
      <c r="B2568" s="187"/>
      <c r="C2568" s="185"/>
      <c r="D2568" s="185"/>
      <c r="E2568" s="185"/>
      <c r="F2568" s="185"/>
      <c r="G2568" s="185"/>
      <c r="H2568" s="185"/>
      <c r="I2568" s="185"/>
      <c r="J2568" s="185"/>
      <c r="K2568" s="185"/>
      <c r="L2568" s="110" t="s">
        <v>21</v>
      </c>
      <c r="M2568" s="111"/>
      <c r="N2568" s="75" t="s">
        <v>70</v>
      </c>
    </row>
    <row r="2569" spans="1:14" s="88" customFormat="1" hidden="1" x14ac:dyDescent="0.2">
      <c r="A2569" s="193"/>
      <c r="B2569" s="187"/>
      <c r="C2569" s="185"/>
      <c r="D2569" s="185"/>
      <c r="E2569" s="185"/>
      <c r="F2569" s="185"/>
      <c r="G2569" s="185"/>
      <c r="H2569" s="185"/>
      <c r="I2569" s="185"/>
      <c r="J2569" s="185"/>
      <c r="K2569" s="185"/>
      <c r="L2569" s="110" t="s">
        <v>21</v>
      </c>
      <c r="M2569" s="111"/>
      <c r="N2569" s="75" t="s">
        <v>71</v>
      </c>
    </row>
    <row r="2570" spans="1:14" s="88" customFormat="1" hidden="1" x14ac:dyDescent="0.2">
      <c r="A2570" s="193"/>
      <c r="B2570" s="187"/>
      <c r="C2570" s="185"/>
      <c r="D2570" s="185"/>
      <c r="E2570" s="185"/>
      <c r="F2570" s="185"/>
      <c r="G2570" s="185"/>
      <c r="H2570" s="185"/>
      <c r="I2570" s="185"/>
      <c r="J2570" s="185"/>
      <c r="K2570" s="185"/>
      <c r="L2570" s="110" t="s">
        <v>21</v>
      </c>
      <c r="M2570" s="111"/>
      <c r="N2570" s="75" t="s">
        <v>408</v>
      </c>
    </row>
    <row r="2571" spans="1:14" s="88" customFormat="1" hidden="1" x14ac:dyDescent="0.2">
      <c r="A2571" s="193"/>
      <c r="B2571" s="187"/>
      <c r="C2571" s="185"/>
      <c r="D2571" s="185"/>
      <c r="E2571" s="185"/>
      <c r="F2571" s="185"/>
      <c r="G2571" s="185"/>
      <c r="H2571" s="185"/>
      <c r="I2571" s="185"/>
      <c r="J2571" s="185"/>
      <c r="K2571" s="185"/>
      <c r="L2571" s="110" t="s">
        <v>21</v>
      </c>
      <c r="M2571" s="111"/>
      <c r="N2571" s="75" t="s">
        <v>409</v>
      </c>
    </row>
    <row r="2572" spans="1:14" s="88" customFormat="1" hidden="1" x14ac:dyDescent="0.2">
      <c r="A2572" s="193"/>
      <c r="B2572" s="187"/>
      <c r="C2572" s="185"/>
      <c r="D2572" s="185"/>
      <c r="E2572" s="185"/>
      <c r="F2572" s="185"/>
      <c r="G2572" s="185"/>
      <c r="H2572" s="185"/>
      <c r="I2572" s="185"/>
      <c r="J2572" s="185"/>
      <c r="K2572" s="185"/>
      <c r="L2572" s="110" t="s">
        <v>21</v>
      </c>
      <c r="M2572" s="111"/>
      <c r="N2572" s="75" t="s">
        <v>410</v>
      </c>
    </row>
    <row r="2573" spans="1:14" s="88" customFormat="1" hidden="1" x14ac:dyDescent="0.2">
      <c r="A2573" s="193"/>
      <c r="B2573" s="187"/>
      <c r="C2573" s="185"/>
      <c r="D2573" s="185"/>
      <c r="E2573" s="185"/>
      <c r="F2573" s="185"/>
      <c r="G2573" s="185"/>
      <c r="H2573" s="185"/>
      <c r="I2573" s="185"/>
      <c r="J2573" s="185"/>
      <c r="K2573" s="185"/>
      <c r="L2573" s="110" t="s">
        <v>21</v>
      </c>
      <c r="M2573" s="111"/>
      <c r="N2573" s="75" t="s">
        <v>411</v>
      </c>
    </row>
    <row r="2574" spans="1:14" s="88" customFormat="1" hidden="1" x14ac:dyDescent="0.2">
      <c r="A2574" s="193"/>
      <c r="B2574" s="187"/>
      <c r="C2574" s="185"/>
      <c r="D2574" s="185"/>
      <c r="E2574" s="185"/>
      <c r="F2574" s="185"/>
      <c r="G2574" s="185"/>
      <c r="H2574" s="185"/>
      <c r="I2574" s="185"/>
      <c r="J2574" s="185"/>
      <c r="K2574" s="185"/>
      <c r="L2574" s="110" t="s">
        <v>21</v>
      </c>
      <c r="M2574" s="111"/>
      <c r="N2574" s="75" t="s">
        <v>412</v>
      </c>
    </row>
    <row r="2575" spans="1:14" s="88" customFormat="1" hidden="1" x14ac:dyDescent="0.2">
      <c r="A2575" s="193"/>
      <c r="B2575" s="187"/>
      <c r="C2575" s="185"/>
      <c r="D2575" s="185"/>
      <c r="E2575" s="185"/>
      <c r="F2575" s="185"/>
      <c r="G2575" s="185"/>
      <c r="H2575" s="185"/>
      <c r="I2575" s="185"/>
      <c r="J2575" s="185"/>
      <c r="K2575" s="185"/>
      <c r="L2575" s="110" t="s">
        <v>21</v>
      </c>
      <c r="M2575" s="111"/>
      <c r="N2575" s="75" t="s">
        <v>413</v>
      </c>
    </row>
    <row r="2576" spans="1:14" s="88" customFormat="1" hidden="1" x14ac:dyDescent="0.2">
      <c r="A2576" s="193"/>
      <c r="B2576" s="187"/>
      <c r="C2576" s="185"/>
      <c r="D2576" s="185"/>
      <c r="E2576" s="185"/>
      <c r="F2576" s="185"/>
      <c r="G2576" s="185"/>
      <c r="H2576" s="185"/>
      <c r="I2576" s="185"/>
      <c r="J2576" s="185"/>
      <c r="K2576" s="185"/>
      <c r="L2576" s="110" t="s">
        <v>21</v>
      </c>
      <c r="M2576" s="111"/>
      <c r="N2576" s="75" t="s">
        <v>414</v>
      </c>
    </row>
    <row r="2577" spans="1:14" s="88" customFormat="1" hidden="1" x14ac:dyDescent="0.2">
      <c r="A2577" s="193"/>
      <c r="B2577" s="187"/>
      <c r="C2577" s="185"/>
      <c r="D2577" s="185"/>
      <c r="E2577" s="185"/>
      <c r="F2577" s="185"/>
      <c r="G2577" s="185"/>
      <c r="H2577" s="185"/>
      <c r="I2577" s="185"/>
      <c r="J2577" s="185"/>
      <c r="K2577" s="185"/>
      <c r="L2577" s="110" t="s">
        <v>21</v>
      </c>
      <c r="M2577" s="111"/>
      <c r="N2577" s="75" t="s">
        <v>415</v>
      </c>
    </row>
    <row r="2578" spans="1:14" s="88" customFormat="1" hidden="1" x14ac:dyDescent="0.2">
      <c r="A2578" s="193"/>
      <c r="B2578" s="187"/>
      <c r="C2578" s="185"/>
      <c r="D2578" s="185"/>
      <c r="E2578" s="185"/>
      <c r="F2578" s="185"/>
      <c r="G2578" s="185"/>
      <c r="H2578" s="185"/>
      <c r="I2578" s="185"/>
      <c r="J2578" s="185"/>
      <c r="K2578" s="185"/>
      <c r="L2578" s="110" t="s">
        <v>21</v>
      </c>
      <c r="M2578" s="111"/>
      <c r="N2578" s="75" t="s">
        <v>416</v>
      </c>
    </row>
    <row r="2579" spans="1:14" s="88" customFormat="1" hidden="1" x14ac:dyDescent="0.2">
      <c r="A2579" s="193"/>
      <c r="B2579" s="187"/>
      <c r="C2579" s="185"/>
      <c r="D2579" s="185"/>
      <c r="E2579" s="185"/>
      <c r="F2579" s="185"/>
      <c r="G2579" s="185"/>
      <c r="H2579" s="185"/>
      <c r="I2579" s="185"/>
      <c r="J2579" s="185"/>
      <c r="K2579" s="185"/>
      <c r="L2579" s="110" t="s">
        <v>21</v>
      </c>
      <c r="M2579" s="111"/>
      <c r="N2579" s="75" t="s">
        <v>417</v>
      </c>
    </row>
    <row r="2580" spans="1:14" s="88" customFormat="1" hidden="1" x14ac:dyDescent="0.2">
      <c r="A2580" s="193"/>
      <c r="B2580" s="187"/>
      <c r="C2580" s="185"/>
      <c r="D2580" s="185"/>
      <c r="E2580" s="185"/>
      <c r="F2580" s="185"/>
      <c r="G2580" s="185"/>
      <c r="H2580" s="185"/>
      <c r="I2580" s="185"/>
      <c r="J2580" s="185"/>
      <c r="K2580" s="185"/>
      <c r="L2580" s="110" t="s">
        <v>21</v>
      </c>
      <c r="M2580" s="111"/>
      <c r="N2580" s="75" t="s">
        <v>418</v>
      </c>
    </row>
    <row r="2581" spans="1:14" s="88" customFormat="1" hidden="1" x14ac:dyDescent="0.2">
      <c r="A2581" s="193"/>
      <c r="B2581" s="187"/>
      <c r="C2581" s="185"/>
      <c r="D2581" s="185"/>
      <c r="E2581" s="185"/>
      <c r="F2581" s="185"/>
      <c r="G2581" s="185"/>
      <c r="H2581" s="185"/>
      <c r="I2581" s="185"/>
      <c r="J2581" s="185"/>
      <c r="K2581" s="185"/>
      <c r="L2581" s="110" t="s">
        <v>21</v>
      </c>
      <c r="M2581" s="111"/>
      <c r="N2581" s="75" t="s">
        <v>419</v>
      </c>
    </row>
    <row r="2582" spans="1:14" s="88" customFormat="1" hidden="1" x14ac:dyDescent="0.2">
      <c r="A2582" s="193"/>
      <c r="B2582" s="187"/>
      <c r="C2582" s="185"/>
      <c r="D2582" s="185"/>
      <c r="E2582" s="185"/>
      <c r="F2582" s="185"/>
      <c r="G2582" s="185"/>
      <c r="H2582" s="185"/>
      <c r="I2582" s="185"/>
      <c r="J2582" s="185"/>
      <c r="K2582" s="185"/>
      <c r="L2582" s="110" t="s">
        <v>21</v>
      </c>
      <c r="M2582" s="111"/>
      <c r="N2582" s="75" t="s">
        <v>422</v>
      </c>
    </row>
    <row r="2583" spans="1:14" s="88" customFormat="1" hidden="1" x14ac:dyDescent="0.2">
      <c r="A2583" s="193"/>
      <c r="B2583" s="187"/>
      <c r="C2583" s="185"/>
      <c r="D2583" s="185"/>
      <c r="E2583" s="185"/>
      <c r="F2583" s="185"/>
      <c r="G2583" s="185"/>
      <c r="H2583" s="185"/>
      <c r="I2583" s="185"/>
      <c r="J2583" s="185"/>
      <c r="K2583" s="185"/>
      <c r="L2583" s="110" t="s">
        <v>21</v>
      </c>
      <c r="M2583" s="111"/>
      <c r="N2583" s="75" t="s">
        <v>423</v>
      </c>
    </row>
    <row r="2584" spans="1:14" s="88" customFormat="1" hidden="1" x14ac:dyDescent="0.2">
      <c r="A2584" s="193"/>
      <c r="B2584" s="187"/>
      <c r="C2584" s="185"/>
      <c r="D2584" s="185"/>
      <c r="E2584" s="185"/>
      <c r="F2584" s="185"/>
      <c r="G2584" s="185"/>
      <c r="H2584" s="185"/>
      <c r="I2584" s="185"/>
      <c r="J2584" s="185"/>
      <c r="K2584" s="185"/>
      <c r="L2584" s="110" t="s">
        <v>21</v>
      </c>
      <c r="M2584" s="111"/>
      <c r="N2584" s="75" t="s">
        <v>73</v>
      </c>
    </row>
    <row r="2585" spans="1:14" s="88" customFormat="1" hidden="1" x14ac:dyDescent="0.2">
      <c r="A2585" s="193"/>
      <c r="B2585" s="187"/>
      <c r="C2585" s="185"/>
      <c r="D2585" s="185"/>
      <c r="E2585" s="185"/>
      <c r="F2585" s="185"/>
      <c r="G2585" s="185"/>
      <c r="H2585" s="185"/>
      <c r="I2585" s="185"/>
      <c r="J2585" s="185"/>
      <c r="K2585" s="185"/>
      <c r="L2585" s="110" t="s">
        <v>21</v>
      </c>
      <c r="M2585" s="111"/>
      <c r="N2585" s="75" t="s">
        <v>480</v>
      </c>
    </row>
    <row r="2586" spans="1:14" s="88" customFormat="1" hidden="1" x14ac:dyDescent="0.2">
      <c r="A2586" s="193"/>
      <c r="B2586" s="187"/>
      <c r="C2586" s="185"/>
      <c r="D2586" s="185"/>
      <c r="E2586" s="185"/>
      <c r="F2586" s="185"/>
      <c r="G2586" s="185"/>
      <c r="H2586" s="185"/>
      <c r="I2586" s="185"/>
      <c r="J2586" s="185"/>
      <c r="K2586" s="185"/>
      <c r="L2586" s="110" t="s">
        <v>21</v>
      </c>
      <c r="M2586" s="111"/>
      <c r="N2586" s="75" t="s">
        <v>124</v>
      </c>
    </row>
    <row r="2587" spans="1:14" s="88" customFormat="1" hidden="1" x14ac:dyDescent="0.2">
      <c r="A2587" s="193"/>
      <c r="B2587" s="187"/>
      <c r="C2587" s="185"/>
      <c r="D2587" s="185"/>
      <c r="E2587" s="185"/>
      <c r="F2587" s="185"/>
      <c r="G2587" s="185"/>
      <c r="H2587" s="185"/>
      <c r="I2587" s="185"/>
      <c r="J2587" s="185"/>
      <c r="K2587" s="185"/>
      <c r="L2587" s="110" t="s">
        <v>21</v>
      </c>
      <c r="M2587" s="111"/>
      <c r="N2587" s="75" t="s">
        <v>455</v>
      </c>
    </row>
    <row r="2588" spans="1:14" s="88" customFormat="1" hidden="1" x14ac:dyDescent="0.2">
      <c r="A2588" s="193"/>
      <c r="B2588" s="187"/>
      <c r="C2588" s="185"/>
      <c r="D2588" s="185"/>
      <c r="E2588" s="185"/>
      <c r="F2588" s="185"/>
      <c r="G2588" s="185"/>
      <c r="H2588" s="185"/>
      <c r="I2588" s="185"/>
      <c r="J2588" s="185"/>
      <c r="K2588" s="185"/>
      <c r="L2588" s="110" t="s">
        <v>21</v>
      </c>
      <c r="M2588" s="111"/>
      <c r="N2588" s="75" t="s">
        <v>449</v>
      </c>
    </row>
    <row r="2589" spans="1:14" s="88" customFormat="1" hidden="1" x14ac:dyDescent="0.2">
      <c r="A2589" s="193"/>
      <c r="B2589" s="187"/>
      <c r="C2589" s="185"/>
      <c r="D2589" s="185"/>
      <c r="E2589" s="185"/>
      <c r="F2589" s="185"/>
      <c r="G2589" s="185"/>
      <c r="H2589" s="185"/>
      <c r="I2589" s="185"/>
      <c r="J2589" s="185"/>
      <c r="K2589" s="185"/>
      <c r="L2589" s="110" t="s">
        <v>21</v>
      </c>
      <c r="M2589" s="111"/>
      <c r="N2589" s="75" t="s">
        <v>425</v>
      </c>
    </row>
    <row r="2590" spans="1:14" s="88" customFormat="1" hidden="1" x14ac:dyDescent="0.2">
      <c r="A2590" s="193"/>
      <c r="B2590" s="187"/>
      <c r="C2590" s="185"/>
      <c r="D2590" s="185"/>
      <c r="E2590" s="185"/>
      <c r="F2590" s="185"/>
      <c r="G2590" s="185"/>
      <c r="H2590" s="185"/>
      <c r="I2590" s="185"/>
      <c r="J2590" s="185"/>
      <c r="K2590" s="185"/>
      <c r="L2590" s="110" t="s">
        <v>21</v>
      </c>
      <c r="M2590" s="111"/>
      <c r="N2590" s="75" t="s">
        <v>52</v>
      </c>
    </row>
    <row r="2591" spans="1:14" s="88" customFormat="1" hidden="1" x14ac:dyDescent="0.2">
      <c r="A2591" s="193"/>
      <c r="B2591" s="187"/>
      <c r="C2591" s="185"/>
      <c r="D2591" s="185"/>
      <c r="E2591" s="185"/>
      <c r="F2591" s="185"/>
      <c r="G2591" s="185"/>
      <c r="H2591" s="185"/>
      <c r="I2591" s="185"/>
      <c r="J2591" s="185"/>
      <c r="K2591" s="185"/>
      <c r="L2591" s="110" t="s">
        <v>21</v>
      </c>
      <c r="M2591" s="111"/>
      <c r="N2591" s="75" t="s">
        <v>45</v>
      </c>
    </row>
    <row r="2592" spans="1:14" s="88" customFormat="1" hidden="1" x14ac:dyDescent="0.2">
      <c r="A2592" s="193"/>
      <c r="B2592" s="187"/>
      <c r="C2592" s="185"/>
      <c r="D2592" s="185"/>
      <c r="E2592" s="185"/>
      <c r="F2592" s="185"/>
      <c r="G2592" s="185"/>
      <c r="H2592" s="185"/>
      <c r="I2592" s="185"/>
      <c r="J2592" s="185"/>
      <c r="K2592" s="185"/>
      <c r="L2592" s="110" t="s">
        <v>21</v>
      </c>
      <c r="M2592" s="111"/>
      <c r="N2592" s="75" t="s">
        <v>75</v>
      </c>
    </row>
    <row r="2593" spans="1:14" s="88" customFormat="1" hidden="1" x14ac:dyDescent="0.2">
      <c r="A2593" s="193"/>
      <c r="B2593" s="187"/>
      <c r="C2593" s="185"/>
      <c r="D2593" s="185"/>
      <c r="E2593" s="185"/>
      <c r="F2593" s="185"/>
      <c r="G2593" s="185"/>
      <c r="H2593" s="185"/>
      <c r="I2593" s="185"/>
      <c r="J2593" s="185"/>
      <c r="K2593" s="185"/>
      <c r="L2593" s="110" t="s">
        <v>21</v>
      </c>
      <c r="M2593" s="111"/>
      <c r="N2593" s="75" t="s">
        <v>426</v>
      </c>
    </row>
    <row r="2594" spans="1:14" s="88" customFormat="1" hidden="1" x14ac:dyDescent="0.2">
      <c r="A2594" s="193"/>
      <c r="B2594" s="187"/>
      <c r="C2594" s="185"/>
      <c r="D2594" s="185"/>
      <c r="E2594" s="185"/>
      <c r="F2594" s="185"/>
      <c r="G2594" s="185"/>
      <c r="H2594" s="185"/>
      <c r="I2594" s="185"/>
      <c r="J2594" s="185"/>
      <c r="K2594" s="185"/>
      <c r="L2594" s="110" t="s">
        <v>21</v>
      </c>
      <c r="M2594" s="111"/>
      <c r="N2594" s="75" t="s">
        <v>427</v>
      </c>
    </row>
    <row r="2595" spans="1:14" s="88" customFormat="1" hidden="1" x14ac:dyDescent="0.2">
      <c r="A2595" s="193"/>
      <c r="B2595" s="187"/>
      <c r="C2595" s="185"/>
      <c r="D2595" s="185"/>
      <c r="E2595" s="185"/>
      <c r="F2595" s="185"/>
      <c r="G2595" s="185"/>
      <c r="H2595" s="185"/>
      <c r="I2595" s="185"/>
      <c r="J2595" s="185"/>
      <c r="K2595" s="185"/>
      <c r="L2595" s="110" t="s">
        <v>21</v>
      </c>
      <c r="M2595" s="111"/>
      <c r="N2595" s="75" t="s">
        <v>86</v>
      </c>
    </row>
    <row r="2596" spans="1:14" s="88" customFormat="1" hidden="1" x14ac:dyDescent="0.2">
      <c r="A2596" s="193"/>
      <c r="B2596" s="187"/>
      <c r="C2596" s="185"/>
      <c r="D2596" s="185"/>
      <c r="E2596" s="185"/>
      <c r="F2596" s="185"/>
      <c r="G2596" s="185"/>
      <c r="H2596" s="185"/>
      <c r="I2596" s="185"/>
      <c r="J2596" s="185"/>
      <c r="K2596" s="185"/>
      <c r="L2596" s="110" t="s">
        <v>21</v>
      </c>
      <c r="M2596" s="111"/>
      <c r="N2596" s="75" t="s">
        <v>296</v>
      </c>
    </row>
    <row r="2597" spans="1:14" s="88" customFormat="1" hidden="1" x14ac:dyDescent="0.2">
      <c r="A2597" s="193"/>
      <c r="B2597" s="187"/>
      <c r="C2597" s="185"/>
      <c r="D2597" s="185"/>
      <c r="E2597" s="185"/>
      <c r="F2597" s="185"/>
      <c r="G2597" s="185"/>
      <c r="H2597" s="185"/>
      <c r="I2597" s="185"/>
      <c r="J2597" s="185"/>
      <c r="K2597" s="185"/>
      <c r="L2597" s="110" t="s">
        <v>21</v>
      </c>
      <c r="M2597" s="111"/>
      <c r="N2597" s="75" t="s">
        <v>46</v>
      </c>
    </row>
    <row r="2598" spans="1:14" s="88" customFormat="1" hidden="1" x14ac:dyDescent="0.2">
      <c r="A2598" s="193"/>
      <c r="B2598" s="187"/>
      <c r="C2598" s="185"/>
      <c r="D2598" s="185"/>
      <c r="E2598" s="185"/>
      <c r="F2598" s="185"/>
      <c r="G2598" s="185"/>
      <c r="H2598" s="185"/>
      <c r="I2598" s="185"/>
      <c r="J2598" s="185"/>
      <c r="K2598" s="185"/>
      <c r="L2598" s="110" t="s">
        <v>21</v>
      </c>
      <c r="M2598" s="111"/>
      <c r="N2598" s="75" t="s">
        <v>429</v>
      </c>
    </row>
    <row r="2599" spans="1:14" s="88" customFormat="1" hidden="1" x14ac:dyDescent="0.2">
      <c r="A2599" s="193"/>
      <c r="B2599" s="187"/>
      <c r="C2599" s="185"/>
      <c r="D2599" s="185"/>
      <c r="E2599" s="185"/>
      <c r="F2599" s="185"/>
      <c r="G2599" s="185"/>
      <c r="H2599" s="185"/>
      <c r="I2599" s="185"/>
      <c r="J2599" s="185"/>
      <c r="K2599" s="185"/>
      <c r="L2599" s="110" t="s">
        <v>21</v>
      </c>
      <c r="M2599" s="111"/>
      <c r="N2599" s="75" t="s">
        <v>47</v>
      </c>
    </row>
    <row r="2600" spans="1:14" s="88" customFormat="1" hidden="1" x14ac:dyDescent="0.2">
      <c r="A2600" s="193"/>
      <c r="B2600" s="187"/>
      <c r="C2600" s="185"/>
      <c r="D2600" s="185"/>
      <c r="E2600" s="185"/>
      <c r="F2600" s="185"/>
      <c r="G2600" s="185"/>
      <c r="H2600" s="185"/>
      <c r="I2600" s="185"/>
      <c r="J2600" s="185"/>
      <c r="K2600" s="185"/>
      <c r="L2600" s="110" t="s">
        <v>21</v>
      </c>
      <c r="M2600" s="111"/>
      <c r="N2600" s="75" t="s">
        <v>430</v>
      </c>
    </row>
    <row r="2601" spans="1:14" s="88" customFormat="1" hidden="1" x14ac:dyDescent="0.2">
      <c r="A2601" s="193"/>
      <c r="B2601" s="187"/>
      <c r="C2601" s="185"/>
      <c r="D2601" s="185"/>
      <c r="E2601" s="185"/>
      <c r="F2601" s="185"/>
      <c r="G2601" s="185"/>
      <c r="H2601" s="185"/>
      <c r="I2601" s="185"/>
      <c r="J2601" s="185"/>
      <c r="K2601" s="185"/>
      <c r="L2601" s="110" t="s">
        <v>21</v>
      </c>
      <c r="M2601" s="111"/>
      <c r="N2601" s="75" t="s">
        <v>77</v>
      </c>
    </row>
    <row r="2602" spans="1:14" s="88" customFormat="1" hidden="1" x14ac:dyDescent="0.2">
      <c r="A2602" s="193"/>
      <c r="B2602" s="187"/>
      <c r="C2602" s="185"/>
      <c r="D2602" s="185"/>
      <c r="E2602" s="185"/>
      <c r="F2602" s="185"/>
      <c r="G2602" s="185"/>
      <c r="H2602" s="185"/>
      <c r="I2602" s="185"/>
      <c r="J2602" s="185"/>
      <c r="K2602" s="185"/>
      <c r="L2602" s="110" t="s">
        <v>21</v>
      </c>
      <c r="M2602" s="111"/>
      <c r="N2602" s="75" t="s">
        <v>431</v>
      </c>
    </row>
    <row r="2603" spans="1:14" s="88" customFormat="1" hidden="1" x14ac:dyDescent="0.2">
      <c r="A2603" s="193"/>
      <c r="B2603" s="187"/>
      <c r="C2603" s="185"/>
      <c r="D2603" s="185"/>
      <c r="E2603" s="185"/>
      <c r="F2603" s="185"/>
      <c r="G2603" s="185"/>
      <c r="H2603" s="185"/>
      <c r="I2603" s="185"/>
      <c r="J2603" s="185"/>
      <c r="K2603" s="185"/>
      <c r="L2603" s="110" t="s">
        <v>21</v>
      </c>
      <c r="M2603" s="111"/>
      <c r="N2603" s="75" t="s">
        <v>432</v>
      </c>
    </row>
    <row r="2604" spans="1:14" s="88" customFormat="1" hidden="1" x14ac:dyDescent="0.2">
      <c r="A2604" s="193"/>
      <c r="B2604" s="187"/>
      <c r="C2604" s="185"/>
      <c r="D2604" s="185"/>
      <c r="E2604" s="185"/>
      <c r="F2604" s="185"/>
      <c r="G2604" s="185"/>
      <c r="H2604" s="185"/>
      <c r="I2604" s="185"/>
      <c r="J2604" s="185"/>
      <c r="K2604" s="185"/>
      <c r="L2604" s="110" t="s">
        <v>21</v>
      </c>
      <c r="M2604" s="111"/>
      <c r="N2604" s="75" t="s">
        <v>433</v>
      </c>
    </row>
    <row r="2605" spans="1:14" s="88" customFormat="1" hidden="1" x14ac:dyDescent="0.2">
      <c r="A2605" s="193"/>
      <c r="B2605" s="187"/>
      <c r="C2605" s="185"/>
      <c r="D2605" s="185"/>
      <c r="E2605" s="185"/>
      <c r="F2605" s="185"/>
      <c r="G2605" s="185"/>
      <c r="H2605" s="185"/>
      <c r="I2605" s="185"/>
      <c r="J2605" s="185"/>
      <c r="K2605" s="185"/>
      <c r="L2605" s="110" t="s">
        <v>21</v>
      </c>
      <c r="M2605" s="111"/>
      <c r="N2605" s="75" t="s">
        <v>87</v>
      </c>
    </row>
    <row r="2606" spans="1:14" s="88" customFormat="1" hidden="1" x14ac:dyDescent="0.2">
      <c r="A2606" s="193"/>
      <c r="B2606" s="187"/>
      <c r="C2606" s="185"/>
      <c r="D2606" s="185"/>
      <c r="E2606" s="185"/>
      <c r="F2606" s="185"/>
      <c r="G2606" s="185"/>
      <c r="H2606" s="185"/>
      <c r="I2606" s="185"/>
      <c r="J2606" s="185"/>
      <c r="K2606" s="185"/>
      <c r="L2606" s="110" t="s">
        <v>21</v>
      </c>
      <c r="M2606" s="111"/>
      <c r="N2606" s="75" t="s">
        <v>99</v>
      </c>
    </row>
    <row r="2607" spans="1:14" s="88" customFormat="1" hidden="1" x14ac:dyDescent="0.2">
      <c r="A2607" s="193"/>
      <c r="B2607" s="187"/>
      <c r="C2607" s="185"/>
      <c r="D2607" s="185"/>
      <c r="E2607" s="185"/>
      <c r="F2607" s="185"/>
      <c r="G2607" s="185"/>
      <c r="H2607" s="185"/>
      <c r="I2607" s="185"/>
      <c r="J2607" s="185"/>
      <c r="K2607" s="185"/>
      <c r="L2607" s="110" t="s">
        <v>21</v>
      </c>
      <c r="M2607" s="111"/>
      <c r="N2607" s="75" t="s">
        <v>434</v>
      </c>
    </row>
    <row r="2608" spans="1:14" s="88" customFormat="1" hidden="1" x14ac:dyDescent="0.2">
      <c r="A2608" s="193"/>
      <c r="B2608" s="187"/>
      <c r="C2608" s="185"/>
      <c r="D2608" s="185"/>
      <c r="E2608" s="185"/>
      <c r="F2608" s="185"/>
      <c r="G2608" s="185"/>
      <c r="H2608" s="185"/>
      <c r="I2608" s="185"/>
      <c r="J2608" s="185"/>
      <c r="K2608" s="185"/>
      <c r="L2608" s="110" t="s">
        <v>21</v>
      </c>
      <c r="M2608" s="111"/>
      <c r="N2608" s="75" t="s">
        <v>436</v>
      </c>
    </row>
    <row r="2609" spans="1:1018" s="88" customFormat="1" hidden="1" x14ac:dyDescent="0.2">
      <c r="A2609" s="193"/>
      <c r="B2609" s="187"/>
      <c r="C2609" s="185"/>
      <c r="D2609" s="185"/>
      <c r="E2609" s="185"/>
      <c r="F2609" s="185"/>
      <c r="G2609" s="185"/>
      <c r="H2609" s="185"/>
      <c r="I2609" s="185"/>
      <c r="J2609" s="185"/>
      <c r="K2609" s="185"/>
      <c r="L2609" s="110" t="s">
        <v>21</v>
      </c>
      <c r="M2609" s="111"/>
      <c r="N2609" s="75" t="s">
        <v>88</v>
      </c>
    </row>
    <row r="2610" spans="1:1018" s="88" customFormat="1" hidden="1" x14ac:dyDescent="0.2">
      <c r="A2610" s="193"/>
      <c r="B2610" s="187"/>
      <c r="C2610" s="185"/>
      <c r="D2610" s="185"/>
      <c r="E2610" s="185"/>
      <c r="F2610" s="185"/>
      <c r="G2610" s="185"/>
      <c r="H2610" s="185"/>
      <c r="I2610" s="185"/>
      <c r="J2610" s="185"/>
      <c r="K2610" s="185"/>
      <c r="L2610" s="110" t="s">
        <v>21</v>
      </c>
      <c r="M2610" s="111"/>
      <c r="N2610" s="75" t="s">
        <v>438</v>
      </c>
    </row>
    <row r="2611" spans="1:1018" s="88" customFormat="1" hidden="1" x14ac:dyDescent="0.2">
      <c r="A2611" s="193"/>
      <c r="B2611" s="187"/>
      <c r="C2611" s="185"/>
      <c r="D2611" s="185"/>
      <c r="E2611" s="185"/>
      <c r="F2611" s="185"/>
      <c r="G2611" s="185"/>
      <c r="H2611" s="185"/>
      <c r="I2611" s="185"/>
      <c r="J2611" s="185"/>
      <c r="K2611" s="185"/>
      <c r="L2611" s="110" t="s">
        <v>21</v>
      </c>
      <c r="M2611" s="111"/>
      <c r="N2611" s="75" t="s">
        <v>439</v>
      </c>
    </row>
    <row r="2612" spans="1:1018" s="88" customFormat="1" hidden="1" x14ac:dyDescent="0.2">
      <c r="A2612" s="193"/>
      <c r="B2612" s="187"/>
      <c r="C2612" s="185"/>
      <c r="D2612" s="185"/>
      <c r="E2612" s="185"/>
      <c r="F2612" s="185"/>
      <c r="G2612" s="185"/>
      <c r="H2612" s="185"/>
      <c r="I2612" s="185"/>
      <c r="J2612" s="185"/>
      <c r="K2612" s="185"/>
      <c r="L2612" s="110" t="s">
        <v>21</v>
      </c>
      <c r="M2612" s="111"/>
      <c r="N2612" s="75" t="s">
        <v>78</v>
      </c>
    </row>
    <row r="2613" spans="1:1018" s="88" customFormat="1" hidden="1" x14ac:dyDescent="0.2">
      <c r="A2613" s="193"/>
      <c r="B2613" s="187"/>
      <c r="C2613" s="185"/>
      <c r="D2613" s="185"/>
      <c r="E2613" s="185"/>
      <c r="F2613" s="185"/>
      <c r="G2613" s="185"/>
      <c r="H2613" s="185"/>
      <c r="I2613" s="185"/>
      <c r="J2613" s="185"/>
      <c r="K2613" s="185"/>
      <c r="L2613" s="110" t="s">
        <v>21</v>
      </c>
      <c r="M2613" s="111"/>
      <c r="N2613" s="75" t="s">
        <v>441</v>
      </c>
    </row>
    <row r="2614" spans="1:1018" s="88" customFormat="1" hidden="1" x14ac:dyDescent="0.2">
      <c r="A2614" s="193"/>
      <c r="B2614" s="187"/>
      <c r="C2614" s="185"/>
      <c r="D2614" s="185"/>
      <c r="E2614" s="185"/>
      <c r="F2614" s="185"/>
      <c r="G2614" s="185"/>
      <c r="H2614" s="185"/>
      <c r="I2614" s="185"/>
      <c r="J2614" s="185"/>
      <c r="K2614" s="185"/>
      <c r="L2614" s="110" t="s">
        <v>21</v>
      </c>
      <c r="M2614" s="111"/>
      <c r="N2614" s="75" t="s">
        <v>442</v>
      </c>
    </row>
    <row r="2615" spans="1:1018" s="88" customFormat="1" hidden="1" x14ac:dyDescent="0.2">
      <c r="A2615" s="193"/>
      <c r="B2615" s="187"/>
      <c r="C2615" s="185"/>
      <c r="D2615" s="185"/>
      <c r="E2615" s="185"/>
      <c r="F2615" s="185"/>
      <c r="G2615" s="185"/>
      <c r="H2615" s="185"/>
      <c r="I2615" s="185"/>
      <c r="J2615" s="185"/>
      <c r="K2615" s="185"/>
      <c r="L2615" s="110" t="s">
        <v>21</v>
      </c>
      <c r="M2615" s="111"/>
      <c r="N2615" s="75" t="s">
        <v>31</v>
      </c>
    </row>
    <row r="2616" spans="1:1018" s="88" customFormat="1" hidden="1" x14ac:dyDescent="0.2">
      <c r="A2616" s="193"/>
      <c r="B2616" s="187"/>
      <c r="C2616" s="185"/>
      <c r="D2616" s="185"/>
      <c r="E2616" s="185"/>
      <c r="F2616" s="185"/>
      <c r="G2616" s="185"/>
      <c r="H2616" s="185"/>
      <c r="I2616" s="185"/>
      <c r="J2616" s="185"/>
      <c r="K2616" s="185"/>
      <c r="L2616" s="110" t="s">
        <v>21</v>
      </c>
      <c r="M2616" s="111"/>
      <c r="N2616" s="75" t="s">
        <v>125</v>
      </c>
    </row>
    <row r="2617" spans="1:1018" s="88" customFormat="1" hidden="1" x14ac:dyDescent="0.2">
      <c r="A2617" s="193"/>
      <c r="B2617" s="187"/>
      <c r="C2617" s="185"/>
      <c r="D2617" s="185"/>
      <c r="E2617" s="185"/>
      <c r="F2617" s="185"/>
      <c r="G2617" s="185"/>
      <c r="H2617" s="185"/>
      <c r="I2617" s="185"/>
      <c r="J2617" s="185"/>
      <c r="K2617" s="185"/>
      <c r="L2617" s="110" t="s">
        <v>21</v>
      </c>
      <c r="M2617" s="111"/>
      <c r="N2617" s="75" t="s">
        <v>32</v>
      </c>
    </row>
    <row r="2618" spans="1:1018" s="88" customFormat="1" hidden="1" x14ac:dyDescent="0.2">
      <c r="A2618" s="193"/>
      <c r="B2618" s="187"/>
      <c r="C2618" s="185"/>
      <c r="D2618" s="185"/>
      <c r="E2618" s="185"/>
      <c r="F2618" s="185"/>
      <c r="G2618" s="185"/>
      <c r="H2618" s="185"/>
      <c r="I2618" s="185"/>
      <c r="J2618" s="185"/>
      <c r="K2618" s="185"/>
      <c r="L2618" s="110" t="s">
        <v>21</v>
      </c>
      <c r="M2618" s="111"/>
      <c r="N2618" s="75" t="s">
        <v>33</v>
      </c>
    </row>
    <row r="2619" spans="1:1018" s="88" customFormat="1" hidden="1" x14ac:dyDescent="0.2">
      <c r="A2619" s="193"/>
      <c r="B2619" s="187"/>
      <c r="C2619" s="185"/>
      <c r="D2619" s="185"/>
      <c r="E2619" s="185"/>
      <c r="F2619" s="185"/>
      <c r="G2619" s="185"/>
      <c r="H2619" s="185"/>
      <c r="I2619" s="185"/>
      <c r="J2619" s="185"/>
      <c r="K2619" s="185"/>
      <c r="L2619" s="110" t="s">
        <v>21</v>
      </c>
      <c r="M2619" s="111"/>
      <c r="N2619" s="75" t="s">
        <v>467</v>
      </c>
    </row>
    <row r="2620" spans="1:1018" s="88" customFormat="1" ht="15" x14ac:dyDescent="0.25">
      <c r="A2620" s="125" t="s">
        <v>208</v>
      </c>
      <c r="B2620" s="84" t="s">
        <v>210</v>
      </c>
      <c r="C2620" s="86">
        <f>+'PLAN DE COMPRA  2022'!C2801</f>
        <v>107894708.3</v>
      </c>
      <c r="D2620" s="86">
        <f>+'PLAN DE COMPRA  2022'!D2801</f>
        <v>396905039.06</v>
      </c>
      <c r="E2620" s="86">
        <f>+'PLAN DE COMPRA  2022'!E2801</f>
        <v>133053861</v>
      </c>
      <c r="F2620" s="86">
        <f>+'PLAN DE COMPRA  2022'!F2801</f>
        <v>86750658</v>
      </c>
      <c r="G2620" s="86">
        <f>+'PLAN DE COMPRA  2022'!G2801</f>
        <v>0</v>
      </c>
      <c r="H2620" s="86">
        <f>+'PLAN DE COMPRA  2022'!H2801</f>
        <v>285387359.5</v>
      </c>
      <c r="I2620" s="86">
        <f>+'PLAN DE COMPRA  2022'!I2801</f>
        <v>85673926.400000006</v>
      </c>
      <c r="J2620" s="86">
        <f>+'PLAN DE COMPRA  2022'!J2801</f>
        <v>6900000</v>
      </c>
      <c r="K2620" s="86">
        <f>+'PLAN DE COMPRA  2022'!K2801</f>
        <v>1102565552.26</v>
      </c>
      <c r="L2620" s="108" t="s">
        <v>21</v>
      </c>
      <c r="M2620" s="86" t="s">
        <v>22</v>
      </c>
      <c r="N2620" s="130"/>
    </row>
    <row r="2621" spans="1:1018" s="100" customFormat="1" ht="26.25" x14ac:dyDescent="0.2">
      <c r="A2621" s="276" t="s">
        <v>211</v>
      </c>
      <c r="B2621" s="277"/>
      <c r="C2621" s="277"/>
      <c r="D2621" s="277"/>
      <c r="E2621" s="277"/>
      <c r="F2621" s="277"/>
      <c r="G2621" s="277"/>
      <c r="H2621" s="277"/>
      <c r="I2621" s="277"/>
      <c r="J2621" s="277"/>
      <c r="K2621" s="278"/>
      <c r="L2621" s="98"/>
      <c r="M2621" s="98"/>
      <c r="N2621" s="98"/>
      <c r="O2621" s="150"/>
      <c r="P2621" s="150"/>
      <c r="Q2621" s="150"/>
      <c r="R2621" s="150"/>
      <c r="S2621" s="150"/>
      <c r="T2621" s="150"/>
      <c r="U2621" s="150"/>
      <c r="V2621" s="150"/>
      <c r="W2621" s="150"/>
      <c r="X2621" s="150"/>
      <c r="Y2621" s="150"/>
      <c r="Z2621" s="150"/>
      <c r="AA2621" s="150"/>
      <c r="AB2621" s="150"/>
      <c r="AC2621" s="150"/>
      <c r="AD2621" s="150"/>
      <c r="AE2621" s="150"/>
      <c r="AF2621" s="150"/>
      <c r="AG2621" s="150"/>
      <c r="AH2621" s="150"/>
      <c r="AI2621" s="150"/>
      <c r="AJ2621" s="150"/>
      <c r="AK2621" s="150"/>
      <c r="AL2621" s="150"/>
      <c r="AM2621" s="150"/>
      <c r="AN2621" s="150"/>
      <c r="AO2621" s="150"/>
      <c r="AP2621" s="150"/>
      <c r="AQ2621" s="150"/>
      <c r="AR2621" s="150"/>
      <c r="AS2621" s="150"/>
      <c r="AT2621" s="150"/>
      <c r="AU2621" s="150"/>
      <c r="AV2621" s="150"/>
      <c r="AW2621" s="150"/>
      <c r="AX2621" s="150"/>
      <c r="AY2621" s="150"/>
      <c r="AZ2621" s="150"/>
      <c r="BA2621" s="150"/>
      <c r="BB2621" s="150"/>
      <c r="BC2621" s="150"/>
      <c r="BD2621" s="150"/>
      <c r="BE2621" s="150"/>
      <c r="BF2621" s="150"/>
      <c r="BG2621" s="150"/>
      <c r="BH2621" s="150"/>
      <c r="BI2621" s="150"/>
      <c r="BJ2621" s="150"/>
      <c r="BK2621" s="150"/>
      <c r="BL2621" s="150"/>
      <c r="BM2621" s="150"/>
      <c r="BN2621" s="150"/>
      <c r="BO2621" s="150"/>
      <c r="BP2621" s="150"/>
      <c r="BQ2621" s="150"/>
      <c r="BR2621" s="150"/>
      <c r="BS2621" s="150"/>
      <c r="BT2621" s="150"/>
      <c r="BU2621" s="150"/>
      <c r="BV2621" s="150"/>
      <c r="BW2621" s="150"/>
      <c r="BX2621" s="150"/>
      <c r="BY2621" s="150"/>
      <c r="BZ2621" s="150"/>
      <c r="CA2621" s="150"/>
      <c r="CB2621" s="150"/>
      <c r="CC2621" s="150"/>
      <c r="CD2621" s="150"/>
      <c r="CE2621" s="150"/>
      <c r="CF2621" s="150"/>
      <c r="CG2621" s="150"/>
      <c r="CH2621" s="150"/>
      <c r="CI2621" s="150"/>
      <c r="CJ2621" s="150"/>
      <c r="CK2621" s="150"/>
      <c r="CL2621" s="150"/>
      <c r="CM2621" s="150"/>
      <c r="CN2621" s="150"/>
      <c r="CO2621" s="150"/>
      <c r="CP2621" s="150"/>
      <c r="CQ2621" s="150"/>
      <c r="CR2621" s="150"/>
      <c r="CS2621" s="150"/>
      <c r="CT2621" s="150"/>
      <c r="CU2621" s="150"/>
      <c r="CV2621" s="150"/>
      <c r="CW2621" s="150"/>
      <c r="CX2621" s="150"/>
      <c r="CY2621" s="150"/>
      <c r="CZ2621" s="150"/>
      <c r="DA2621" s="150"/>
      <c r="DB2621" s="150"/>
      <c r="DC2621" s="150"/>
      <c r="DD2621" s="150"/>
      <c r="DE2621" s="150"/>
      <c r="DF2621" s="150"/>
      <c r="DG2621" s="150"/>
      <c r="DH2621" s="150"/>
      <c r="DI2621" s="150"/>
      <c r="DJ2621" s="150"/>
      <c r="DK2621" s="150"/>
      <c r="DL2621" s="150"/>
      <c r="DM2621" s="150"/>
      <c r="DN2621" s="150"/>
      <c r="DO2621" s="150"/>
      <c r="DP2621" s="150"/>
      <c r="DQ2621" s="150"/>
      <c r="DR2621" s="150"/>
      <c r="DS2621" s="150"/>
      <c r="DT2621" s="150"/>
      <c r="DU2621" s="150"/>
      <c r="DV2621" s="150"/>
      <c r="DW2621" s="150"/>
      <c r="DX2621" s="150"/>
      <c r="DY2621" s="150"/>
      <c r="DZ2621" s="150"/>
      <c r="EA2621" s="150"/>
      <c r="EB2621" s="150"/>
      <c r="EC2621" s="150"/>
      <c r="ED2621" s="150"/>
      <c r="EE2621" s="150"/>
      <c r="EF2621" s="150"/>
      <c r="EG2621" s="150"/>
      <c r="EH2621" s="150"/>
      <c r="EI2621" s="150"/>
      <c r="EJ2621" s="150"/>
      <c r="EK2621" s="150"/>
      <c r="EL2621" s="150"/>
      <c r="EM2621" s="150"/>
      <c r="EN2621" s="150"/>
      <c r="EO2621" s="150"/>
      <c r="EP2621" s="150"/>
      <c r="EQ2621" s="150"/>
      <c r="ER2621" s="150"/>
      <c r="ES2621" s="150"/>
      <c r="ET2621" s="150"/>
      <c r="EU2621" s="150"/>
      <c r="EV2621" s="150"/>
      <c r="EW2621" s="150"/>
      <c r="EX2621" s="150"/>
      <c r="EY2621" s="150"/>
      <c r="EZ2621" s="150"/>
      <c r="FA2621" s="150"/>
      <c r="FB2621" s="150"/>
      <c r="FC2621" s="150"/>
      <c r="FD2621" s="150"/>
      <c r="FE2621" s="150"/>
      <c r="FF2621" s="150"/>
      <c r="FG2621" s="150"/>
      <c r="FH2621" s="150"/>
      <c r="FI2621" s="150"/>
      <c r="FJ2621" s="150"/>
      <c r="FK2621" s="150"/>
      <c r="FL2621" s="150"/>
      <c r="FM2621" s="150"/>
      <c r="FN2621" s="150"/>
      <c r="FO2621" s="150"/>
      <c r="FP2621" s="150"/>
      <c r="FQ2621" s="150"/>
      <c r="FR2621" s="150"/>
      <c r="FS2621" s="150"/>
      <c r="FT2621" s="150"/>
      <c r="FU2621" s="150"/>
      <c r="FV2621" s="150"/>
      <c r="FW2621" s="150"/>
      <c r="FX2621" s="150"/>
      <c r="FY2621" s="150"/>
      <c r="FZ2621" s="150"/>
      <c r="GA2621" s="150"/>
      <c r="GB2621" s="150"/>
      <c r="GC2621" s="150"/>
      <c r="GD2621" s="150"/>
      <c r="GE2621" s="150"/>
      <c r="GF2621" s="150"/>
      <c r="GG2621" s="150"/>
      <c r="GH2621" s="150"/>
      <c r="GI2621" s="150"/>
      <c r="GJ2621" s="150"/>
      <c r="GK2621" s="150"/>
      <c r="GL2621" s="150"/>
      <c r="GM2621" s="150"/>
      <c r="GN2621" s="150"/>
      <c r="GO2621" s="150"/>
      <c r="GP2621" s="150"/>
      <c r="GQ2621" s="150"/>
      <c r="GR2621" s="150"/>
      <c r="GS2621" s="150"/>
      <c r="GT2621" s="150"/>
      <c r="GU2621" s="150"/>
      <c r="GV2621" s="150"/>
      <c r="GW2621" s="150"/>
      <c r="GX2621" s="150"/>
      <c r="GY2621" s="150"/>
      <c r="GZ2621" s="150"/>
      <c r="HA2621" s="150"/>
      <c r="HB2621" s="150"/>
      <c r="HC2621" s="150"/>
      <c r="HD2621" s="150"/>
      <c r="HE2621" s="150"/>
      <c r="HF2621" s="150"/>
      <c r="HG2621" s="150"/>
      <c r="HH2621" s="150"/>
      <c r="HI2621" s="150"/>
      <c r="HJ2621" s="150"/>
      <c r="HK2621" s="150"/>
      <c r="HL2621" s="150"/>
      <c r="HM2621" s="150"/>
      <c r="HN2621" s="150"/>
      <c r="HO2621" s="150"/>
      <c r="HP2621" s="150"/>
      <c r="HQ2621" s="150"/>
      <c r="HR2621" s="150"/>
      <c r="HS2621" s="150"/>
      <c r="HT2621" s="150"/>
      <c r="HU2621" s="150"/>
      <c r="HV2621" s="150"/>
      <c r="HW2621" s="150"/>
      <c r="HX2621" s="150"/>
      <c r="HY2621" s="150"/>
      <c r="HZ2621" s="150"/>
      <c r="IA2621" s="150"/>
      <c r="IB2621" s="150"/>
      <c r="IC2621" s="150"/>
      <c r="ID2621" s="150"/>
      <c r="IE2621" s="150"/>
      <c r="IF2621" s="150"/>
      <c r="IG2621" s="150"/>
      <c r="IH2621" s="150"/>
      <c r="II2621" s="150"/>
      <c r="IJ2621" s="150"/>
      <c r="IK2621" s="150"/>
      <c r="IL2621" s="150"/>
      <c r="IM2621" s="150"/>
      <c r="IN2621" s="150"/>
      <c r="IO2621" s="150"/>
      <c r="IP2621" s="150"/>
      <c r="IQ2621" s="150"/>
      <c r="IR2621" s="150"/>
      <c r="IS2621" s="150"/>
      <c r="IT2621" s="150"/>
      <c r="IU2621" s="150"/>
      <c r="IV2621" s="150"/>
      <c r="IW2621" s="150"/>
      <c r="IX2621" s="150"/>
      <c r="IY2621" s="150"/>
      <c r="IZ2621" s="150"/>
      <c r="JA2621" s="150"/>
      <c r="JB2621" s="150"/>
      <c r="JC2621" s="150"/>
      <c r="JD2621" s="150"/>
      <c r="JE2621" s="150"/>
      <c r="JF2621" s="150"/>
      <c r="JG2621" s="150"/>
      <c r="JH2621" s="150"/>
      <c r="JI2621" s="150"/>
      <c r="JJ2621" s="150"/>
      <c r="JK2621" s="150"/>
      <c r="JL2621" s="150"/>
      <c r="JM2621" s="150"/>
      <c r="JN2621" s="150"/>
      <c r="JO2621" s="150"/>
      <c r="JP2621" s="150"/>
      <c r="JQ2621" s="150"/>
      <c r="JR2621" s="150"/>
      <c r="JS2621" s="150"/>
      <c r="JT2621" s="150"/>
      <c r="JU2621" s="150"/>
      <c r="JV2621" s="150"/>
      <c r="JW2621" s="150"/>
      <c r="JX2621" s="150"/>
      <c r="JY2621" s="150"/>
      <c r="JZ2621" s="150"/>
      <c r="KA2621" s="150"/>
      <c r="KB2621" s="150"/>
      <c r="KC2621" s="150"/>
      <c r="KD2621" s="150"/>
      <c r="KE2621" s="150"/>
      <c r="KF2621" s="150"/>
      <c r="KG2621" s="150"/>
      <c r="KH2621" s="150"/>
      <c r="KI2621" s="150"/>
      <c r="KJ2621" s="150"/>
      <c r="KK2621" s="150"/>
      <c r="KL2621" s="150"/>
      <c r="KM2621" s="150"/>
      <c r="KN2621" s="150"/>
      <c r="KO2621" s="150"/>
      <c r="KP2621" s="150"/>
      <c r="KQ2621" s="150"/>
      <c r="KR2621" s="150"/>
      <c r="KS2621" s="150"/>
      <c r="KT2621" s="150"/>
      <c r="KU2621" s="150"/>
      <c r="KV2621" s="150"/>
      <c r="KW2621" s="150"/>
      <c r="KX2621" s="150"/>
      <c r="KY2621" s="150"/>
      <c r="KZ2621" s="150"/>
      <c r="LA2621" s="150"/>
      <c r="LB2621" s="150"/>
      <c r="LC2621" s="150"/>
      <c r="LD2621" s="150"/>
      <c r="LE2621" s="150"/>
      <c r="LF2621" s="150"/>
      <c r="LG2621" s="150"/>
      <c r="LH2621" s="150"/>
      <c r="LI2621" s="150"/>
      <c r="LJ2621" s="150"/>
      <c r="LK2621" s="150"/>
      <c r="LL2621" s="150"/>
      <c r="LM2621" s="150"/>
      <c r="LN2621" s="150"/>
      <c r="LO2621" s="150"/>
      <c r="LP2621" s="150"/>
      <c r="LQ2621" s="150"/>
      <c r="LR2621" s="150"/>
      <c r="LS2621" s="150"/>
      <c r="LT2621" s="150"/>
      <c r="LU2621" s="150"/>
      <c r="LV2621" s="150"/>
      <c r="LW2621" s="150"/>
      <c r="LX2621" s="150"/>
      <c r="LY2621" s="150"/>
      <c r="LZ2621" s="150"/>
      <c r="MA2621" s="150"/>
      <c r="MB2621" s="150"/>
      <c r="MC2621" s="150"/>
      <c r="MD2621" s="150"/>
      <c r="ME2621" s="150"/>
      <c r="MF2621" s="150"/>
      <c r="MG2621" s="150"/>
      <c r="MH2621" s="150"/>
      <c r="MI2621" s="150"/>
      <c r="MJ2621" s="150"/>
      <c r="MK2621" s="150"/>
      <c r="ML2621" s="150"/>
      <c r="MM2621" s="150"/>
      <c r="MN2621" s="150"/>
      <c r="MO2621" s="150"/>
      <c r="MP2621" s="150"/>
      <c r="MQ2621" s="150"/>
      <c r="MR2621" s="150"/>
      <c r="MS2621" s="150"/>
      <c r="MT2621" s="150"/>
      <c r="MU2621" s="150"/>
      <c r="MV2621" s="150"/>
      <c r="MW2621" s="150"/>
      <c r="MX2621" s="150"/>
      <c r="MY2621" s="150"/>
      <c r="MZ2621" s="150"/>
      <c r="NA2621" s="150"/>
      <c r="NB2621" s="150"/>
      <c r="NC2621" s="150"/>
      <c r="ND2621" s="150"/>
      <c r="NE2621" s="150"/>
      <c r="NF2621" s="150"/>
      <c r="NG2621" s="150"/>
      <c r="NH2621" s="150"/>
      <c r="NI2621" s="150"/>
      <c r="NJ2621" s="150"/>
      <c r="NK2621" s="150"/>
      <c r="NL2621" s="150"/>
      <c r="NM2621" s="150"/>
      <c r="NN2621" s="150"/>
      <c r="NO2621" s="150"/>
      <c r="NP2621" s="150"/>
      <c r="NQ2621" s="150"/>
      <c r="NR2621" s="150"/>
      <c r="NS2621" s="150"/>
      <c r="NT2621" s="150"/>
      <c r="NU2621" s="150"/>
      <c r="NV2621" s="150"/>
      <c r="NW2621" s="150"/>
      <c r="NX2621" s="150"/>
      <c r="NY2621" s="150"/>
      <c r="NZ2621" s="150"/>
      <c r="OA2621" s="150"/>
      <c r="OB2621" s="150"/>
      <c r="OC2621" s="150"/>
      <c r="OD2621" s="150"/>
      <c r="OE2621" s="150"/>
      <c r="OF2621" s="150"/>
      <c r="OG2621" s="150"/>
      <c r="OH2621" s="150"/>
      <c r="OI2621" s="150"/>
      <c r="OJ2621" s="150"/>
      <c r="OK2621" s="150"/>
      <c r="OL2621" s="150"/>
      <c r="OM2621" s="150"/>
      <c r="ON2621" s="150"/>
      <c r="OO2621" s="150"/>
      <c r="OP2621" s="150"/>
      <c r="OQ2621" s="150"/>
      <c r="OR2621" s="150"/>
      <c r="OS2621" s="150"/>
      <c r="OT2621" s="150"/>
      <c r="OU2621" s="150"/>
      <c r="OV2621" s="150"/>
      <c r="OW2621" s="150"/>
      <c r="OX2621" s="150"/>
      <c r="OY2621" s="150"/>
      <c r="OZ2621" s="150"/>
      <c r="PA2621" s="150"/>
      <c r="PB2621" s="150"/>
      <c r="PC2621" s="150"/>
      <c r="PD2621" s="150"/>
      <c r="PE2621" s="150"/>
      <c r="PF2621" s="150"/>
      <c r="PG2621" s="150"/>
      <c r="PH2621" s="150"/>
      <c r="PI2621" s="150"/>
      <c r="PJ2621" s="150"/>
      <c r="PK2621" s="150"/>
      <c r="PL2621" s="150"/>
      <c r="PM2621" s="150"/>
      <c r="PN2621" s="150"/>
      <c r="PO2621" s="150"/>
      <c r="PP2621" s="150"/>
      <c r="PQ2621" s="150"/>
      <c r="PR2621" s="150"/>
      <c r="PS2621" s="150"/>
      <c r="PT2621" s="150"/>
      <c r="PU2621" s="150"/>
      <c r="PV2621" s="150"/>
      <c r="PW2621" s="150"/>
      <c r="PX2621" s="150"/>
      <c r="PY2621" s="150"/>
      <c r="PZ2621" s="150"/>
      <c r="QA2621" s="150"/>
      <c r="QB2621" s="150"/>
      <c r="QC2621" s="150"/>
      <c r="QD2621" s="150"/>
      <c r="QE2621" s="150"/>
      <c r="QF2621" s="150"/>
      <c r="QG2621" s="150"/>
      <c r="QH2621" s="150"/>
      <c r="QI2621" s="150"/>
      <c r="QJ2621" s="150"/>
      <c r="QK2621" s="150"/>
      <c r="QL2621" s="150"/>
      <c r="QM2621" s="150"/>
      <c r="QN2621" s="150"/>
      <c r="QO2621" s="150"/>
      <c r="QP2621" s="150"/>
      <c r="QQ2621" s="150"/>
      <c r="QR2621" s="150"/>
      <c r="QS2621" s="150"/>
      <c r="QT2621" s="150"/>
      <c r="QU2621" s="150"/>
      <c r="QV2621" s="150"/>
      <c r="QW2621" s="150"/>
      <c r="QX2621" s="150"/>
      <c r="QY2621" s="150"/>
      <c r="QZ2621" s="150"/>
      <c r="RA2621" s="150"/>
      <c r="RB2621" s="150"/>
      <c r="RC2621" s="150"/>
      <c r="RD2621" s="150"/>
      <c r="RE2621" s="150"/>
      <c r="RF2621" s="150"/>
      <c r="RG2621" s="150"/>
      <c r="RH2621" s="150"/>
      <c r="RI2621" s="150"/>
      <c r="RJ2621" s="150"/>
      <c r="RK2621" s="150"/>
      <c r="RL2621" s="150"/>
      <c r="RM2621" s="150"/>
      <c r="RN2621" s="150"/>
      <c r="RO2621" s="150"/>
      <c r="RP2621" s="150"/>
      <c r="RQ2621" s="150"/>
      <c r="RR2621" s="150"/>
      <c r="RS2621" s="150"/>
      <c r="RT2621" s="150"/>
      <c r="RU2621" s="150"/>
      <c r="RV2621" s="150"/>
      <c r="RW2621" s="150"/>
      <c r="RX2621" s="150"/>
      <c r="RY2621" s="150"/>
      <c r="RZ2621" s="150"/>
      <c r="SA2621" s="150"/>
      <c r="SB2621" s="150"/>
      <c r="SC2621" s="150"/>
      <c r="SD2621" s="150"/>
      <c r="SE2621" s="150"/>
      <c r="SF2621" s="150"/>
      <c r="SG2621" s="150"/>
      <c r="SH2621" s="150"/>
      <c r="SI2621" s="150"/>
      <c r="SJ2621" s="150"/>
      <c r="SK2621" s="150"/>
      <c r="SL2621" s="150"/>
      <c r="SM2621" s="150"/>
      <c r="SN2621" s="150"/>
      <c r="SO2621" s="150"/>
      <c r="SP2621" s="150"/>
      <c r="SQ2621" s="150"/>
      <c r="SR2621" s="150"/>
      <c r="SS2621" s="150"/>
      <c r="ST2621" s="150"/>
      <c r="SU2621" s="150"/>
      <c r="SV2621" s="150"/>
      <c r="SW2621" s="150"/>
      <c r="SX2621" s="150"/>
      <c r="SY2621" s="150"/>
      <c r="SZ2621" s="150"/>
      <c r="TA2621" s="150"/>
      <c r="TB2621" s="150"/>
      <c r="TC2621" s="150"/>
      <c r="TD2621" s="150"/>
      <c r="TE2621" s="150"/>
      <c r="TF2621" s="150"/>
      <c r="TG2621" s="150"/>
      <c r="TH2621" s="150"/>
      <c r="TI2621" s="150"/>
      <c r="TJ2621" s="150"/>
      <c r="TK2621" s="150"/>
      <c r="TL2621" s="150"/>
      <c r="TM2621" s="150"/>
      <c r="TN2621" s="150"/>
      <c r="TO2621" s="150"/>
      <c r="TP2621" s="150"/>
      <c r="TQ2621" s="150"/>
      <c r="TR2621" s="150"/>
      <c r="TS2621" s="150"/>
      <c r="TT2621" s="150"/>
      <c r="TU2621" s="150"/>
      <c r="TV2621" s="150"/>
      <c r="TW2621" s="150"/>
      <c r="TX2621" s="150"/>
      <c r="TY2621" s="150"/>
      <c r="TZ2621" s="150"/>
      <c r="UA2621" s="150"/>
      <c r="UB2621" s="150"/>
      <c r="UC2621" s="150"/>
      <c r="UD2621" s="150"/>
      <c r="UE2621" s="150"/>
      <c r="UF2621" s="150"/>
      <c r="UG2621" s="150"/>
      <c r="UH2621" s="150"/>
      <c r="UI2621" s="150"/>
      <c r="UJ2621" s="150"/>
      <c r="UK2621" s="150"/>
      <c r="UL2621" s="150"/>
      <c r="UM2621" s="150"/>
      <c r="UN2621" s="150"/>
      <c r="UO2621" s="150"/>
      <c r="UP2621" s="150"/>
      <c r="UQ2621" s="150"/>
      <c r="UR2621" s="150"/>
      <c r="US2621" s="150"/>
      <c r="UT2621" s="150"/>
      <c r="UU2621" s="150"/>
      <c r="UV2621" s="150"/>
      <c r="UW2621" s="150"/>
      <c r="UX2621" s="150"/>
      <c r="UY2621" s="150"/>
      <c r="UZ2621" s="150"/>
      <c r="VA2621" s="150"/>
      <c r="VB2621" s="150"/>
      <c r="VC2621" s="150"/>
      <c r="VD2621" s="150"/>
      <c r="VE2621" s="150"/>
      <c r="VF2621" s="150"/>
      <c r="VG2621" s="150"/>
      <c r="VH2621" s="150"/>
      <c r="VI2621" s="150"/>
      <c r="VJ2621" s="150"/>
      <c r="VK2621" s="150"/>
      <c r="VL2621" s="150"/>
      <c r="VM2621" s="150"/>
      <c r="VN2621" s="150"/>
      <c r="VO2621" s="150"/>
      <c r="VP2621" s="150"/>
      <c r="VQ2621" s="150"/>
      <c r="VR2621" s="150"/>
      <c r="VS2621" s="150"/>
      <c r="VT2621" s="150"/>
      <c r="VU2621" s="150"/>
      <c r="VV2621" s="150"/>
      <c r="VW2621" s="150"/>
      <c r="VX2621" s="150"/>
      <c r="VY2621" s="150"/>
      <c r="VZ2621" s="150"/>
      <c r="WA2621" s="150"/>
      <c r="WB2621" s="150"/>
      <c r="WC2621" s="150"/>
      <c r="WD2621" s="150"/>
      <c r="WE2621" s="150"/>
      <c r="WF2621" s="150"/>
      <c r="WG2621" s="150"/>
      <c r="WH2621" s="150"/>
      <c r="WI2621" s="150"/>
      <c r="WJ2621" s="150"/>
      <c r="WK2621" s="150"/>
      <c r="WL2621" s="150"/>
      <c r="WM2621" s="150"/>
      <c r="WN2621" s="150"/>
      <c r="WO2621" s="150"/>
      <c r="WP2621" s="150"/>
      <c r="WQ2621" s="150"/>
      <c r="WR2621" s="150"/>
      <c r="WS2621" s="150"/>
      <c r="WT2621" s="150"/>
      <c r="WU2621" s="150"/>
      <c r="WV2621" s="150"/>
      <c r="WW2621" s="150"/>
      <c r="WX2621" s="150"/>
      <c r="WY2621" s="150"/>
      <c r="WZ2621" s="150"/>
      <c r="XA2621" s="150"/>
      <c r="XB2621" s="150"/>
      <c r="XC2621" s="150"/>
      <c r="XD2621" s="150"/>
      <c r="XE2621" s="150"/>
      <c r="XF2621" s="150"/>
      <c r="XG2621" s="150"/>
      <c r="XH2621" s="150"/>
      <c r="XI2621" s="150"/>
      <c r="XJ2621" s="150"/>
      <c r="XK2621" s="150"/>
      <c r="XL2621" s="150"/>
      <c r="XM2621" s="150"/>
      <c r="XN2621" s="150"/>
      <c r="XO2621" s="150"/>
      <c r="XP2621" s="150"/>
      <c r="XQ2621" s="150"/>
      <c r="XR2621" s="150"/>
      <c r="XS2621" s="150"/>
      <c r="XT2621" s="150"/>
      <c r="XU2621" s="150"/>
      <c r="XV2621" s="150"/>
      <c r="XW2621" s="150"/>
      <c r="XX2621" s="150"/>
      <c r="XY2621" s="150"/>
      <c r="XZ2621" s="150"/>
      <c r="YA2621" s="150"/>
      <c r="YB2621" s="150"/>
      <c r="YC2621" s="150"/>
      <c r="YD2621" s="150"/>
      <c r="YE2621" s="150"/>
      <c r="YF2621" s="150"/>
      <c r="YG2621" s="150"/>
      <c r="YH2621" s="150"/>
      <c r="YI2621" s="150"/>
      <c r="YJ2621" s="150"/>
      <c r="YK2621" s="150"/>
      <c r="YL2621" s="150"/>
      <c r="YM2621" s="150"/>
      <c r="YN2621" s="150"/>
      <c r="YO2621" s="150"/>
      <c r="YP2621" s="150"/>
      <c r="YQ2621" s="150"/>
      <c r="YR2621" s="150"/>
      <c r="YS2621" s="150"/>
      <c r="YT2621" s="150"/>
      <c r="YU2621" s="150"/>
      <c r="YV2621" s="150"/>
      <c r="YW2621" s="150"/>
      <c r="YX2621" s="150"/>
      <c r="YY2621" s="150"/>
      <c r="YZ2621" s="150"/>
      <c r="ZA2621" s="150"/>
      <c r="ZB2621" s="150"/>
      <c r="ZC2621" s="150"/>
      <c r="ZD2621" s="150"/>
      <c r="ZE2621" s="150"/>
      <c r="ZF2621" s="150"/>
      <c r="ZG2621" s="150"/>
      <c r="ZH2621" s="150"/>
      <c r="ZI2621" s="150"/>
      <c r="ZJ2621" s="150"/>
      <c r="ZK2621" s="150"/>
      <c r="ZL2621" s="150"/>
      <c r="ZM2621" s="150"/>
      <c r="ZN2621" s="150"/>
      <c r="ZO2621" s="150"/>
      <c r="ZP2621" s="150"/>
      <c r="ZQ2621" s="150"/>
      <c r="ZR2621" s="150"/>
      <c r="ZS2621" s="150"/>
      <c r="ZT2621" s="150"/>
      <c r="ZU2621" s="150"/>
      <c r="ZV2621" s="150"/>
      <c r="ZW2621" s="150"/>
      <c r="ZX2621" s="150"/>
      <c r="ZY2621" s="150"/>
      <c r="ZZ2621" s="150"/>
      <c r="AAA2621" s="150"/>
      <c r="AAB2621" s="150"/>
      <c r="AAC2621" s="150"/>
      <c r="AAD2621" s="150"/>
      <c r="AAE2621" s="150"/>
      <c r="AAF2621" s="150"/>
      <c r="AAG2621" s="150"/>
      <c r="AAH2621" s="150"/>
      <c r="AAI2621" s="150"/>
      <c r="AAJ2621" s="150"/>
      <c r="AAK2621" s="150"/>
      <c r="AAL2621" s="150"/>
      <c r="AAM2621" s="150"/>
      <c r="AAN2621" s="150"/>
      <c r="AAO2621" s="150"/>
      <c r="AAP2621" s="150"/>
      <c r="AAQ2621" s="150"/>
      <c r="AAR2621" s="150"/>
      <c r="AAS2621" s="150"/>
      <c r="AAT2621" s="150"/>
      <c r="AAU2621" s="150"/>
      <c r="AAV2621" s="150"/>
      <c r="AAW2621" s="150"/>
      <c r="AAX2621" s="150"/>
      <c r="AAY2621" s="150"/>
      <c r="AAZ2621" s="150"/>
      <c r="ABA2621" s="150"/>
      <c r="ABB2621" s="150"/>
      <c r="ABC2621" s="150"/>
      <c r="ABD2621" s="150"/>
      <c r="ABE2621" s="150"/>
      <c r="ABF2621" s="150"/>
      <c r="ABG2621" s="150"/>
      <c r="ABH2621" s="150"/>
      <c r="ABI2621" s="150"/>
      <c r="ABJ2621" s="150"/>
      <c r="ABK2621" s="150"/>
      <c r="ABL2621" s="150"/>
      <c r="ABM2621" s="150"/>
      <c r="ABN2621" s="150"/>
      <c r="ABO2621" s="150"/>
      <c r="ABP2621" s="150"/>
      <c r="ABQ2621" s="150"/>
      <c r="ABR2621" s="150"/>
      <c r="ABS2621" s="150"/>
      <c r="ABT2621" s="150"/>
      <c r="ABU2621" s="150"/>
      <c r="ABV2621" s="150"/>
      <c r="ABW2621" s="150"/>
      <c r="ABX2621" s="150"/>
      <c r="ABY2621" s="150"/>
      <c r="ABZ2621" s="150"/>
      <c r="ACA2621" s="150"/>
      <c r="ACB2621" s="150"/>
      <c r="ACC2621" s="150"/>
      <c r="ACD2621" s="150"/>
      <c r="ACE2621" s="150"/>
      <c r="ACF2621" s="150"/>
      <c r="ACG2621" s="150"/>
      <c r="ACH2621" s="150"/>
      <c r="ACI2621" s="150"/>
      <c r="ACJ2621" s="150"/>
      <c r="ACK2621" s="150"/>
      <c r="ACL2621" s="150"/>
      <c r="ACM2621" s="150"/>
      <c r="ACN2621" s="150"/>
      <c r="ACO2621" s="150"/>
      <c r="ACP2621" s="150"/>
      <c r="ACQ2621" s="150"/>
      <c r="ACR2621" s="150"/>
      <c r="ACS2621" s="150"/>
      <c r="ACT2621" s="150"/>
      <c r="ACU2621" s="150"/>
      <c r="ACV2621" s="150"/>
      <c r="ACW2621" s="150"/>
      <c r="ACX2621" s="150"/>
      <c r="ACY2621" s="150"/>
      <c r="ACZ2621" s="150"/>
      <c r="ADA2621" s="150"/>
      <c r="ADB2621" s="150"/>
      <c r="ADC2621" s="150"/>
      <c r="ADD2621" s="150"/>
      <c r="ADE2621" s="150"/>
      <c r="ADF2621" s="150"/>
      <c r="ADG2621" s="150"/>
      <c r="ADH2621" s="150"/>
      <c r="ADI2621" s="150"/>
      <c r="ADJ2621" s="150"/>
      <c r="ADK2621" s="150"/>
      <c r="ADL2621" s="150"/>
      <c r="ADM2621" s="150"/>
      <c r="ADN2621" s="150"/>
      <c r="ADO2621" s="150"/>
      <c r="ADP2621" s="150"/>
      <c r="ADQ2621" s="150"/>
      <c r="ADR2621" s="150"/>
      <c r="ADS2621" s="150"/>
      <c r="ADT2621" s="150"/>
      <c r="ADU2621" s="150"/>
      <c r="ADV2621" s="150"/>
      <c r="ADW2621" s="150"/>
      <c r="ADX2621" s="150"/>
      <c r="ADY2621" s="150"/>
      <c r="ADZ2621" s="150"/>
      <c r="AEA2621" s="150"/>
      <c r="AEB2621" s="150"/>
      <c r="AEC2621" s="150"/>
      <c r="AED2621" s="150"/>
      <c r="AEE2621" s="150"/>
      <c r="AEF2621" s="150"/>
      <c r="AEG2621" s="150"/>
      <c r="AEH2621" s="150"/>
      <c r="AEI2621" s="150"/>
      <c r="AEJ2621" s="150"/>
      <c r="AEK2621" s="150"/>
      <c r="AEL2621" s="150"/>
      <c r="AEM2621" s="150"/>
      <c r="AEN2621" s="150"/>
      <c r="AEO2621" s="150"/>
      <c r="AEP2621" s="150"/>
      <c r="AEQ2621" s="150"/>
      <c r="AER2621" s="150"/>
      <c r="AES2621" s="150"/>
      <c r="AET2621" s="150"/>
      <c r="AEU2621" s="150"/>
      <c r="AEV2621" s="150"/>
      <c r="AEW2621" s="150"/>
      <c r="AEX2621" s="150"/>
      <c r="AEY2621" s="150"/>
      <c r="AEZ2621" s="150"/>
      <c r="AFA2621" s="150"/>
      <c r="AFB2621" s="150"/>
      <c r="AFC2621" s="150"/>
      <c r="AFD2621" s="150"/>
      <c r="AFE2621" s="150"/>
      <c r="AFF2621" s="150"/>
      <c r="AFG2621" s="150"/>
      <c r="AFH2621" s="150"/>
      <c r="AFI2621" s="150"/>
      <c r="AFJ2621" s="150"/>
      <c r="AFK2621" s="150"/>
      <c r="AFL2621" s="150"/>
      <c r="AFM2621" s="150"/>
      <c r="AFN2621" s="150"/>
      <c r="AFO2621" s="150"/>
      <c r="AFP2621" s="150"/>
      <c r="AFQ2621" s="150"/>
      <c r="AFR2621" s="150"/>
      <c r="AFS2621" s="150"/>
      <c r="AFT2621" s="150"/>
      <c r="AFU2621" s="150"/>
      <c r="AFV2621" s="150"/>
      <c r="AFW2621" s="150"/>
      <c r="AFX2621" s="150"/>
      <c r="AFY2621" s="150"/>
      <c r="AFZ2621" s="150"/>
      <c r="AGA2621" s="150"/>
      <c r="AGB2621" s="150"/>
      <c r="AGC2621" s="150"/>
      <c r="AGD2621" s="150"/>
      <c r="AGE2621" s="150"/>
      <c r="AGF2621" s="150"/>
      <c r="AGG2621" s="150"/>
      <c r="AGH2621" s="150"/>
      <c r="AGI2621" s="150"/>
      <c r="AGJ2621" s="150"/>
      <c r="AGK2621" s="150"/>
      <c r="AGL2621" s="150"/>
      <c r="AGM2621" s="150"/>
      <c r="AGN2621" s="150"/>
      <c r="AGO2621" s="150"/>
      <c r="AGP2621" s="150"/>
      <c r="AGQ2621" s="150"/>
      <c r="AGR2621" s="150"/>
      <c r="AGS2621" s="150"/>
      <c r="AGT2621" s="150"/>
      <c r="AGU2621" s="150"/>
      <c r="AGV2621" s="150"/>
      <c r="AGW2621" s="150"/>
      <c r="AGX2621" s="150"/>
      <c r="AGY2621" s="150"/>
      <c r="AGZ2621" s="150"/>
      <c r="AHA2621" s="150"/>
      <c r="AHB2621" s="150"/>
      <c r="AHC2621" s="150"/>
      <c r="AHD2621" s="150"/>
      <c r="AHE2621" s="150"/>
      <c r="AHF2621" s="150"/>
      <c r="AHG2621" s="150"/>
      <c r="AHH2621" s="150"/>
      <c r="AHI2621" s="150"/>
      <c r="AHJ2621" s="150"/>
      <c r="AHK2621" s="150"/>
      <c r="AHL2621" s="150"/>
      <c r="AHM2621" s="150"/>
      <c r="AHN2621" s="150"/>
      <c r="AHO2621" s="150"/>
      <c r="AHP2621" s="150"/>
      <c r="AHQ2621" s="150"/>
      <c r="AHR2621" s="150"/>
      <c r="AHS2621" s="150"/>
      <c r="AHT2621" s="150"/>
      <c r="AHU2621" s="150"/>
      <c r="AHV2621" s="150"/>
      <c r="AHW2621" s="150"/>
      <c r="AHX2621" s="150"/>
      <c r="AHY2621" s="150"/>
      <c r="AHZ2621" s="150"/>
      <c r="AIA2621" s="150"/>
      <c r="AIB2621" s="150"/>
      <c r="AIC2621" s="150"/>
      <c r="AID2621" s="150"/>
      <c r="AIE2621" s="150"/>
      <c r="AIF2621" s="150"/>
      <c r="AIG2621" s="150"/>
      <c r="AIH2621" s="150"/>
      <c r="AII2621" s="150"/>
      <c r="AIJ2621" s="150"/>
      <c r="AIK2621" s="150"/>
      <c r="AIL2621" s="150"/>
      <c r="AIM2621" s="150"/>
      <c r="AIN2621" s="150"/>
      <c r="AIO2621" s="150"/>
      <c r="AIP2621" s="150"/>
      <c r="AIQ2621" s="150"/>
      <c r="AIR2621" s="150"/>
      <c r="AIS2621" s="150"/>
      <c r="AIT2621" s="150"/>
      <c r="AIU2621" s="150"/>
      <c r="AIV2621" s="150"/>
      <c r="AIW2621" s="150"/>
      <c r="AIX2621" s="150"/>
      <c r="AIY2621" s="150"/>
      <c r="AIZ2621" s="150"/>
      <c r="AJA2621" s="150"/>
      <c r="AJB2621" s="150"/>
      <c r="AJC2621" s="150"/>
      <c r="AJD2621" s="150"/>
      <c r="AJE2621" s="150"/>
      <c r="AJF2621" s="150"/>
      <c r="AJG2621" s="150"/>
      <c r="AJH2621" s="150"/>
      <c r="AJI2621" s="150"/>
      <c r="AJJ2621" s="150"/>
      <c r="AJK2621" s="150"/>
      <c r="AJL2621" s="150"/>
      <c r="AJM2621" s="150"/>
      <c r="AJN2621" s="150"/>
      <c r="AJO2621" s="150"/>
      <c r="AJP2621" s="150"/>
      <c r="AJQ2621" s="150"/>
      <c r="AJR2621" s="150"/>
      <c r="AJS2621" s="150"/>
      <c r="AJT2621" s="150"/>
      <c r="AJU2621" s="150"/>
      <c r="AJV2621" s="150"/>
      <c r="AJW2621" s="150"/>
      <c r="AJX2621" s="150"/>
      <c r="AJY2621" s="150"/>
      <c r="AJZ2621" s="150"/>
      <c r="AKA2621" s="150"/>
      <c r="AKB2621" s="150"/>
      <c r="AKC2621" s="150"/>
      <c r="AKD2621" s="150"/>
      <c r="AKE2621" s="150"/>
      <c r="AKF2621" s="150"/>
      <c r="AKG2621" s="150"/>
      <c r="AKH2621" s="150"/>
      <c r="AKI2621" s="150"/>
      <c r="AKJ2621" s="150"/>
      <c r="AKK2621" s="150"/>
      <c r="AKL2621" s="150"/>
      <c r="AKM2621" s="150"/>
      <c r="AKN2621" s="150"/>
      <c r="AKO2621" s="150"/>
      <c r="AKP2621" s="150"/>
      <c r="AKQ2621" s="150"/>
      <c r="AKR2621" s="150"/>
      <c r="AKS2621" s="150"/>
      <c r="AKT2621" s="150"/>
      <c r="AKU2621" s="150"/>
      <c r="AKV2621" s="150"/>
      <c r="AKW2621" s="150"/>
      <c r="AKX2621" s="150"/>
      <c r="AKY2621" s="150"/>
      <c r="AKZ2621" s="150"/>
      <c r="ALA2621" s="150"/>
      <c r="ALB2621" s="150"/>
      <c r="ALC2621" s="150"/>
      <c r="ALD2621" s="150"/>
      <c r="ALE2621" s="150"/>
      <c r="ALF2621" s="150"/>
      <c r="ALG2621" s="150"/>
      <c r="ALH2621" s="150"/>
      <c r="ALI2621" s="150"/>
      <c r="ALJ2621" s="150"/>
      <c r="ALK2621" s="150"/>
      <c r="ALL2621" s="150"/>
      <c r="ALM2621" s="150"/>
      <c r="ALN2621" s="150"/>
      <c r="ALO2621" s="150"/>
      <c r="ALP2621" s="150"/>
      <c r="ALQ2621" s="150"/>
      <c r="ALR2621" s="150"/>
      <c r="ALS2621" s="150"/>
      <c r="ALT2621" s="150"/>
      <c r="ALU2621" s="150"/>
      <c r="ALV2621" s="150"/>
      <c r="ALW2621" s="150"/>
      <c r="ALX2621" s="150"/>
      <c r="ALY2621" s="150"/>
      <c r="ALZ2621" s="150"/>
      <c r="AMA2621" s="150"/>
      <c r="AMB2621" s="150"/>
      <c r="AMC2621" s="150"/>
      <c r="AMD2621" s="150"/>
    </row>
    <row r="2622" spans="1:1018" ht="15" hidden="1" x14ac:dyDescent="0.25">
      <c r="A2622" s="178" t="s">
        <v>212</v>
      </c>
      <c r="B2622" s="23" t="s">
        <v>213</v>
      </c>
      <c r="C2622" s="179"/>
      <c r="D2622" s="180"/>
      <c r="E2622" s="180"/>
      <c r="F2622" s="180">
        <v>131000</v>
      </c>
      <c r="G2622" s="180"/>
      <c r="H2622" s="180"/>
      <c r="I2622" s="180"/>
      <c r="J2622" s="180"/>
      <c r="K2622" s="43"/>
      <c r="L2622" s="5" t="s">
        <v>21</v>
      </c>
      <c r="M2622" s="6"/>
      <c r="N2622" s="70" t="s">
        <v>297</v>
      </c>
    </row>
    <row r="2623" spans="1:1018" hidden="1" x14ac:dyDescent="0.2">
      <c r="A2623" s="194"/>
      <c r="B2623" s="177"/>
      <c r="C2623" s="181"/>
      <c r="D2623" s="67"/>
      <c r="E2623" s="67"/>
      <c r="F2623" s="67">
        <v>1000000</v>
      </c>
      <c r="G2623" s="67"/>
      <c r="H2623" s="67"/>
      <c r="I2623" s="67"/>
      <c r="J2623" s="67"/>
      <c r="K2623" s="44"/>
      <c r="L2623" s="5" t="s">
        <v>21</v>
      </c>
      <c r="M2623" s="6"/>
      <c r="N2623" s="71" t="s">
        <v>298</v>
      </c>
    </row>
    <row r="2624" spans="1:1018" hidden="1" x14ac:dyDescent="0.2">
      <c r="A2624" s="194"/>
      <c r="B2624" s="177"/>
      <c r="C2624" s="181"/>
      <c r="D2624" s="67"/>
      <c r="E2624" s="67"/>
      <c r="F2624" s="67">
        <v>1500000</v>
      </c>
      <c r="G2624" s="67"/>
      <c r="H2624" s="67"/>
      <c r="I2624" s="67"/>
      <c r="J2624" s="67"/>
      <c r="K2624" s="44"/>
      <c r="L2624" s="5" t="s">
        <v>21</v>
      </c>
      <c r="M2624" s="6"/>
      <c r="N2624" s="71" t="s">
        <v>299</v>
      </c>
    </row>
    <row r="2625" spans="1:14" hidden="1" x14ac:dyDescent="0.2">
      <c r="A2625" s="194"/>
      <c r="B2625" s="177"/>
      <c r="C2625" s="181"/>
      <c r="D2625" s="67"/>
      <c r="E2625" s="67"/>
      <c r="F2625" s="67">
        <v>250000</v>
      </c>
      <c r="G2625" s="67"/>
      <c r="H2625" s="67"/>
      <c r="I2625" s="67"/>
      <c r="J2625" s="67"/>
      <c r="K2625" s="44"/>
      <c r="L2625" s="5" t="s">
        <v>21</v>
      </c>
      <c r="M2625" s="6"/>
      <c r="N2625" s="71" t="s">
        <v>300</v>
      </c>
    </row>
    <row r="2626" spans="1:14" hidden="1" x14ac:dyDescent="0.2">
      <c r="A2626" s="194"/>
      <c r="B2626" s="177"/>
      <c r="C2626" s="181"/>
      <c r="D2626" s="67"/>
      <c r="E2626" s="67"/>
      <c r="F2626" s="67">
        <v>150000</v>
      </c>
      <c r="G2626" s="67"/>
      <c r="H2626" s="67"/>
      <c r="I2626" s="67"/>
      <c r="J2626" s="67"/>
      <c r="K2626" s="44"/>
      <c r="L2626" s="5" t="s">
        <v>21</v>
      </c>
      <c r="M2626" s="6"/>
      <c r="N2626" s="71" t="s">
        <v>301</v>
      </c>
    </row>
    <row r="2627" spans="1:14" hidden="1" x14ac:dyDescent="0.2">
      <c r="A2627" s="194"/>
      <c r="B2627" s="177"/>
      <c r="C2627" s="181"/>
      <c r="D2627" s="67"/>
      <c r="E2627" s="67"/>
      <c r="F2627" s="67">
        <v>200000</v>
      </c>
      <c r="G2627" s="67"/>
      <c r="H2627" s="67"/>
      <c r="I2627" s="67"/>
      <c r="J2627" s="67"/>
      <c r="K2627" s="44"/>
      <c r="L2627" s="5" t="s">
        <v>21</v>
      </c>
      <c r="M2627" s="6"/>
      <c r="N2627" s="71" t="s">
        <v>302</v>
      </c>
    </row>
    <row r="2628" spans="1:14" hidden="1" x14ac:dyDescent="0.2">
      <c r="A2628" s="194"/>
      <c r="B2628" s="177"/>
      <c r="C2628" s="181"/>
      <c r="D2628" s="67"/>
      <c r="E2628" s="67"/>
      <c r="F2628" s="67">
        <v>500000</v>
      </c>
      <c r="G2628" s="67"/>
      <c r="H2628" s="67"/>
      <c r="I2628" s="67"/>
      <c r="J2628" s="67"/>
      <c r="K2628" s="44"/>
      <c r="L2628" s="5" t="s">
        <v>21</v>
      </c>
      <c r="M2628" s="6"/>
      <c r="N2628" s="71" t="s">
        <v>303</v>
      </c>
    </row>
    <row r="2629" spans="1:14" hidden="1" x14ac:dyDescent="0.2">
      <c r="A2629" s="194"/>
      <c r="B2629" s="177"/>
      <c r="C2629" s="181"/>
      <c r="D2629" s="67"/>
      <c r="E2629" s="67"/>
      <c r="F2629" s="67">
        <v>900000</v>
      </c>
      <c r="G2629" s="67"/>
      <c r="H2629" s="67"/>
      <c r="I2629" s="67"/>
      <c r="J2629" s="67"/>
      <c r="K2629" s="44"/>
      <c r="L2629" s="5" t="s">
        <v>21</v>
      </c>
      <c r="M2629" s="6"/>
      <c r="N2629" s="71" t="s">
        <v>56</v>
      </c>
    </row>
    <row r="2630" spans="1:14" hidden="1" x14ac:dyDescent="0.2">
      <c r="A2630" s="194"/>
      <c r="B2630" s="177"/>
      <c r="C2630" s="181"/>
      <c r="D2630" s="67"/>
      <c r="E2630" s="67"/>
      <c r="F2630" s="67">
        <v>107568</v>
      </c>
      <c r="G2630" s="67"/>
      <c r="H2630" s="67"/>
      <c r="I2630" s="67"/>
      <c r="J2630" s="67"/>
      <c r="K2630" s="44"/>
      <c r="L2630" s="5" t="s">
        <v>21</v>
      </c>
      <c r="M2630" s="6"/>
      <c r="N2630" s="71" t="s">
        <v>304</v>
      </c>
    </row>
    <row r="2631" spans="1:14" hidden="1" x14ac:dyDescent="0.2">
      <c r="A2631" s="194"/>
      <c r="B2631" s="177"/>
      <c r="C2631" s="181"/>
      <c r="D2631" s="67"/>
      <c r="E2631" s="67"/>
      <c r="F2631" s="67">
        <v>250000</v>
      </c>
      <c r="G2631" s="67"/>
      <c r="H2631" s="67"/>
      <c r="I2631" s="67"/>
      <c r="J2631" s="67"/>
      <c r="K2631" s="44"/>
      <c r="L2631" s="5" t="s">
        <v>21</v>
      </c>
      <c r="M2631" s="6"/>
      <c r="N2631" s="71" t="s">
        <v>305</v>
      </c>
    </row>
    <row r="2632" spans="1:14" hidden="1" x14ac:dyDescent="0.2">
      <c r="A2632" s="194"/>
      <c r="B2632" s="177"/>
      <c r="C2632" s="181"/>
      <c r="D2632" s="67"/>
      <c r="E2632" s="67"/>
      <c r="F2632" s="67">
        <v>334339</v>
      </c>
      <c r="G2632" s="67"/>
      <c r="H2632" s="67"/>
      <c r="I2632" s="67"/>
      <c r="J2632" s="67"/>
      <c r="K2632" s="44"/>
      <c r="L2632" s="5" t="s">
        <v>21</v>
      </c>
      <c r="M2632" s="6"/>
      <c r="N2632" s="71" t="s">
        <v>57</v>
      </c>
    </row>
    <row r="2633" spans="1:14" hidden="1" x14ac:dyDescent="0.2">
      <c r="A2633" s="194"/>
      <c r="B2633" s="177"/>
      <c r="C2633" s="181"/>
      <c r="D2633" s="67"/>
      <c r="E2633" s="67"/>
      <c r="F2633" s="67">
        <v>700000</v>
      </c>
      <c r="G2633" s="67"/>
      <c r="H2633" s="67"/>
      <c r="I2633" s="67"/>
      <c r="J2633" s="67"/>
      <c r="K2633" s="44"/>
      <c r="L2633" s="5" t="s">
        <v>21</v>
      </c>
      <c r="M2633" s="6"/>
      <c r="N2633" s="71" t="s">
        <v>307</v>
      </c>
    </row>
    <row r="2634" spans="1:14" hidden="1" x14ac:dyDescent="0.2">
      <c r="A2634" s="194"/>
      <c r="B2634" s="177"/>
      <c r="C2634" s="181"/>
      <c r="D2634" s="67"/>
      <c r="E2634" s="67"/>
      <c r="F2634" s="67">
        <v>300000</v>
      </c>
      <c r="G2634" s="67"/>
      <c r="H2634" s="67"/>
      <c r="I2634" s="67"/>
      <c r="J2634" s="67"/>
      <c r="K2634" s="44"/>
      <c r="L2634" s="5" t="s">
        <v>21</v>
      </c>
      <c r="M2634" s="6"/>
      <c r="N2634" s="71" t="s">
        <v>308</v>
      </c>
    </row>
    <row r="2635" spans="1:14" hidden="1" x14ac:dyDescent="0.2">
      <c r="A2635" s="194"/>
      <c r="B2635" s="177"/>
      <c r="C2635" s="181"/>
      <c r="D2635" s="67"/>
      <c r="E2635" s="67"/>
      <c r="F2635" s="67">
        <v>500000</v>
      </c>
      <c r="G2635" s="67"/>
      <c r="H2635" s="67"/>
      <c r="I2635" s="67"/>
      <c r="J2635" s="67"/>
      <c r="K2635" s="44"/>
      <c r="L2635" s="5" t="s">
        <v>21</v>
      </c>
      <c r="M2635" s="6"/>
      <c r="N2635" s="71" t="s">
        <v>309</v>
      </c>
    </row>
    <row r="2636" spans="1:14" hidden="1" x14ac:dyDescent="0.2">
      <c r="A2636" s="194"/>
      <c r="B2636" s="177"/>
      <c r="C2636" s="181"/>
      <c r="D2636" s="67"/>
      <c r="E2636" s="67"/>
      <c r="F2636" s="67">
        <v>107000</v>
      </c>
      <c r="G2636" s="67"/>
      <c r="H2636" s="67"/>
      <c r="I2636" s="67"/>
      <c r="J2636" s="67"/>
      <c r="K2636" s="44"/>
      <c r="L2636" s="5" t="s">
        <v>21</v>
      </c>
      <c r="M2636" s="6"/>
      <c r="N2636" s="71" t="s">
        <v>310</v>
      </c>
    </row>
    <row r="2637" spans="1:14" hidden="1" x14ac:dyDescent="0.2">
      <c r="A2637" s="194"/>
      <c r="B2637" s="177"/>
      <c r="C2637" s="181"/>
      <c r="D2637" s="67"/>
      <c r="E2637" s="67"/>
      <c r="F2637" s="67">
        <v>525000</v>
      </c>
      <c r="G2637" s="67"/>
      <c r="H2637" s="67"/>
      <c r="I2637" s="67"/>
      <c r="J2637" s="67"/>
      <c r="K2637" s="44"/>
      <c r="L2637" s="5" t="s">
        <v>21</v>
      </c>
      <c r="M2637" s="6"/>
      <c r="N2637" s="71" t="s">
        <v>311</v>
      </c>
    </row>
    <row r="2638" spans="1:14" hidden="1" x14ac:dyDescent="0.2">
      <c r="A2638" s="194"/>
      <c r="B2638" s="177"/>
      <c r="C2638" s="181"/>
      <c r="D2638" s="67"/>
      <c r="E2638" s="67"/>
      <c r="F2638" s="67">
        <v>4799</v>
      </c>
      <c r="G2638" s="67"/>
      <c r="H2638" s="67"/>
      <c r="I2638" s="67"/>
      <c r="J2638" s="67"/>
      <c r="K2638" s="44"/>
      <c r="L2638" s="5" t="s">
        <v>21</v>
      </c>
      <c r="M2638" s="6"/>
      <c r="N2638" s="71" t="s">
        <v>312</v>
      </c>
    </row>
    <row r="2639" spans="1:14" hidden="1" x14ac:dyDescent="0.2">
      <c r="A2639" s="194"/>
      <c r="B2639" s="177"/>
      <c r="C2639" s="181"/>
      <c r="D2639" s="67"/>
      <c r="E2639" s="67"/>
      <c r="F2639" s="67">
        <v>650000</v>
      </c>
      <c r="G2639" s="67"/>
      <c r="H2639" s="67"/>
      <c r="I2639" s="67"/>
      <c r="J2639" s="67"/>
      <c r="K2639" s="44"/>
      <c r="L2639" s="5" t="s">
        <v>21</v>
      </c>
      <c r="M2639" s="6"/>
      <c r="N2639" s="71" t="s">
        <v>313</v>
      </c>
    </row>
    <row r="2640" spans="1:14" hidden="1" x14ac:dyDescent="0.2">
      <c r="A2640" s="194"/>
      <c r="B2640" s="177"/>
      <c r="C2640" s="181"/>
      <c r="D2640" s="67"/>
      <c r="E2640" s="67"/>
      <c r="F2640" s="67">
        <v>500000</v>
      </c>
      <c r="G2640" s="67"/>
      <c r="H2640" s="67"/>
      <c r="I2640" s="67"/>
      <c r="J2640" s="67"/>
      <c r="K2640" s="44"/>
      <c r="L2640" s="5" t="s">
        <v>21</v>
      </c>
      <c r="M2640" s="6"/>
      <c r="N2640" s="71" t="s">
        <v>314</v>
      </c>
    </row>
    <row r="2641" spans="1:14" hidden="1" x14ac:dyDescent="0.2">
      <c r="A2641" s="194"/>
      <c r="B2641" s="177"/>
      <c r="C2641" s="181"/>
      <c r="D2641" s="67"/>
      <c r="E2641" s="67"/>
      <c r="F2641" s="67">
        <v>333797</v>
      </c>
      <c r="G2641" s="67"/>
      <c r="H2641" s="67"/>
      <c r="I2641" s="67"/>
      <c r="J2641" s="67"/>
      <c r="K2641" s="44"/>
      <c r="L2641" s="5" t="s">
        <v>21</v>
      </c>
      <c r="M2641" s="6"/>
      <c r="N2641" s="71" t="s">
        <v>315</v>
      </c>
    </row>
    <row r="2642" spans="1:14" hidden="1" x14ac:dyDescent="0.2">
      <c r="A2642" s="194"/>
      <c r="B2642" s="177"/>
      <c r="C2642" s="181"/>
      <c r="D2642" s="67"/>
      <c r="E2642" s="67"/>
      <c r="F2642" s="67">
        <v>75000</v>
      </c>
      <c r="G2642" s="67"/>
      <c r="H2642" s="67"/>
      <c r="I2642" s="67"/>
      <c r="J2642" s="67"/>
      <c r="K2642" s="44"/>
      <c r="L2642" s="5" t="s">
        <v>21</v>
      </c>
      <c r="M2642" s="6"/>
      <c r="N2642" s="71" t="s">
        <v>316</v>
      </c>
    </row>
    <row r="2643" spans="1:14" hidden="1" x14ac:dyDescent="0.2">
      <c r="A2643" s="194"/>
      <c r="B2643" s="177"/>
      <c r="C2643" s="181"/>
      <c r="D2643" s="67"/>
      <c r="E2643" s="67"/>
      <c r="F2643" s="67">
        <v>52120</v>
      </c>
      <c r="G2643" s="67"/>
      <c r="H2643" s="67"/>
      <c r="I2643" s="67"/>
      <c r="J2643" s="67"/>
      <c r="K2643" s="44"/>
      <c r="L2643" s="5" t="s">
        <v>21</v>
      </c>
      <c r="M2643" s="6"/>
      <c r="N2643" s="71" t="s">
        <v>317</v>
      </c>
    </row>
    <row r="2644" spans="1:14" hidden="1" x14ac:dyDescent="0.2">
      <c r="A2644" s="194"/>
      <c r="B2644" s="177"/>
      <c r="C2644" s="181"/>
      <c r="D2644" s="67"/>
      <c r="E2644" s="67"/>
      <c r="F2644" s="67">
        <v>135000</v>
      </c>
      <c r="G2644" s="67"/>
      <c r="H2644" s="67"/>
      <c r="I2644" s="67"/>
      <c r="J2644" s="67"/>
      <c r="K2644" s="44"/>
      <c r="L2644" s="5" t="s">
        <v>21</v>
      </c>
      <c r="M2644" s="6"/>
      <c r="N2644" s="71" t="s">
        <v>318</v>
      </c>
    </row>
    <row r="2645" spans="1:14" hidden="1" x14ac:dyDescent="0.2">
      <c r="A2645" s="194"/>
      <c r="B2645" s="177"/>
      <c r="C2645" s="181"/>
      <c r="D2645" s="67"/>
      <c r="E2645" s="67"/>
      <c r="F2645" s="67">
        <v>145000</v>
      </c>
      <c r="G2645" s="67"/>
      <c r="H2645" s="67"/>
      <c r="I2645" s="67"/>
      <c r="J2645" s="67"/>
      <c r="K2645" s="44"/>
      <c r="L2645" s="5" t="s">
        <v>21</v>
      </c>
      <c r="M2645" s="6"/>
      <c r="N2645" s="71" t="s">
        <v>319</v>
      </c>
    </row>
    <row r="2646" spans="1:14" hidden="1" x14ac:dyDescent="0.2">
      <c r="A2646" s="194"/>
      <c r="B2646" s="177"/>
      <c r="C2646" s="181"/>
      <c r="D2646" s="67"/>
      <c r="E2646" s="67"/>
      <c r="F2646" s="67">
        <v>290000</v>
      </c>
      <c r="G2646" s="67"/>
      <c r="H2646" s="67"/>
      <c r="I2646" s="67"/>
      <c r="J2646" s="67"/>
      <c r="K2646" s="44"/>
      <c r="L2646" s="5" t="s">
        <v>21</v>
      </c>
      <c r="M2646" s="6"/>
      <c r="N2646" s="71" t="s">
        <v>320</v>
      </c>
    </row>
    <row r="2647" spans="1:14" hidden="1" x14ac:dyDescent="0.2">
      <c r="A2647" s="194"/>
      <c r="B2647" s="177"/>
      <c r="C2647" s="181"/>
      <c r="D2647" s="67"/>
      <c r="E2647" s="67"/>
      <c r="F2647" s="67">
        <v>126934</v>
      </c>
      <c r="G2647" s="67"/>
      <c r="H2647" s="67"/>
      <c r="I2647" s="67"/>
      <c r="J2647" s="67"/>
      <c r="K2647" s="44"/>
      <c r="L2647" s="5" t="s">
        <v>21</v>
      </c>
      <c r="M2647" s="6"/>
      <c r="N2647" s="71" t="s">
        <v>321</v>
      </c>
    </row>
    <row r="2648" spans="1:14" hidden="1" x14ac:dyDescent="0.2">
      <c r="A2648" s="194"/>
      <c r="B2648" s="177"/>
      <c r="C2648" s="181"/>
      <c r="D2648" s="67"/>
      <c r="E2648" s="67"/>
      <c r="F2648" s="67">
        <v>112500</v>
      </c>
      <c r="G2648" s="67"/>
      <c r="H2648" s="67"/>
      <c r="I2648" s="67"/>
      <c r="J2648" s="67"/>
      <c r="K2648" s="44"/>
      <c r="L2648" s="5" t="s">
        <v>21</v>
      </c>
      <c r="M2648" s="6"/>
      <c r="N2648" s="71" t="s">
        <v>285</v>
      </c>
    </row>
    <row r="2649" spans="1:14" hidden="1" x14ac:dyDescent="0.2">
      <c r="A2649" s="194"/>
      <c r="B2649" s="177"/>
      <c r="C2649" s="181"/>
      <c r="D2649" s="67"/>
      <c r="E2649" s="67"/>
      <c r="F2649" s="67">
        <v>500000</v>
      </c>
      <c r="G2649" s="67"/>
      <c r="H2649" s="67"/>
      <c r="I2649" s="67"/>
      <c r="J2649" s="67"/>
      <c r="K2649" s="44"/>
      <c r="L2649" s="5" t="s">
        <v>21</v>
      </c>
      <c r="M2649" s="6"/>
      <c r="N2649" s="71" t="s">
        <v>322</v>
      </c>
    </row>
    <row r="2650" spans="1:14" hidden="1" x14ac:dyDescent="0.2">
      <c r="A2650" s="194"/>
      <c r="B2650" s="177"/>
      <c r="C2650" s="181"/>
      <c r="D2650" s="67"/>
      <c r="E2650" s="67"/>
      <c r="F2650" s="67">
        <v>250000</v>
      </c>
      <c r="G2650" s="67"/>
      <c r="H2650" s="67"/>
      <c r="I2650" s="67"/>
      <c r="J2650" s="67"/>
      <c r="K2650" s="44"/>
      <c r="L2650" s="5" t="s">
        <v>21</v>
      </c>
      <c r="M2650" s="6"/>
      <c r="N2650" s="71" t="s">
        <v>323</v>
      </c>
    </row>
    <row r="2651" spans="1:14" hidden="1" x14ac:dyDescent="0.2">
      <c r="A2651" s="194"/>
      <c r="B2651" s="177"/>
      <c r="C2651" s="181"/>
      <c r="D2651" s="67"/>
      <c r="E2651" s="67"/>
      <c r="F2651" s="67">
        <v>85000</v>
      </c>
      <c r="G2651" s="67"/>
      <c r="H2651" s="67"/>
      <c r="I2651" s="67"/>
      <c r="J2651" s="67"/>
      <c r="K2651" s="44"/>
      <c r="L2651" s="5" t="s">
        <v>21</v>
      </c>
      <c r="M2651" s="6"/>
      <c r="N2651" s="71" t="s">
        <v>324</v>
      </c>
    </row>
    <row r="2652" spans="1:14" hidden="1" x14ac:dyDescent="0.2">
      <c r="A2652" s="194"/>
      <c r="B2652" s="177"/>
      <c r="C2652" s="181"/>
      <c r="D2652" s="67"/>
      <c r="E2652" s="67"/>
      <c r="F2652" s="67">
        <v>234665</v>
      </c>
      <c r="G2652" s="67"/>
      <c r="H2652" s="67"/>
      <c r="I2652" s="67"/>
      <c r="J2652" s="67"/>
      <c r="K2652" s="44"/>
      <c r="L2652" s="5" t="s">
        <v>21</v>
      </c>
      <c r="M2652" s="6"/>
      <c r="N2652" s="71" t="s">
        <v>325</v>
      </c>
    </row>
    <row r="2653" spans="1:14" hidden="1" x14ac:dyDescent="0.2">
      <c r="A2653" s="194"/>
      <c r="B2653" s="177"/>
      <c r="C2653" s="181"/>
      <c r="D2653" s="67"/>
      <c r="E2653" s="67"/>
      <c r="F2653" s="67">
        <v>503000</v>
      </c>
      <c r="G2653" s="67"/>
      <c r="H2653" s="67"/>
      <c r="I2653" s="67"/>
      <c r="J2653" s="67"/>
      <c r="K2653" s="44"/>
      <c r="L2653" s="5" t="s">
        <v>21</v>
      </c>
      <c r="M2653" s="6"/>
      <c r="N2653" s="71" t="s">
        <v>326</v>
      </c>
    </row>
    <row r="2654" spans="1:14" hidden="1" x14ac:dyDescent="0.2">
      <c r="A2654" s="194"/>
      <c r="B2654" s="177"/>
      <c r="C2654" s="181"/>
      <c r="D2654" s="67"/>
      <c r="E2654" s="67"/>
      <c r="F2654" s="67">
        <v>155000</v>
      </c>
      <c r="G2654" s="67"/>
      <c r="H2654" s="67"/>
      <c r="I2654" s="67"/>
      <c r="J2654" s="67"/>
      <c r="K2654" s="44"/>
      <c r="L2654" s="5" t="s">
        <v>21</v>
      </c>
      <c r="M2654" s="6"/>
      <c r="N2654" s="71" t="s">
        <v>327</v>
      </c>
    </row>
    <row r="2655" spans="1:14" hidden="1" x14ac:dyDescent="0.2">
      <c r="A2655" s="194"/>
      <c r="B2655" s="177"/>
      <c r="C2655" s="181"/>
      <c r="D2655" s="67"/>
      <c r="E2655" s="67"/>
      <c r="F2655" s="67">
        <v>100000</v>
      </c>
      <c r="G2655" s="67"/>
      <c r="H2655" s="67"/>
      <c r="I2655" s="67"/>
      <c r="J2655" s="67"/>
      <c r="K2655" s="44"/>
      <c r="L2655" s="5" t="s">
        <v>21</v>
      </c>
      <c r="M2655" s="6"/>
      <c r="N2655" s="71" t="s">
        <v>328</v>
      </c>
    </row>
    <row r="2656" spans="1:14" hidden="1" x14ac:dyDescent="0.2">
      <c r="A2656" s="194"/>
      <c r="B2656" s="177"/>
      <c r="C2656" s="181"/>
      <c r="D2656" s="67"/>
      <c r="E2656" s="67"/>
      <c r="F2656" s="67">
        <v>500000</v>
      </c>
      <c r="G2656" s="67"/>
      <c r="H2656" s="67"/>
      <c r="I2656" s="67"/>
      <c r="J2656" s="67"/>
      <c r="K2656" s="44"/>
      <c r="L2656" s="5" t="s">
        <v>21</v>
      </c>
      <c r="M2656" s="6"/>
      <c r="N2656" s="71" t="s">
        <v>329</v>
      </c>
    </row>
    <row r="2657" spans="1:14" hidden="1" x14ac:dyDescent="0.2">
      <c r="A2657" s="194"/>
      <c r="B2657" s="177"/>
      <c r="C2657" s="181"/>
      <c r="D2657" s="67"/>
      <c r="E2657" s="67"/>
      <c r="F2657" s="67">
        <v>387400</v>
      </c>
      <c r="G2657" s="67"/>
      <c r="H2657" s="67"/>
      <c r="I2657" s="67"/>
      <c r="J2657" s="67"/>
      <c r="K2657" s="44"/>
      <c r="L2657" s="5" t="s">
        <v>21</v>
      </c>
      <c r="M2657" s="6"/>
      <c r="N2657" s="71" t="s">
        <v>330</v>
      </c>
    </row>
    <row r="2658" spans="1:14" hidden="1" x14ac:dyDescent="0.2">
      <c r="A2658" s="194"/>
      <c r="B2658" s="177"/>
      <c r="C2658" s="181"/>
      <c r="D2658" s="67"/>
      <c r="E2658" s="67"/>
      <c r="F2658" s="67">
        <v>900000</v>
      </c>
      <c r="G2658" s="67"/>
      <c r="H2658" s="67"/>
      <c r="I2658" s="67"/>
      <c r="J2658" s="67"/>
      <c r="K2658" s="44"/>
      <c r="L2658" s="5" t="s">
        <v>21</v>
      </c>
      <c r="M2658" s="6"/>
      <c r="N2658" s="71" t="s">
        <v>286</v>
      </c>
    </row>
    <row r="2659" spans="1:14" hidden="1" x14ac:dyDescent="0.2">
      <c r="A2659" s="194"/>
      <c r="B2659" s="177"/>
      <c r="C2659" s="181"/>
      <c r="D2659" s="67"/>
      <c r="E2659" s="67"/>
      <c r="F2659" s="67">
        <v>100000</v>
      </c>
      <c r="G2659" s="67"/>
      <c r="H2659" s="67"/>
      <c r="I2659" s="67"/>
      <c r="J2659" s="67"/>
      <c r="K2659" s="44"/>
      <c r="L2659" s="5" t="s">
        <v>21</v>
      </c>
      <c r="M2659" s="6"/>
      <c r="N2659" s="71" t="s">
        <v>331</v>
      </c>
    </row>
    <row r="2660" spans="1:14" hidden="1" x14ac:dyDescent="0.2">
      <c r="A2660" s="194"/>
      <c r="B2660" s="177"/>
      <c r="C2660" s="181"/>
      <c r="D2660" s="67"/>
      <c r="E2660" s="67"/>
      <c r="F2660" s="67">
        <v>1500000</v>
      </c>
      <c r="G2660" s="67"/>
      <c r="H2660" s="67"/>
      <c r="I2660" s="67"/>
      <c r="J2660" s="67"/>
      <c r="K2660" s="44"/>
      <c r="L2660" s="5" t="s">
        <v>21</v>
      </c>
      <c r="M2660" s="6"/>
      <c r="N2660" s="71" t="s">
        <v>58</v>
      </c>
    </row>
    <row r="2661" spans="1:14" hidden="1" x14ac:dyDescent="0.2">
      <c r="A2661" s="194"/>
      <c r="B2661" s="177"/>
      <c r="C2661" s="181"/>
      <c r="D2661" s="67"/>
      <c r="E2661" s="67"/>
      <c r="F2661" s="67">
        <v>190000</v>
      </c>
      <c r="G2661" s="67"/>
      <c r="H2661" s="67"/>
      <c r="I2661" s="67"/>
      <c r="J2661" s="67"/>
      <c r="K2661" s="44"/>
      <c r="L2661" s="5" t="s">
        <v>21</v>
      </c>
      <c r="M2661" s="6"/>
      <c r="N2661" s="71" t="s">
        <v>332</v>
      </c>
    </row>
    <row r="2662" spans="1:14" hidden="1" x14ac:dyDescent="0.2">
      <c r="A2662" s="194"/>
      <c r="B2662" s="177"/>
      <c r="C2662" s="181"/>
      <c r="D2662" s="67"/>
      <c r="E2662" s="67"/>
      <c r="F2662" s="67">
        <v>518730</v>
      </c>
      <c r="G2662" s="67"/>
      <c r="H2662" s="67"/>
      <c r="I2662" s="67"/>
      <c r="J2662" s="67"/>
      <c r="K2662" s="44"/>
      <c r="L2662" s="5" t="s">
        <v>21</v>
      </c>
      <c r="M2662" s="6"/>
      <c r="N2662" s="71" t="s">
        <v>333</v>
      </c>
    </row>
    <row r="2663" spans="1:14" hidden="1" x14ac:dyDescent="0.2">
      <c r="A2663" s="194"/>
      <c r="B2663" s="177"/>
      <c r="C2663" s="181"/>
      <c r="D2663" s="67"/>
      <c r="E2663" s="67"/>
      <c r="F2663" s="67">
        <v>400000</v>
      </c>
      <c r="G2663" s="67"/>
      <c r="H2663" s="67"/>
      <c r="I2663" s="67"/>
      <c r="J2663" s="67"/>
      <c r="K2663" s="44"/>
      <c r="L2663" s="5" t="s">
        <v>21</v>
      </c>
      <c r="M2663" s="6"/>
      <c r="N2663" s="71" t="s">
        <v>334</v>
      </c>
    </row>
    <row r="2664" spans="1:14" hidden="1" x14ac:dyDescent="0.2">
      <c r="A2664" s="194"/>
      <c r="B2664" s="177"/>
      <c r="C2664" s="181"/>
      <c r="D2664" s="67"/>
      <c r="E2664" s="67"/>
      <c r="F2664" s="67">
        <v>350000</v>
      </c>
      <c r="G2664" s="67"/>
      <c r="H2664" s="67"/>
      <c r="I2664" s="67"/>
      <c r="J2664" s="67"/>
      <c r="K2664" s="44"/>
      <c r="L2664" s="5" t="s">
        <v>21</v>
      </c>
      <c r="M2664" s="6"/>
      <c r="N2664" s="71" t="s">
        <v>287</v>
      </c>
    </row>
    <row r="2665" spans="1:14" hidden="1" x14ac:dyDescent="0.2">
      <c r="A2665" s="194"/>
      <c r="B2665" s="177"/>
      <c r="C2665" s="181"/>
      <c r="D2665" s="67"/>
      <c r="E2665" s="67"/>
      <c r="F2665" s="67">
        <v>66787</v>
      </c>
      <c r="G2665" s="67"/>
      <c r="H2665" s="67"/>
      <c r="I2665" s="67"/>
      <c r="J2665" s="67"/>
      <c r="K2665" s="44"/>
      <c r="L2665" s="5" t="s">
        <v>21</v>
      </c>
      <c r="M2665" s="6"/>
      <c r="N2665" s="71" t="s">
        <v>335</v>
      </c>
    </row>
    <row r="2666" spans="1:14" hidden="1" x14ac:dyDescent="0.2">
      <c r="A2666" s="194"/>
      <c r="B2666" s="177"/>
      <c r="C2666" s="181"/>
      <c r="D2666" s="67"/>
      <c r="E2666" s="67"/>
      <c r="F2666" s="67">
        <v>150000</v>
      </c>
      <c r="G2666" s="67"/>
      <c r="H2666" s="67"/>
      <c r="I2666" s="67"/>
      <c r="J2666" s="67"/>
      <c r="K2666" s="44"/>
      <c r="L2666" s="5" t="s">
        <v>21</v>
      </c>
      <c r="M2666" s="6"/>
      <c r="N2666" s="71" t="s">
        <v>336</v>
      </c>
    </row>
    <row r="2667" spans="1:14" hidden="1" x14ac:dyDescent="0.2">
      <c r="A2667" s="194"/>
      <c r="B2667" s="177"/>
      <c r="C2667" s="181"/>
      <c r="D2667" s="67"/>
      <c r="E2667" s="67"/>
      <c r="F2667" s="67">
        <v>75106</v>
      </c>
      <c r="G2667" s="67"/>
      <c r="H2667" s="67"/>
      <c r="I2667" s="67"/>
      <c r="J2667" s="67"/>
      <c r="K2667" s="44"/>
      <c r="L2667" s="5" t="s">
        <v>21</v>
      </c>
      <c r="M2667" s="6"/>
      <c r="N2667" s="71" t="s">
        <v>337</v>
      </c>
    </row>
    <row r="2668" spans="1:14" hidden="1" x14ac:dyDescent="0.2">
      <c r="A2668" s="194"/>
      <c r="B2668" s="177"/>
      <c r="C2668" s="181"/>
      <c r="D2668" s="67"/>
      <c r="E2668" s="67"/>
      <c r="F2668" s="67">
        <v>150000</v>
      </c>
      <c r="G2668" s="67"/>
      <c r="H2668" s="67"/>
      <c r="I2668" s="67"/>
      <c r="J2668" s="67"/>
      <c r="K2668" s="44"/>
      <c r="L2668" s="5" t="s">
        <v>21</v>
      </c>
      <c r="M2668" s="6"/>
      <c r="N2668" s="71" t="s">
        <v>338</v>
      </c>
    </row>
    <row r="2669" spans="1:14" hidden="1" x14ac:dyDescent="0.2">
      <c r="A2669" s="194"/>
      <c r="B2669" s="177"/>
      <c r="C2669" s="181"/>
      <c r="D2669" s="67"/>
      <c r="E2669" s="67"/>
      <c r="F2669" s="67">
        <v>350000</v>
      </c>
      <c r="G2669" s="67"/>
      <c r="H2669" s="67"/>
      <c r="I2669" s="67"/>
      <c r="J2669" s="67"/>
      <c r="K2669" s="44"/>
      <c r="L2669" s="5" t="s">
        <v>21</v>
      </c>
      <c r="M2669" s="6"/>
      <c r="N2669" s="71" t="s">
        <v>339</v>
      </c>
    </row>
    <row r="2670" spans="1:14" hidden="1" x14ac:dyDescent="0.2">
      <c r="A2670" s="194"/>
      <c r="B2670" s="177"/>
      <c r="C2670" s="181"/>
      <c r="D2670" s="67"/>
      <c r="E2670" s="67"/>
      <c r="F2670" s="67">
        <v>225406</v>
      </c>
      <c r="G2670" s="67"/>
      <c r="H2670" s="67"/>
      <c r="I2670" s="67"/>
      <c r="J2670" s="67"/>
      <c r="K2670" s="44"/>
      <c r="L2670" s="5" t="s">
        <v>21</v>
      </c>
      <c r="M2670" s="6"/>
      <c r="N2670" s="71" t="s">
        <v>340</v>
      </c>
    </row>
    <row r="2671" spans="1:14" hidden="1" x14ac:dyDescent="0.2">
      <c r="A2671" s="194"/>
      <c r="B2671" s="177"/>
      <c r="C2671" s="181"/>
      <c r="D2671" s="67"/>
      <c r="E2671" s="67"/>
      <c r="F2671" s="67">
        <v>150000</v>
      </c>
      <c r="G2671" s="67"/>
      <c r="H2671" s="67"/>
      <c r="I2671" s="67"/>
      <c r="J2671" s="67"/>
      <c r="K2671" s="44"/>
      <c r="L2671" s="5" t="s">
        <v>21</v>
      </c>
      <c r="M2671" s="6"/>
      <c r="N2671" s="71" t="s">
        <v>341</v>
      </c>
    </row>
    <row r="2672" spans="1:14" hidden="1" x14ac:dyDescent="0.2">
      <c r="A2672" s="194"/>
      <c r="B2672" s="177"/>
      <c r="C2672" s="181"/>
      <c r="D2672" s="67"/>
      <c r="E2672" s="67"/>
      <c r="F2672" s="67">
        <v>200000</v>
      </c>
      <c r="G2672" s="67"/>
      <c r="H2672" s="67"/>
      <c r="I2672" s="67"/>
      <c r="J2672" s="67"/>
      <c r="K2672" s="44"/>
      <c r="L2672" s="5" t="s">
        <v>21</v>
      </c>
      <c r="M2672" s="6"/>
      <c r="N2672" s="71" t="s">
        <v>342</v>
      </c>
    </row>
    <row r="2673" spans="1:14" hidden="1" x14ac:dyDescent="0.2">
      <c r="A2673" s="194"/>
      <c r="B2673" s="177"/>
      <c r="C2673" s="181"/>
      <c r="D2673" s="67"/>
      <c r="E2673" s="67"/>
      <c r="F2673" s="67">
        <v>137664</v>
      </c>
      <c r="G2673" s="67"/>
      <c r="H2673" s="67"/>
      <c r="I2673" s="67"/>
      <c r="J2673" s="67"/>
      <c r="K2673" s="44"/>
      <c r="L2673" s="5" t="s">
        <v>21</v>
      </c>
      <c r="M2673" s="6"/>
      <c r="N2673" s="71" t="s">
        <v>343</v>
      </c>
    </row>
    <row r="2674" spans="1:14" hidden="1" x14ac:dyDescent="0.2">
      <c r="A2674" s="194"/>
      <c r="B2674" s="177"/>
      <c r="C2674" s="181"/>
      <c r="D2674" s="67"/>
      <c r="E2674" s="67"/>
      <c r="F2674" s="67">
        <v>150000</v>
      </c>
      <c r="G2674" s="67"/>
      <c r="H2674" s="67"/>
      <c r="I2674" s="67"/>
      <c r="J2674" s="67"/>
      <c r="K2674" s="44"/>
      <c r="L2674" s="5" t="s">
        <v>21</v>
      </c>
      <c r="M2674" s="6"/>
      <c r="N2674" s="71" t="s">
        <v>344</v>
      </c>
    </row>
    <row r="2675" spans="1:14" hidden="1" x14ac:dyDescent="0.2">
      <c r="A2675" s="194"/>
      <c r="B2675" s="177"/>
      <c r="C2675" s="181"/>
      <c r="D2675" s="67"/>
      <c r="E2675" s="67"/>
      <c r="F2675" s="67">
        <v>250000</v>
      </c>
      <c r="G2675" s="67"/>
      <c r="H2675" s="67"/>
      <c r="I2675" s="67"/>
      <c r="J2675" s="67"/>
      <c r="K2675" s="44"/>
      <c r="L2675" s="5" t="s">
        <v>21</v>
      </c>
      <c r="M2675" s="6"/>
      <c r="N2675" s="71" t="s">
        <v>345</v>
      </c>
    </row>
    <row r="2676" spans="1:14" hidden="1" x14ac:dyDescent="0.2">
      <c r="A2676" s="194"/>
      <c r="B2676" s="177"/>
      <c r="C2676" s="181"/>
      <c r="D2676" s="67"/>
      <c r="E2676" s="67"/>
      <c r="F2676" s="67">
        <v>400000</v>
      </c>
      <c r="G2676" s="67"/>
      <c r="H2676" s="67"/>
      <c r="I2676" s="67"/>
      <c r="J2676" s="67"/>
      <c r="K2676" s="44"/>
      <c r="L2676" s="5" t="s">
        <v>21</v>
      </c>
      <c r="M2676" s="6"/>
      <c r="N2676" s="71" t="s">
        <v>346</v>
      </c>
    </row>
    <row r="2677" spans="1:14" hidden="1" x14ac:dyDescent="0.2">
      <c r="A2677" s="194"/>
      <c r="B2677" s="177"/>
      <c r="C2677" s="181"/>
      <c r="D2677" s="67"/>
      <c r="E2677" s="67"/>
      <c r="F2677" s="67">
        <v>500000</v>
      </c>
      <c r="G2677" s="67"/>
      <c r="H2677" s="67"/>
      <c r="I2677" s="67"/>
      <c r="J2677" s="67"/>
      <c r="K2677" s="44"/>
      <c r="L2677" s="5" t="s">
        <v>21</v>
      </c>
      <c r="M2677" s="6"/>
      <c r="N2677" s="71" t="s">
        <v>36</v>
      </c>
    </row>
    <row r="2678" spans="1:14" hidden="1" x14ac:dyDescent="0.2">
      <c r="A2678" s="194"/>
      <c r="B2678" s="177"/>
      <c r="C2678" s="181"/>
      <c r="D2678" s="67"/>
      <c r="E2678" s="67"/>
      <c r="F2678" s="67">
        <v>100000</v>
      </c>
      <c r="G2678" s="67"/>
      <c r="H2678" s="67"/>
      <c r="I2678" s="67"/>
      <c r="J2678" s="67"/>
      <c r="K2678" s="44"/>
      <c r="L2678" s="5" t="s">
        <v>21</v>
      </c>
      <c r="M2678" s="6"/>
      <c r="N2678" s="71" t="s">
        <v>464</v>
      </c>
    </row>
    <row r="2679" spans="1:14" hidden="1" x14ac:dyDescent="0.2">
      <c r="A2679" s="194"/>
      <c r="B2679" s="177"/>
      <c r="C2679" s="181"/>
      <c r="D2679" s="67"/>
      <c r="E2679" s="67"/>
      <c r="F2679" s="67">
        <v>3310738.79</v>
      </c>
      <c r="G2679" s="67"/>
      <c r="H2679" s="67"/>
      <c r="I2679" s="67"/>
      <c r="J2679" s="67"/>
      <c r="K2679" s="44"/>
      <c r="L2679" s="5" t="s">
        <v>21</v>
      </c>
      <c r="M2679" s="6"/>
      <c r="N2679" s="71" t="s">
        <v>59</v>
      </c>
    </row>
    <row r="2680" spans="1:14" hidden="1" x14ac:dyDescent="0.2">
      <c r="A2680" s="194"/>
      <c r="B2680" s="177"/>
      <c r="C2680" s="181"/>
      <c r="D2680" s="67"/>
      <c r="E2680" s="67"/>
      <c r="F2680" s="67">
        <v>900000</v>
      </c>
      <c r="G2680" s="67"/>
      <c r="H2680" s="67"/>
      <c r="I2680" s="67"/>
      <c r="J2680" s="67"/>
      <c r="K2680" s="44"/>
      <c r="L2680" s="5" t="s">
        <v>21</v>
      </c>
      <c r="M2680" s="6"/>
      <c r="N2680" s="71" t="s">
        <v>347</v>
      </c>
    </row>
    <row r="2681" spans="1:14" hidden="1" x14ac:dyDescent="0.2">
      <c r="A2681" s="194"/>
      <c r="B2681" s="177"/>
      <c r="C2681" s="181"/>
      <c r="D2681" s="67"/>
      <c r="E2681" s="67"/>
      <c r="F2681" s="67">
        <v>1500000</v>
      </c>
      <c r="G2681" s="67"/>
      <c r="H2681" s="67"/>
      <c r="I2681" s="67"/>
      <c r="J2681" s="67"/>
      <c r="K2681" s="44"/>
      <c r="L2681" s="5" t="s">
        <v>21</v>
      </c>
      <c r="M2681" s="6"/>
      <c r="N2681" s="71" t="s">
        <v>348</v>
      </c>
    </row>
    <row r="2682" spans="1:14" hidden="1" x14ac:dyDescent="0.2">
      <c r="A2682" s="194"/>
      <c r="B2682" s="177"/>
      <c r="C2682" s="181"/>
      <c r="D2682" s="67"/>
      <c r="E2682" s="67"/>
      <c r="F2682" s="67"/>
      <c r="G2682" s="67"/>
      <c r="H2682" s="67">
        <v>600000</v>
      </c>
      <c r="I2682" s="67"/>
      <c r="J2682" s="67"/>
      <c r="K2682" s="44"/>
      <c r="L2682" s="5" t="s">
        <v>21</v>
      </c>
      <c r="M2682" s="6"/>
      <c r="N2682" s="71" t="s">
        <v>91</v>
      </c>
    </row>
    <row r="2683" spans="1:14" hidden="1" x14ac:dyDescent="0.2">
      <c r="A2683" s="194"/>
      <c r="B2683" s="177"/>
      <c r="C2683" s="181"/>
      <c r="D2683" s="67"/>
      <c r="E2683" s="67"/>
      <c r="F2683" s="67"/>
      <c r="G2683" s="67"/>
      <c r="H2683" s="67">
        <v>150000</v>
      </c>
      <c r="I2683" s="67"/>
      <c r="J2683" s="67"/>
      <c r="K2683" s="44"/>
      <c r="L2683" s="5" t="s">
        <v>21</v>
      </c>
      <c r="M2683" s="6"/>
      <c r="N2683" s="71" t="s">
        <v>288</v>
      </c>
    </row>
    <row r="2684" spans="1:14" hidden="1" x14ac:dyDescent="0.2">
      <c r="A2684" s="194"/>
      <c r="B2684" s="177"/>
      <c r="C2684" s="181"/>
      <c r="D2684" s="67"/>
      <c r="E2684" s="67"/>
      <c r="F2684" s="67"/>
      <c r="G2684" s="67"/>
      <c r="H2684" s="67">
        <v>500000</v>
      </c>
      <c r="I2684" s="67"/>
      <c r="J2684" s="67"/>
      <c r="K2684" s="44"/>
      <c r="L2684" s="5" t="s">
        <v>21</v>
      </c>
      <c r="M2684" s="6"/>
      <c r="N2684" s="71" t="s">
        <v>349</v>
      </c>
    </row>
    <row r="2685" spans="1:14" hidden="1" x14ac:dyDescent="0.2">
      <c r="A2685" s="194"/>
      <c r="B2685" s="177"/>
      <c r="C2685" s="181"/>
      <c r="D2685" s="67"/>
      <c r="E2685" s="67"/>
      <c r="F2685" s="67"/>
      <c r="G2685" s="67"/>
      <c r="H2685" s="67">
        <v>550000</v>
      </c>
      <c r="I2685" s="67"/>
      <c r="J2685" s="67"/>
      <c r="K2685" s="44"/>
      <c r="L2685" s="5" t="s">
        <v>21</v>
      </c>
      <c r="M2685" s="6"/>
      <c r="N2685" s="71" t="s">
        <v>289</v>
      </c>
    </row>
    <row r="2686" spans="1:14" hidden="1" x14ac:dyDescent="0.2">
      <c r="A2686" s="194"/>
      <c r="B2686" s="177"/>
      <c r="C2686" s="181"/>
      <c r="D2686" s="67"/>
      <c r="E2686" s="67"/>
      <c r="F2686" s="67"/>
      <c r="G2686" s="67"/>
      <c r="H2686" s="67">
        <v>700000</v>
      </c>
      <c r="I2686" s="67"/>
      <c r="J2686" s="67"/>
      <c r="K2686" s="44"/>
      <c r="L2686" s="5" t="s">
        <v>21</v>
      </c>
      <c r="M2686" s="6"/>
      <c r="N2686" s="71" t="s">
        <v>451</v>
      </c>
    </row>
    <row r="2687" spans="1:14" hidden="1" x14ac:dyDescent="0.2">
      <c r="A2687" s="194"/>
      <c r="B2687" s="177"/>
      <c r="C2687" s="181"/>
      <c r="D2687" s="67"/>
      <c r="E2687" s="67"/>
      <c r="F2687" s="67"/>
      <c r="G2687" s="67"/>
      <c r="H2687" s="67">
        <v>1500000</v>
      </c>
      <c r="I2687" s="67"/>
      <c r="J2687" s="67"/>
      <c r="K2687" s="44"/>
      <c r="L2687" s="5" t="s">
        <v>21</v>
      </c>
      <c r="M2687" s="6"/>
      <c r="N2687" s="71" t="s">
        <v>37</v>
      </c>
    </row>
    <row r="2688" spans="1:14" hidden="1" x14ac:dyDescent="0.2">
      <c r="A2688" s="194"/>
      <c r="B2688" s="177"/>
      <c r="C2688" s="181"/>
      <c r="D2688" s="67"/>
      <c r="E2688" s="67"/>
      <c r="F2688" s="67"/>
      <c r="G2688" s="67"/>
      <c r="H2688" s="67">
        <v>500000</v>
      </c>
      <c r="I2688" s="67"/>
      <c r="J2688" s="67"/>
      <c r="K2688" s="44"/>
      <c r="L2688" s="5" t="s">
        <v>21</v>
      </c>
      <c r="M2688" s="6"/>
      <c r="N2688" s="71" t="s">
        <v>350</v>
      </c>
    </row>
    <row r="2689" spans="1:14" hidden="1" x14ac:dyDescent="0.2">
      <c r="A2689" s="194"/>
      <c r="B2689" s="177"/>
      <c r="C2689" s="181"/>
      <c r="D2689" s="67"/>
      <c r="E2689" s="67"/>
      <c r="F2689" s="67"/>
      <c r="G2689" s="67"/>
      <c r="H2689" s="67">
        <v>1800000</v>
      </c>
      <c r="I2689" s="67"/>
      <c r="J2689" s="67"/>
      <c r="K2689" s="44"/>
      <c r="L2689" s="5" t="s">
        <v>21</v>
      </c>
      <c r="M2689" s="6"/>
      <c r="N2689" s="71" t="s">
        <v>60</v>
      </c>
    </row>
    <row r="2690" spans="1:14" hidden="1" x14ac:dyDescent="0.2">
      <c r="A2690" s="194"/>
      <c r="B2690" s="177"/>
      <c r="C2690" s="181"/>
      <c r="D2690" s="67"/>
      <c r="E2690" s="67"/>
      <c r="F2690" s="67"/>
      <c r="G2690" s="67"/>
      <c r="H2690" s="67">
        <v>100000</v>
      </c>
      <c r="I2690" s="67"/>
      <c r="J2690" s="67"/>
      <c r="K2690" s="44"/>
      <c r="L2690" s="5" t="s">
        <v>21</v>
      </c>
      <c r="M2690" s="6"/>
      <c r="N2690" s="71" t="s">
        <v>92</v>
      </c>
    </row>
    <row r="2691" spans="1:14" hidden="1" x14ac:dyDescent="0.2">
      <c r="A2691" s="194"/>
      <c r="B2691" s="177"/>
      <c r="C2691" s="181"/>
      <c r="D2691" s="67"/>
      <c r="E2691" s="67"/>
      <c r="F2691" s="67"/>
      <c r="G2691" s="67"/>
      <c r="H2691" s="67">
        <v>32000</v>
      </c>
      <c r="I2691" s="67"/>
      <c r="J2691" s="67"/>
      <c r="K2691" s="44"/>
      <c r="L2691" s="5" t="s">
        <v>21</v>
      </c>
      <c r="M2691" s="6"/>
      <c r="N2691" s="71" t="s">
        <v>469</v>
      </c>
    </row>
    <row r="2692" spans="1:14" hidden="1" x14ac:dyDescent="0.2">
      <c r="A2692" s="194"/>
      <c r="B2692" s="177"/>
      <c r="C2692" s="181"/>
      <c r="D2692" s="67"/>
      <c r="E2692" s="67"/>
      <c r="F2692" s="67"/>
      <c r="G2692" s="67"/>
      <c r="H2692" s="67">
        <v>66232</v>
      </c>
      <c r="I2692" s="67"/>
      <c r="J2692" s="67"/>
      <c r="K2692" s="44"/>
      <c r="L2692" s="5" t="s">
        <v>21</v>
      </c>
      <c r="M2692" s="6"/>
      <c r="N2692" s="71" t="s">
        <v>351</v>
      </c>
    </row>
    <row r="2693" spans="1:14" hidden="1" x14ac:dyDescent="0.2">
      <c r="A2693" s="194"/>
      <c r="B2693" s="177"/>
      <c r="C2693" s="181"/>
      <c r="D2693" s="67"/>
      <c r="E2693" s="67"/>
      <c r="F2693" s="67"/>
      <c r="G2693" s="67"/>
      <c r="H2693" s="67">
        <v>126725</v>
      </c>
      <c r="I2693" s="67"/>
      <c r="J2693" s="67"/>
      <c r="K2693" s="44"/>
      <c r="L2693" s="5" t="s">
        <v>21</v>
      </c>
      <c r="M2693" s="6"/>
      <c r="N2693" s="71" t="s">
        <v>352</v>
      </c>
    </row>
    <row r="2694" spans="1:14" ht="28.5" hidden="1" x14ac:dyDescent="0.2">
      <c r="A2694" s="194"/>
      <c r="B2694" s="177"/>
      <c r="C2694" s="181"/>
      <c r="D2694" s="67"/>
      <c r="E2694" s="67"/>
      <c r="F2694" s="67"/>
      <c r="G2694" s="67"/>
      <c r="H2694" s="67">
        <v>200000</v>
      </c>
      <c r="I2694" s="67"/>
      <c r="J2694" s="67"/>
      <c r="K2694" s="44"/>
      <c r="L2694" s="5" t="s">
        <v>21</v>
      </c>
      <c r="M2694" s="6"/>
      <c r="N2694" s="71" t="s">
        <v>82</v>
      </c>
    </row>
    <row r="2695" spans="1:14" hidden="1" x14ac:dyDescent="0.2">
      <c r="A2695" s="194"/>
      <c r="B2695" s="177"/>
      <c r="C2695" s="181"/>
      <c r="D2695" s="67"/>
      <c r="E2695" s="67"/>
      <c r="F2695" s="67"/>
      <c r="G2695" s="67"/>
      <c r="H2695" s="67">
        <v>100000</v>
      </c>
      <c r="I2695" s="67"/>
      <c r="J2695" s="67"/>
      <c r="K2695" s="44"/>
      <c r="L2695" s="5" t="s">
        <v>21</v>
      </c>
      <c r="M2695" s="6"/>
      <c r="N2695" s="71" t="s">
        <v>353</v>
      </c>
    </row>
    <row r="2696" spans="1:14" ht="28.5" hidden="1" x14ac:dyDescent="0.2">
      <c r="A2696" s="194"/>
      <c r="B2696" s="177"/>
      <c r="C2696" s="181"/>
      <c r="D2696" s="67"/>
      <c r="E2696" s="67"/>
      <c r="F2696" s="67"/>
      <c r="G2696" s="67"/>
      <c r="H2696" s="67">
        <v>80350</v>
      </c>
      <c r="I2696" s="67"/>
      <c r="J2696" s="67"/>
      <c r="K2696" s="44"/>
      <c r="L2696" s="5" t="s">
        <v>21</v>
      </c>
      <c r="M2696" s="6"/>
      <c r="N2696" s="71" t="s">
        <v>83</v>
      </c>
    </row>
    <row r="2697" spans="1:14" hidden="1" x14ac:dyDescent="0.2">
      <c r="A2697" s="194"/>
      <c r="B2697" s="177"/>
      <c r="C2697" s="181"/>
      <c r="D2697" s="67"/>
      <c r="E2697" s="67"/>
      <c r="F2697" s="67"/>
      <c r="G2697" s="67"/>
      <c r="H2697" s="67">
        <v>171604.44</v>
      </c>
      <c r="I2697" s="67"/>
      <c r="J2697" s="67"/>
      <c r="K2697" s="44"/>
      <c r="L2697" s="5" t="s">
        <v>21</v>
      </c>
      <c r="M2697" s="6"/>
      <c r="N2697" s="71" t="s">
        <v>38</v>
      </c>
    </row>
    <row r="2698" spans="1:14" hidden="1" x14ac:dyDescent="0.2">
      <c r="A2698" s="194"/>
      <c r="B2698" s="177"/>
      <c r="C2698" s="181"/>
      <c r="D2698" s="67"/>
      <c r="E2698" s="67"/>
      <c r="F2698" s="67"/>
      <c r="G2698" s="67"/>
      <c r="H2698" s="67">
        <v>400000</v>
      </c>
      <c r="I2698" s="67"/>
      <c r="J2698" s="67"/>
      <c r="K2698" s="44"/>
      <c r="L2698" s="5" t="s">
        <v>21</v>
      </c>
      <c r="M2698" s="6"/>
      <c r="N2698" s="71" t="s">
        <v>355</v>
      </c>
    </row>
    <row r="2699" spans="1:14" hidden="1" x14ac:dyDescent="0.2">
      <c r="A2699" s="194"/>
      <c r="B2699" s="177"/>
      <c r="C2699" s="181"/>
      <c r="D2699" s="67"/>
      <c r="E2699" s="67"/>
      <c r="F2699" s="67"/>
      <c r="G2699" s="67"/>
      <c r="H2699" s="67">
        <v>75000</v>
      </c>
      <c r="I2699" s="67"/>
      <c r="J2699" s="67"/>
      <c r="K2699" s="44"/>
      <c r="L2699" s="5" t="s">
        <v>21</v>
      </c>
      <c r="M2699" s="6"/>
      <c r="N2699" s="71" t="s">
        <v>150</v>
      </c>
    </row>
    <row r="2700" spans="1:14" hidden="1" x14ac:dyDescent="0.2">
      <c r="A2700" s="194"/>
      <c r="B2700" s="177"/>
      <c r="C2700" s="181"/>
      <c r="D2700" s="67"/>
      <c r="E2700" s="67"/>
      <c r="F2700" s="67"/>
      <c r="G2700" s="67"/>
      <c r="H2700" s="67">
        <v>11960</v>
      </c>
      <c r="I2700" s="67"/>
      <c r="J2700" s="67"/>
      <c r="K2700" s="44"/>
      <c r="L2700" s="5" t="s">
        <v>21</v>
      </c>
      <c r="M2700" s="6"/>
      <c r="N2700" s="71" t="s">
        <v>356</v>
      </c>
    </row>
    <row r="2701" spans="1:14" hidden="1" x14ac:dyDescent="0.2">
      <c r="A2701" s="194"/>
      <c r="B2701" s="177"/>
      <c r="C2701" s="181"/>
      <c r="D2701" s="67"/>
      <c r="E2701" s="67"/>
      <c r="F2701" s="67"/>
      <c r="G2701" s="67"/>
      <c r="H2701" s="67">
        <v>41670</v>
      </c>
      <c r="I2701" s="67"/>
      <c r="J2701" s="67"/>
      <c r="K2701" s="44"/>
      <c r="L2701" s="5" t="s">
        <v>21</v>
      </c>
      <c r="M2701" s="6"/>
      <c r="N2701" s="71" t="s">
        <v>357</v>
      </c>
    </row>
    <row r="2702" spans="1:14" hidden="1" x14ac:dyDescent="0.2">
      <c r="A2702" s="194"/>
      <c r="B2702" s="177"/>
      <c r="C2702" s="181"/>
      <c r="D2702" s="67"/>
      <c r="E2702" s="67"/>
      <c r="F2702" s="67"/>
      <c r="G2702" s="67"/>
      <c r="H2702" s="67">
        <v>116305</v>
      </c>
      <c r="I2702" s="67"/>
      <c r="J2702" s="67"/>
      <c r="K2702" s="44"/>
      <c r="L2702" s="5" t="s">
        <v>21</v>
      </c>
      <c r="M2702" s="6"/>
      <c r="N2702" s="71" t="s">
        <v>473</v>
      </c>
    </row>
    <row r="2703" spans="1:14" hidden="1" x14ac:dyDescent="0.2">
      <c r="A2703" s="194"/>
      <c r="B2703" s="177"/>
      <c r="C2703" s="181"/>
      <c r="D2703" s="67"/>
      <c r="E2703" s="67"/>
      <c r="F2703" s="67"/>
      <c r="G2703" s="67"/>
      <c r="H2703" s="67">
        <v>400000</v>
      </c>
      <c r="I2703" s="67"/>
      <c r="J2703" s="67"/>
      <c r="K2703" s="44"/>
      <c r="L2703" s="5" t="s">
        <v>21</v>
      </c>
      <c r="M2703" s="6"/>
      <c r="N2703" s="71" t="s">
        <v>358</v>
      </c>
    </row>
    <row r="2704" spans="1:14" hidden="1" x14ac:dyDescent="0.2">
      <c r="A2704" s="194"/>
      <c r="B2704" s="177"/>
      <c r="C2704" s="181"/>
      <c r="D2704" s="67"/>
      <c r="E2704" s="67"/>
      <c r="F2704" s="67"/>
      <c r="G2704" s="67"/>
      <c r="H2704" s="67">
        <v>200000</v>
      </c>
      <c r="I2704" s="67"/>
      <c r="J2704" s="67"/>
      <c r="K2704" s="44"/>
      <c r="L2704" s="5" t="s">
        <v>21</v>
      </c>
      <c r="M2704" s="6"/>
      <c r="N2704" s="71" t="s">
        <v>359</v>
      </c>
    </row>
    <row r="2705" spans="1:14" hidden="1" x14ac:dyDescent="0.2">
      <c r="A2705" s="194"/>
      <c r="B2705" s="177"/>
      <c r="C2705" s="181"/>
      <c r="D2705" s="67"/>
      <c r="E2705" s="67"/>
      <c r="F2705" s="67"/>
      <c r="G2705" s="67"/>
      <c r="H2705" s="67">
        <v>100000</v>
      </c>
      <c r="I2705" s="67"/>
      <c r="J2705" s="67"/>
      <c r="K2705" s="44"/>
      <c r="L2705" s="5" t="s">
        <v>21</v>
      </c>
      <c r="M2705" s="6"/>
      <c r="N2705" s="71" t="s">
        <v>360</v>
      </c>
    </row>
    <row r="2706" spans="1:14" hidden="1" x14ac:dyDescent="0.2">
      <c r="A2706" s="194"/>
      <c r="B2706" s="177"/>
      <c r="C2706" s="181"/>
      <c r="D2706" s="67"/>
      <c r="E2706" s="67"/>
      <c r="F2706" s="67"/>
      <c r="G2706" s="67"/>
      <c r="H2706" s="67">
        <v>200000</v>
      </c>
      <c r="I2706" s="67"/>
      <c r="J2706" s="67"/>
      <c r="K2706" s="44"/>
      <c r="L2706" s="5" t="s">
        <v>21</v>
      </c>
      <c r="M2706" s="6"/>
      <c r="N2706" s="71" t="s">
        <v>290</v>
      </c>
    </row>
    <row r="2707" spans="1:14" hidden="1" x14ac:dyDescent="0.2">
      <c r="A2707" s="194"/>
      <c r="B2707" s="177"/>
      <c r="C2707" s="181"/>
      <c r="D2707" s="67"/>
      <c r="E2707" s="67"/>
      <c r="F2707" s="67"/>
      <c r="G2707" s="67"/>
      <c r="H2707" s="67">
        <v>293169</v>
      </c>
      <c r="I2707" s="67"/>
      <c r="J2707" s="67"/>
      <c r="K2707" s="44"/>
      <c r="L2707" s="5" t="s">
        <v>21</v>
      </c>
      <c r="M2707" s="6"/>
      <c r="N2707" s="71" t="s">
        <v>475</v>
      </c>
    </row>
    <row r="2708" spans="1:14" hidden="1" x14ac:dyDescent="0.2">
      <c r="A2708" s="194"/>
      <c r="B2708" s="177"/>
      <c r="C2708" s="181"/>
      <c r="D2708" s="67"/>
      <c r="E2708" s="67"/>
      <c r="F2708" s="67"/>
      <c r="G2708" s="67"/>
      <c r="H2708" s="67">
        <v>142405</v>
      </c>
      <c r="I2708" s="67"/>
      <c r="J2708" s="67"/>
      <c r="K2708" s="44"/>
      <c r="L2708" s="5" t="s">
        <v>21</v>
      </c>
      <c r="M2708" s="6"/>
      <c r="N2708" s="71" t="s">
        <v>361</v>
      </c>
    </row>
    <row r="2709" spans="1:14" hidden="1" x14ac:dyDescent="0.2">
      <c r="A2709" s="194"/>
      <c r="B2709" s="177"/>
      <c r="C2709" s="181"/>
      <c r="D2709" s="67"/>
      <c r="E2709" s="67"/>
      <c r="F2709" s="67"/>
      <c r="G2709" s="67"/>
      <c r="H2709" s="67">
        <v>60000</v>
      </c>
      <c r="I2709" s="67"/>
      <c r="J2709" s="67"/>
      <c r="K2709" s="44"/>
      <c r="L2709" s="5" t="s">
        <v>21</v>
      </c>
      <c r="M2709" s="6"/>
      <c r="N2709" s="71" t="s">
        <v>362</v>
      </c>
    </row>
    <row r="2710" spans="1:14" hidden="1" x14ac:dyDescent="0.2">
      <c r="A2710" s="194"/>
      <c r="B2710" s="177"/>
      <c r="C2710" s="181"/>
      <c r="D2710" s="67"/>
      <c r="E2710" s="67"/>
      <c r="F2710" s="67"/>
      <c r="G2710" s="67"/>
      <c r="H2710" s="67">
        <v>168473</v>
      </c>
      <c r="I2710" s="67"/>
      <c r="J2710" s="67"/>
      <c r="K2710" s="44"/>
      <c r="L2710" s="5" t="s">
        <v>21</v>
      </c>
      <c r="M2710" s="6"/>
      <c r="N2710" s="71" t="s">
        <v>363</v>
      </c>
    </row>
    <row r="2711" spans="1:14" hidden="1" x14ac:dyDescent="0.2">
      <c r="A2711" s="194"/>
      <c r="B2711" s="177"/>
      <c r="C2711" s="181"/>
      <c r="D2711" s="67"/>
      <c r="E2711" s="67"/>
      <c r="F2711" s="67"/>
      <c r="G2711" s="67"/>
      <c r="H2711" s="67">
        <v>125000</v>
      </c>
      <c r="I2711" s="67"/>
      <c r="J2711" s="67"/>
      <c r="K2711" s="44"/>
      <c r="L2711" s="5" t="s">
        <v>21</v>
      </c>
      <c r="M2711" s="6"/>
      <c r="N2711" s="71" t="s">
        <v>364</v>
      </c>
    </row>
    <row r="2712" spans="1:14" hidden="1" x14ac:dyDescent="0.2">
      <c r="A2712" s="194"/>
      <c r="B2712" s="177"/>
      <c r="C2712" s="181"/>
      <c r="D2712" s="67"/>
      <c r="E2712" s="67"/>
      <c r="F2712" s="67"/>
      <c r="G2712" s="67"/>
      <c r="H2712" s="67">
        <v>658400</v>
      </c>
      <c r="I2712" s="67"/>
      <c r="J2712" s="67"/>
      <c r="K2712" s="44"/>
      <c r="L2712" s="5" t="s">
        <v>21</v>
      </c>
      <c r="M2712" s="6"/>
      <c r="N2712" s="71" t="s">
        <v>291</v>
      </c>
    </row>
    <row r="2713" spans="1:14" hidden="1" x14ac:dyDescent="0.2">
      <c r="A2713" s="194"/>
      <c r="B2713" s="177"/>
      <c r="C2713" s="181"/>
      <c r="D2713" s="67"/>
      <c r="E2713" s="67"/>
      <c r="F2713" s="67"/>
      <c r="G2713" s="67"/>
      <c r="H2713" s="67">
        <v>62251</v>
      </c>
      <c r="I2713" s="67"/>
      <c r="J2713" s="67"/>
      <c r="K2713" s="44"/>
      <c r="L2713" s="5" t="s">
        <v>21</v>
      </c>
      <c r="M2713" s="6"/>
      <c r="N2713" s="71" t="s">
        <v>292</v>
      </c>
    </row>
    <row r="2714" spans="1:14" hidden="1" x14ac:dyDescent="0.2">
      <c r="A2714" s="194"/>
      <c r="B2714" s="177"/>
      <c r="C2714" s="181"/>
      <c r="D2714" s="67"/>
      <c r="E2714" s="67"/>
      <c r="F2714" s="67"/>
      <c r="G2714" s="67"/>
      <c r="H2714" s="67">
        <v>91000</v>
      </c>
      <c r="I2714" s="67"/>
      <c r="J2714" s="67"/>
      <c r="K2714" s="44"/>
      <c r="L2714" s="5" t="s">
        <v>21</v>
      </c>
      <c r="M2714" s="6"/>
      <c r="N2714" s="71" t="s">
        <v>365</v>
      </c>
    </row>
    <row r="2715" spans="1:14" hidden="1" x14ac:dyDescent="0.2">
      <c r="A2715" s="194"/>
      <c r="B2715" s="177"/>
      <c r="C2715" s="181"/>
      <c r="D2715" s="67"/>
      <c r="E2715" s="67"/>
      <c r="F2715" s="67"/>
      <c r="G2715" s="67"/>
      <c r="H2715" s="67">
        <v>187500</v>
      </c>
      <c r="I2715" s="67"/>
      <c r="J2715" s="67"/>
      <c r="K2715" s="44"/>
      <c r="L2715" s="5" t="s">
        <v>21</v>
      </c>
      <c r="M2715" s="6"/>
      <c r="N2715" s="71" t="s">
        <v>366</v>
      </c>
    </row>
    <row r="2716" spans="1:14" hidden="1" x14ac:dyDescent="0.2">
      <c r="A2716" s="194"/>
      <c r="B2716" s="177"/>
      <c r="C2716" s="181"/>
      <c r="D2716" s="67"/>
      <c r="E2716" s="67"/>
      <c r="F2716" s="67"/>
      <c r="G2716" s="67"/>
      <c r="H2716" s="67">
        <v>100000</v>
      </c>
      <c r="I2716" s="67"/>
      <c r="J2716" s="67"/>
      <c r="K2716" s="44"/>
      <c r="L2716" s="5" t="s">
        <v>21</v>
      </c>
      <c r="M2716" s="6"/>
      <c r="N2716" s="71" t="s">
        <v>367</v>
      </c>
    </row>
    <row r="2717" spans="1:14" hidden="1" x14ac:dyDescent="0.2">
      <c r="A2717" s="194"/>
      <c r="B2717" s="177"/>
      <c r="C2717" s="181"/>
      <c r="D2717" s="67"/>
      <c r="E2717" s="67"/>
      <c r="F2717" s="67"/>
      <c r="G2717" s="67"/>
      <c r="H2717" s="67">
        <v>50155</v>
      </c>
      <c r="I2717" s="67"/>
      <c r="J2717" s="67"/>
      <c r="K2717" s="44"/>
      <c r="L2717" s="5" t="s">
        <v>21</v>
      </c>
      <c r="M2717" s="6"/>
      <c r="N2717" s="71" t="s">
        <v>368</v>
      </c>
    </row>
    <row r="2718" spans="1:14" hidden="1" x14ac:dyDescent="0.2">
      <c r="A2718" s="194"/>
      <c r="B2718" s="177"/>
      <c r="C2718" s="181"/>
      <c r="D2718" s="67"/>
      <c r="E2718" s="67"/>
      <c r="F2718" s="67"/>
      <c r="G2718" s="67"/>
      <c r="H2718" s="67">
        <v>27696</v>
      </c>
      <c r="I2718" s="67"/>
      <c r="J2718" s="67"/>
      <c r="K2718" s="44"/>
      <c r="L2718" s="5" t="s">
        <v>21</v>
      </c>
      <c r="M2718" s="6"/>
      <c r="N2718" s="71" t="s">
        <v>369</v>
      </c>
    </row>
    <row r="2719" spans="1:14" hidden="1" x14ac:dyDescent="0.2">
      <c r="A2719" s="194"/>
      <c r="B2719" s="177"/>
      <c r="C2719" s="181"/>
      <c r="D2719" s="67"/>
      <c r="E2719" s="67"/>
      <c r="F2719" s="67"/>
      <c r="G2719" s="67"/>
      <c r="H2719" s="67">
        <v>200000</v>
      </c>
      <c r="I2719" s="67"/>
      <c r="J2719" s="67"/>
      <c r="K2719" s="44"/>
      <c r="L2719" s="5" t="s">
        <v>21</v>
      </c>
      <c r="M2719" s="6"/>
      <c r="N2719" s="71" t="s">
        <v>93</v>
      </c>
    </row>
    <row r="2720" spans="1:14" hidden="1" x14ac:dyDescent="0.2">
      <c r="A2720" s="194"/>
      <c r="B2720" s="177"/>
      <c r="C2720" s="181"/>
      <c r="D2720" s="67"/>
      <c r="E2720" s="67"/>
      <c r="F2720" s="67"/>
      <c r="G2720" s="67"/>
      <c r="H2720" s="67">
        <v>150000</v>
      </c>
      <c r="I2720" s="67"/>
      <c r="J2720" s="67"/>
      <c r="K2720" s="44"/>
      <c r="L2720" s="5" t="s">
        <v>21</v>
      </c>
      <c r="M2720" s="6"/>
      <c r="N2720" s="71" t="s">
        <v>61</v>
      </c>
    </row>
    <row r="2721" spans="1:14" hidden="1" x14ac:dyDescent="0.2">
      <c r="A2721" s="194"/>
      <c r="B2721" s="177"/>
      <c r="C2721" s="181"/>
      <c r="D2721" s="67"/>
      <c r="E2721" s="67"/>
      <c r="F2721" s="67"/>
      <c r="G2721" s="67"/>
      <c r="H2721" s="67">
        <v>50000</v>
      </c>
      <c r="I2721" s="67"/>
      <c r="J2721" s="67"/>
      <c r="K2721" s="44"/>
      <c r="L2721" s="5" t="s">
        <v>21</v>
      </c>
      <c r="M2721" s="6"/>
      <c r="N2721" s="71" t="s">
        <v>371</v>
      </c>
    </row>
    <row r="2722" spans="1:14" hidden="1" x14ac:dyDescent="0.2">
      <c r="A2722" s="194"/>
      <c r="B2722" s="177"/>
      <c r="C2722" s="181"/>
      <c r="D2722" s="67"/>
      <c r="E2722" s="67"/>
      <c r="F2722" s="67"/>
      <c r="G2722" s="67"/>
      <c r="H2722" s="67">
        <v>47000</v>
      </c>
      <c r="I2722" s="67"/>
      <c r="J2722" s="67"/>
      <c r="K2722" s="44"/>
      <c r="L2722" s="5" t="s">
        <v>21</v>
      </c>
      <c r="M2722" s="6"/>
      <c r="N2722" s="71" t="s">
        <v>477</v>
      </c>
    </row>
    <row r="2723" spans="1:14" hidden="1" x14ac:dyDescent="0.2">
      <c r="A2723" s="194"/>
      <c r="B2723" s="177"/>
      <c r="C2723" s="181"/>
      <c r="D2723" s="67"/>
      <c r="E2723" s="67"/>
      <c r="F2723" s="67"/>
      <c r="G2723" s="67"/>
      <c r="H2723" s="67">
        <v>300000</v>
      </c>
      <c r="I2723" s="67"/>
      <c r="J2723" s="67"/>
      <c r="K2723" s="44"/>
      <c r="L2723" s="5" t="s">
        <v>21</v>
      </c>
      <c r="M2723" s="6"/>
      <c r="N2723" s="71" t="s">
        <v>372</v>
      </c>
    </row>
    <row r="2724" spans="1:14" hidden="1" x14ac:dyDescent="0.2">
      <c r="A2724" s="194"/>
      <c r="B2724" s="177"/>
      <c r="C2724" s="181"/>
      <c r="D2724" s="67"/>
      <c r="E2724" s="67"/>
      <c r="F2724" s="67"/>
      <c r="G2724" s="67"/>
      <c r="H2724" s="67">
        <v>150000</v>
      </c>
      <c r="I2724" s="67"/>
      <c r="J2724" s="67"/>
      <c r="K2724" s="44"/>
      <c r="L2724" s="5" t="s">
        <v>21</v>
      </c>
      <c r="M2724" s="6"/>
      <c r="N2724" s="71" t="s">
        <v>481</v>
      </c>
    </row>
    <row r="2725" spans="1:14" hidden="1" x14ac:dyDescent="0.2">
      <c r="A2725" s="194"/>
      <c r="B2725" s="177"/>
      <c r="C2725" s="181"/>
      <c r="D2725" s="67"/>
      <c r="E2725" s="67"/>
      <c r="F2725" s="67"/>
      <c r="G2725" s="67"/>
      <c r="H2725" s="67">
        <v>50000</v>
      </c>
      <c r="I2725" s="67"/>
      <c r="J2725" s="67"/>
      <c r="K2725" s="44"/>
      <c r="L2725" s="5" t="s">
        <v>21</v>
      </c>
      <c r="M2725" s="6"/>
      <c r="N2725" s="71" t="s">
        <v>373</v>
      </c>
    </row>
    <row r="2726" spans="1:14" hidden="1" x14ac:dyDescent="0.2">
      <c r="A2726" s="194"/>
      <c r="B2726" s="177"/>
      <c r="C2726" s="181"/>
      <c r="D2726" s="67"/>
      <c r="E2726" s="67"/>
      <c r="F2726" s="67"/>
      <c r="G2726" s="67"/>
      <c r="H2726" s="67">
        <v>200000</v>
      </c>
      <c r="I2726" s="67"/>
      <c r="J2726" s="67"/>
      <c r="K2726" s="44"/>
      <c r="L2726" s="5" t="s">
        <v>21</v>
      </c>
      <c r="M2726" s="6"/>
      <c r="N2726" s="71" t="s">
        <v>374</v>
      </c>
    </row>
    <row r="2727" spans="1:14" hidden="1" x14ac:dyDescent="0.2">
      <c r="A2727" s="194"/>
      <c r="B2727" s="177"/>
      <c r="C2727" s="181"/>
      <c r="D2727" s="67"/>
      <c r="E2727" s="67"/>
      <c r="F2727" s="67"/>
      <c r="G2727" s="67"/>
      <c r="H2727" s="67">
        <v>223000</v>
      </c>
      <c r="I2727" s="67"/>
      <c r="J2727" s="67"/>
      <c r="K2727" s="44"/>
      <c r="L2727" s="5" t="s">
        <v>21</v>
      </c>
      <c r="M2727" s="6"/>
      <c r="N2727" s="71" t="s">
        <v>375</v>
      </c>
    </row>
    <row r="2728" spans="1:14" hidden="1" x14ac:dyDescent="0.2">
      <c r="A2728" s="194"/>
      <c r="B2728" s="177"/>
      <c r="C2728" s="181"/>
      <c r="D2728" s="67"/>
      <c r="E2728" s="67"/>
      <c r="F2728" s="67"/>
      <c r="G2728" s="67"/>
      <c r="H2728" s="67">
        <v>200000</v>
      </c>
      <c r="I2728" s="67"/>
      <c r="J2728" s="67"/>
      <c r="K2728" s="44"/>
      <c r="L2728" s="5" t="s">
        <v>21</v>
      </c>
      <c r="M2728" s="6"/>
      <c r="N2728" s="71" t="s">
        <v>376</v>
      </c>
    </row>
    <row r="2729" spans="1:14" hidden="1" x14ac:dyDescent="0.2">
      <c r="A2729" s="194"/>
      <c r="B2729" s="177"/>
      <c r="C2729" s="181"/>
      <c r="D2729" s="67"/>
      <c r="E2729" s="67"/>
      <c r="F2729" s="67"/>
      <c r="G2729" s="67"/>
      <c r="H2729" s="67">
        <v>82377</v>
      </c>
      <c r="I2729" s="67"/>
      <c r="J2729" s="67"/>
      <c r="K2729" s="44"/>
      <c r="L2729" s="5" t="s">
        <v>21</v>
      </c>
      <c r="M2729" s="6"/>
      <c r="N2729" s="71" t="s">
        <v>457</v>
      </c>
    </row>
    <row r="2730" spans="1:14" hidden="1" x14ac:dyDescent="0.2">
      <c r="A2730" s="194"/>
      <c r="B2730" s="177"/>
      <c r="C2730" s="181"/>
      <c r="D2730" s="67"/>
      <c r="E2730" s="67"/>
      <c r="F2730" s="67"/>
      <c r="G2730" s="67"/>
      <c r="H2730" s="67">
        <v>50000</v>
      </c>
      <c r="I2730" s="67"/>
      <c r="J2730" s="67"/>
      <c r="K2730" s="44"/>
      <c r="L2730" s="5" t="s">
        <v>21</v>
      </c>
      <c r="M2730" s="6"/>
      <c r="N2730" s="71" t="s">
        <v>453</v>
      </c>
    </row>
    <row r="2731" spans="1:14" hidden="1" x14ac:dyDescent="0.2">
      <c r="A2731" s="194"/>
      <c r="B2731" s="177"/>
      <c r="C2731" s="181"/>
      <c r="D2731" s="67"/>
      <c r="E2731" s="67"/>
      <c r="F2731" s="67"/>
      <c r="G2731" s="67"/>
      <c r="H2731" s="67">
        <v>100000</v>
      </c>
      <c r="I2731" s="67"/>
      <c r="J2731" s="67"/>
      <c r="K2731" s="44"/>
      <c r="L2731" s="5" t="s">
        <v>21</v>
      </c>
      <c r="M2731" s="6"/>
      <c r="N2731" s="71" t="s">
        <v>377</v>
      </c>
    </row>
    <row r="2732" spans="1:14" hidden="1" x14ac:dyDescent="0.2">
      <c r="A2732" s="194"/>
      <c r="B2732" s="177"/>
      <c r="C2732" s="181"/>
      <c r="D2732" s="67"/>
      <c r="E2732" s="67"/>
      <c r="F2732" s="67"/>
      <c r="G2732" s="67"/>
      <c r="H2732" s="67">
        <v>240261</v>
      </c>
      <c r="I2732" s="67"/>
      <c r="J2732" s="67"/>
      <c r="K2732" s="44"/>
      <c r="L2732" s="5" t="s">
        <v>21</v>
      </c>
      <c r="M2732" s="6"/>
      <c r="N2732" s="71" t="s">
        <v>378</v>
      </c>
    </row>
    <row r="2733" spans="1:14" hidden="1" x14ac:dyDescent="0.2">
      <c r="A2733" s="194"/>
      <c r="B2733" s="177"/>
      <c r="C2733" s="181"/>
      <c r="D2733" s="67"/>
      <c r="E2733" s="67"/>
      <c r="F2733" s="67"/>
      <c r="G2733" s="67"/>
      <c r="H2733" s="67">
        <v>300000</v>
      </c>
      <c r="I2733" s="67"/>
      <c r="J2733" s="67"/>
      <c r="K2733" s="44"/>
      <c r="L2733" s="5" t="s">
        <v>21</v>
      </c>
      <c r="M2733" s="6"/>
      <c r="N2733" s="71" t="s">
        <v>450</v>
      </c>
    </row>
    <row r="2734" spans="1:14" hidden="1" x14ac:dyDescent="0.2">
      <c r="A2734" s="194"/>
      <c r="B2734" s="177"/>
      <c r="C2734" s="181"/>
      <c r="D2734" s="67"/>
      <c r="E2734" s="67"/>
      <c r="F2734" s="67"/>
      <c r="G2734" s="67"/>
      <c r="H2734" s="67">
        <v>50000</v>
      </c>
      <c r="I2734" s="67"/>
      <c r="J2734" s="67"/>
      <c r="K2734" s="44"/>
      <c r="L2734" s="5" t="s">
        <v>21</v>
      </c>
      <c r="M2734" s="6"/>
      <c r="N2734" s="71" t="s">
        <v>293</v>
      </c>
    </row>
    <row r="2735" spans="1:14" hidden="1" x14ac:dyDescent="0.2">
      <c r="A2735" s="194"/>
      <c r="B2735" s="177"/>
      <c r="C2735" s="181"/>
      <c r="D2735" s="67"/>
      <c r="E2735" s="67"/>
      <c r="F2735" s="67"/>
      <c r="G2735" s="67"/>
      <c r="H2735" s="67">
        <v>60000</v>
      </c>
      <c r="I2735" s="67"/>
      <c r="J2735" s="67"/>
      <c r="K2735" s="44"/>
      <c r="L2735" s="5" t="s">
        <v>21</v>
      </c>
      <c r="M2735" s="6"/>
      <c r="N2735" s="71" t="s">
        <v>379</v>
      </c>
    </row>
    <row r="2736" spans="1:14" hidden="1" x14ac:dyDescent="0.2">
      <c r="A2736" s="194"/>
      <c r="B2736" s="177"/>
      <c r="C2736" s="181"/>
      <c r="D2736" s="67"/>
      <c r="E2736" s="67"/>
      <c r="F2736" s="67"/>
      <c r="G2736" s="67"/>
      <c r="H2736" s="67">
        <v>68032</v>
      </c>
      <c r="I2736" s="67"/>
      <c r="J2736" s="67"/>
      <c r="K2736" s="44"/>
      <c r="L2736" s="5" t="s">
        <v>21</v>
      </c>
      <c r="M2736" s="6"/>
      <c r="N2736" s="71" t="s">
        <v>380</v>
      </c>
    </row>
    <row r="2737" spans="1:14" hidden="1" x14ac:dyDescent="0.2">
      <c r="A2737" s="194"/>
      <c r="B2737" s="177"/>
      <c r="C2737" s="181"/>
      <c r="D2737" s="67"/>
      <c r="E2737" s="67"/>
      <c r="F2737" s="67"/>
      <c r="G2737" s="67"/>
      <c r="H2737" s="67">
        <v>37497</v>
      </c>
      <c r="I2737" s="67"/>
      <c r="J2737" s="67"/>
      <c r="K2737" s="44"/>
      <c r="L2737" s="5" t="s">
        <v>21</v>
      </c>
      <c r="M2737" s="6"/>
      <c r="N2737" s="71" t="s">
        <v>381</v>
      </c>
    </row>
    <row r="2738" spans="1:14" hidden="1" x14ac:dyDescent="0.2">
      <c r="A2738" s="194"/>
      <c r="B2738" s="177"/>
      <c r="C2738" s="181"/>
      <c r="D2738" s="67"/>
      <c r="E2738" s="67"/>
      <c r="F2738" s="67"/>
      <c r="G2738" s="67"/>
      <c r="H2738" s="67">
        <v>100000</v>
      </c>
      <c r="I2738" s="67"/>
      <c r="J2738" s="67"/>
      <c r="K2738" s="44"/>
      <c r="L2738" s="5" t="s">
        <v>21</v>
      </c>
      <c r="M2738" s="6"/>
      <c r="N2738" s="71" t="s">
        <v>383</v>
      </c>
    </row>
    <row r="2739" spans="1:14" hidden="1" x14ac:dyDescent="0.2">
      <c r="A2739" s="194"/>
      <c r="B2739" s="177"/>
      <c r="C2739" s="181"/>
      <c r="D2739" s="67"/>
      <c r="E2739" s="67"/>
      <c r="F2739" s="67"/>
      <c r="G2739" s="67"/>
      <c r="H2739" s="67">
        <v>16000</v>
      </c>
      <c r="I2739" s="67"/>
      <c r="J2739" s="67"/>
      <c r="K2739" s="44"/>
      <c r="L2739" s="5" t="s">
        <v>21</v>
      </c>
      <c r="M2739" s="6"/>
      <c r="N2739" s="71" t="s">
        <v>384</v>
      </c>
    </row>
    <row r="2740" spans="1:14" hidden="1" x14ac:dyDescent="0.2">
      <c r="A2740" s="194"/>
      <c r="B2740" s="177"/>
      <c r="C2740" s="181"/>
      <c r="D2740" s="67"/>
      <c r="E2740" s="67"/>
      <c r="F2740" s="67"/>
      <c r="G2740" s="67"/>
      <c r="H2740" s="67">
        <v>185000</v>
      </c>
      <c r="I2740" s="67"/>
      <c r="J2740" s="67"/>
      <c r="K2740" s="44"/>
      <c r="L2740" s="5" t="s">
        <v>21</v>
      </c>
      <c r="M2740" s="6"/>
      <c r="N2740" s="71" t="s">
        <v>385</v>
      </c>
    </row>
    <row r="2741" spans="1:14" hidden="1" x14ac:dyDescent="0.2">
      <c r="A2741" s="194"/>
      <c r="B2741" s="177"/>
      <c r="C2741" s="181"/>
      <c r="D2741" s="67"/>
      <c r="E2741" s="67"/>
      <c r="F2741" s="67"/>
      <c r="G2741" s="67"/>
      <c r="H2741" s="67">
        <v>150000</v>
      </c>
      <c r="I2741" s="67"/>
      <c r="J2741" s="67"/>
      <c r="K2741" s="44"/>
      <c r="L2741" s="5" t="s">
        <v>21</v>
      </c>
      <c r="M2741" s="6"/>
      <c r="N2741" s="71" t="s">
        <v>386</v>
      </c>
    </row>
    <row r="2742" spans="1:14" hidden="1" x14ac:dyDescent="0.2">
      <c r="A2742" s="194"/>
      <c r="B2742" s="177"/>
      <c r="C2742" s="181"/>
      <c r="D2742" s="67"/>
      <c r="E2742" s="67"/>
      <c r="F2742" s="67"/>
      <c r="G2742" s="67"/>
      <c r="H2742" s="67">
        <v>1287033</v>
      </c>
      <c r="I2742" s="67"/>
      <c r="J2742" s="67"/>
      <c r="K2742" s="44"/>
      <c r="L2742" s="5" t="s">
        <v>21</v>
      </c>
      <c r="M2742" s="6"/>
      <c r="N2742" s="71" t="s">
        <v>482</v>
      </c>
    </row>
    <row r="2743" spans="1:14" hidden="1" x14ac:dyDescent="0.2">
      <c r="A2743" s="194"/>
      <c r="B2743" s="177"/>
      <c r="C2743" s="181"/>
      <c r="D2743" s="67"/>
      <c r="E2743" s="67"/>
      <c r="F2743" s="67"/>
      <c r="G2743" s="67"/>
      <c r="H2743" s="67">
        <v>1000000</v>
      </c>
      <c r="I2743" s="67"/>
      <c r="J2743" s="67"/>
      <c r="K2743" s="44"/>
      <c r="L2743" s="5" t="s">
        <v>21</v>
      </c>
      <c r="M2743" s="6"/>
      <c r="N2743" s="71" t="s">
        <v>40</v>
      </c>
    </row>
    <row r="2744" spans="1:14" hidden="1" x14ac:dyDescent="0.2">
      <c r="A2744" s="194"/>
      <c r="B2744" s="177"/>
      <c r="C2744" s="181"/>
      <c r="D2744" s="67"/>
      <c r="E2744" s="67"/>
      <c r="F2744" s="67"/>
      <c r="G2744" s="67"/>
      <c r="H2744" s="67">
        <v>800000</v>
      </c>
      <c r="I2744" s="67"/>
      <c r="J2744" s="67"/>
      <c r="K2744" s="44"/>
      <c r="L2744" s="5" t="s">
        <v>21</v>
      </c>
      <c r="M2744" s="6"/>
      <c r="N2744" s="71" t="s">
        <v>294</v>
      </c>
    </row>
    <row r="2745" spans="1:14" hidden="1" x14ac:dyDescent="0.2">
      <c r="A2745" s="194"/>
      <c r="B2745" s="177"/>
      <c r="C2745" s="181"/>
      <c r="D2745" s="67"/>
      <c r="E2745" s="67"/>
      <c r="F2745" s="67"/>
      <c r="G2745" s="67"/>
      <c r="H2745" s="67">
        <v>4000000</v>
      </c>
      <c r="I2745" s="67"/>
      <c r="J2745" s="67"/>
      <c r="K2745" s="44"/>
      <c r="L2745" s="5" t="s">
        <v>21</v>
      </c>
      <c r="M2745" s="6"/>
      <c r="N2745" s="71" t="s">
        <v>95</v>
      </c>
    </row>
    <row r="2746" spans="1:14" hidden="1" x14ac:dyDescent="0.2">
      <c r="A2746" s="194"/>
      <c r="B2746" s="177"/>
      <c r="C2746" s="181">
        <v>122531</v>
      </c>
      <c r="D2746" s="67"/>
      <c r="E2746" s="67"/>
      <c r="F2746" s="67"/>
      <c r="G2746" s="67"/>
      <c r="H2746" s="67"/>
      <c r="I2746" s="67"/>
      <c r="J2746" s="67"/>
      <c r="K2746" s="44"/>
      <c r="L2746" s="5" t="s">
        <v>21</v>
      </c>
      <c r="M2746" s="6"/>
      <c r="N2746" s="71" t="s">
        <v>387</v>
      </c>
    </row>
    <row r="2747" spans="1:14" hidden="1" x14ac:dyDescent="0.2">
      <c r="A2747" s="194"/>
      <c r="B2747" s="177"/>
      <c r="C2747" s="181">
        <v>184000</v>
      </c>
      <c r="D2747" s="67"/>
      <c r="E2747" s="67"/>
      <c r="F2747" s="67"/>
      <c r="G2747" s="67"/>
      <c r="H2747" s="67"/>
      <c r="I2747" s="67"/>
      <c r="J2747" s="67"/>
      <c r="K2747" s="44"/>
      <c r="L2747" s="5" t="s">
        <v>21</v>
      </c>
      <c r="M2747" s="6"/>
      <c r="N2747" s="71" t="s">
        <v>388</v>
      </c>
    </row>
    <row r="2748" spans="1:14" hidden="1" x14ac:dyDescent="0.2">
      <c r="A2748" s="194"/>
      <c r="B2748" s="177"/>
      <c r="C2748" s="181">
        <v>500000</v>
      </c>
      <c r="D2748" s="67"/>
      <c r="E2748" s="67"/>
      <c r="F2748" s="67"/>
      <c r="G2748" s="67"/>
      <c r="H2748" s="67"/>
      <c r="I2748" s="67"/>
      <c r="J2748" s="67"/>
      <c r="K2748" s="44"/>
      <c r="L2748" s="5" t="s">
        <v>21</v>
      </c>
      <c r="M2748" s="6"/>
      <c r="N2748" s="71" t="s">
        <v>84</v>
      </c>
    </row>
    <row r="2749" spans="1:14" hidden="1" x14ac:dyDescent="0.2">
      <c r="A2749" s="194"/>
      <c r="B2749" s="177"/>
      <c r="C2749" s="181">
        <v>200000</v>
      </c>
      <c r="D2749" s="67"/>
      <c r="E2749" s="67"/>
      <c r="F2749" s="67"/>
      <c r="G2749" s="67"/>
      <c r="H2749" s="67"/>
      <c r="I2749" s="67"/>
      <c r="J2749" s="67"/>
      <c r="K2749" s="44"/>
      <c r="L2749" s="5" t="s">
        <v>21</v>
      </c>
      <c r="M2749" s="6"/>
      <c r="N2749" s="71" t="s">
        <v>389</v>
      </c>
    </row>
    <row r="2750" spans="1:14" hidden="1" x14ac:dyDescent="0.2">
      <c r="A2750" s="194"/>
      <c r="B2750" s="177"/>
      <c r="C2750" s="181">
        <v>7585000</v>
      </c>
      <c r="D2750" s="67"/>
      <c r="E2750" s="67"/>
      <c r="F2750" s="67"/>
      <c r="G2750" s="67"/>
      <c r="H2750" s="67"/>
      <c r="I2750" s="67"/>
      <c r="J2750" s="67"/>
      <c r="K2750" s="44"/>
      <c r="L2750" s="5" t="s">
        <v>21</v>
      </c>
      <c r="M2750" s="6"/>
      <c r="N2750" s="71" t="s">
        <v>63</v>
      </c>
    </row>
    <row r="2751" spans="1:14" hidden="1" x14ac:dyDescent="0.2">
      <c r="A2751" s="194"/>
      <c r="B2751" s="177"/>
      <c r="C2751" s="181">
        <v>1100000</v>
      </c>
      <c r="D2751" s="67"/>
      <c r="E2751" s="67"/>
      <c r="F2751" s="67"/>
      <c r="G2751" s="67"/>
      <c r="H2751" s="67"/>
      <c r="I2751" s="67"/>
      <c r="J2751" s="67"/>
      <c r="K2751" s="44"/>
      <c r="L2751" s="5" t="s">
        <v>21</v>
      </c>
      <c r="M2751" s="6"/>
      <c r="N2751" s="71" t="s">
        <v>51</v>
      </c>
    </row>
    <row r="2752" spans="1:14" hidden="1" x14ac:dyDescent="0.2">
      <c r="A2752" s="194"/>
      <c r="B2752" s="177"/>
      <c r="C2752" s="181">
        <v>5000000</v>
      </c>
      <c r="D2752" s="67"/>
      <c r="E2752" s="67"/>
      <c r="F2752" s="67"/>
      <c r="G2752" s="67"/>
      <c r="H2752" s="67"/>
      <c r="I2752" s="67"/>
      <c r="J2752" s="67"/>
      <c r="K2752" s="44"/>
      <c r="L2752" s="5" t="s">
        <v>21</v>
      </c>
      <c r="M2752" s="6"/>
      <c r="N2752" s="71" t="s">
        <v>390</v>
      </c>
    </row>
    <row r="2753" spans="1:14" hidden="1" x14ac:dyDescent="0.2">
      <c r="A2753" s="194"/>
      <c r="B2753" s="177"/>
      <c r="C2753" s="181">
        <v>13777560</v>
      </c>
      <c r="D2753" s="67"/>
      <c r="E2753" s="67"/>
      <c r="F2753" s="67"/>
      <c r="G2753" s="67"/>
      <c r="H2753" s="67"/>
      <c r="I2753" s="67"/>
      <c r="J2753" s="67"/>
      <c r="K2753" s="44"/>
      <c r="L2753" s="5" t="s">
        <v>21</v>
      </c>
      <c r="M2753" s="6"/>
      <c r="N2753" s="71" t="s">
        <v>41</v>
      </c>
    </row>
    <row r="2754" spans="1:14" hidden="1" x14ac:dyDescent="0.2">
      <c r="A2754" s="194"/>
      <c r="B2754" s="177"/>
      <c r="C2754" s="181">
        <v>3000000</v>
      </c>
      <c r="D2754" s="67"/>
      <c r="E2754" s="67"/>
      <c r="F2754" s="67"/>
      <c r="G2754" s="67"/>
      <c r="H2754" s="67"/>
      <c r="I2754" s="67"/>
      <c r="J2754" s="67"/>
      <c r="K2754" s="44"/>
      <c r="L2754" s="5" t="s">
        <v>21</v>
      </c>
      <c r="M2754" s="6"/>
      <c r="N2754" s="71" t="s">
        <v>64</v>
      </c>
    </row>
    <row r="2755" spans="1:14" hidden="1" x14ac:dyDescent="0.2">
      <c r="A2755" s="194"/>
      <c r="B2755" s="177"/>
      <c r="C2755" s="181">
        <v>1000000</v>
      </c>
      <c r="D2755" s="67"/>
      <c r="E2755" s="67"/>
      <c r="F2755" s="67"/>
      <c r="G2755" s="67"/>
      <c r="H2755" s="67"/>
      <c r="I2755" s="67"/>
      <c r="J2755" s="67"/>
      <c r="K2755" s="44"/>
      <c r="L2755" s="5" t="s">
        <v>21</v>
      </c>
      <c r="M2755" s="6"/>
      <c r="N2755" s="71" t="s">
        <v>26</v>
      </c>
    </row>
    <row r="2756" spans="1:14" hidden="1" x14ac:dyDescent="0.2">
      <c r="A2756" s="194"/>
      <c r="B2756" s="177"/>
      <c r="C2756" s="181">
        <v>625000</v>
      </c>
      <c r="D2756" s="67"/>
      <c r="E2756" s="67"/>
      <c r="F2756" s="67"/>
      <c r="G2756" s="67"/>
      <c r="H2756" s="67"/>
      <c r="I2756" s="67"/>
      <c r="J2756" s="67"/>
      <c r="K2756" s="44"/>
      <c r="L2756" s="5" t="s">
        <v>21</v>
      </c>
      <c r="M2756" s="6"/>
      <c r="N2756" s="71" t="s">
        <v>27</v>
      </c>
    </row>
    <row r="2757" spans="1:14" hidden="1" x14ac:dyDescent="0.2">
      <c r="A2757" s="194"/>
      <c r="B2757" s="177"/>
      <c r="C2757" s="181">
        <v>2000000</v>
      </c>
      <c r="D2757" s="67"/>
      <c r="E2757" s="67"/>
      <c r="F2757" s="67"/>
      <c r="G2757" s="67"/>
      <c r="H2757" s="67"/>
      <c r="I2757" s="67"/>
      <c r="J2757" s="67"/>
      <c r="K2757" s="44"/>
      <c r="L2757" s="5" t="s">
        <v>21</v>
      </c>
      <c r="M2757" s="6"/>
      <c r="N2757" s="71" t="s">
        <v>97</v>
      </c>
    </row>
    <row r="2758" spans="1:14" hidden="1" x14ac:dyDescent="0.2">
      <c r="A2758" s="194"/>
      <c r="B2758" s="177"/>
      <c r="C2758" s="181">
        <v>1950000</v>
      </c>
      <c r="D2758" s="67"/>
      <c r="E2758" s="67"/>
      <c r="F2758" s="67"/>
      <c r="G2758" s="67"/>
      <c r="H2758" s="67"/>
      <c r="I2758" s="67"/>
      <c r="J2758" s="67"/>
      <c r="K2758" s="44"/>
      <c r="L2758" s="5" t="s">
        <v>21</v>
      </c>
      <c r="M2758" s="6"/>
      <c r="N2758" s="71" t="s">
        <v>103</v>
      </c>
    </row>
    <row r="2759" spans="1:14" hidden="1" x14ac:dyDescent="0.2">
      <c r="A2759" s="194"/>
      <c r="B2759" s="177"/>
      <c r="C2759" s="181"/>
      <c r="D2759" s="67"/>
      <c r="E2759" s="67"/>
      <c r="F2759" s="67"/>
      <c r="G2759" s="67"/>
      <c r="H2759" s="67"/>
      <c r="I2759" s="67"/>
      <c r="J2759" s="67">
        <v>23007375</v>
      </c>
      <c r="K2759" s="44"/>
      <c r="L2759" s="5" t="s">
        <v>21</v>
      </c>
      <c r="M2759" s="6"/>
      <c r="N2759" s="71" t="s">
        <v>391</v>
      </c>
    </row>
    <row r="2760" spans="1:14" hidden="1" x14ac:dyDescent="0.2">
      <c r="A2760" s="194"/>
      <c r="B2760" s="177"/>
      <c r="C2760" s="181"/>
      <c r="D2760" s="67"/>
      <c r="E2760" s="67"/>
      <c r="F2760" s="67"/>
      <c r="G2760" s="67"/>
      <c r="H2760" s="67"/>
      <c r="I2760" s="67"/>
      <c r="J2760" s="67">
        <v>1000000</v>
      </c>
      <c r="K2760" s="44"/>
      <c r="L2760" s="5" t="s">
        <v>21</v>
      </c>
      <c r="M2760" s="6"/>
      <c r="N2760" s="71" t="s">
        <v>65</v>
      </c>
    </row>
    <row r="2761" spans="1:14" hidden="1" x14ac:dyDescent="0.2">
      <c r="A2761" s="194"/>
      <c r="B2761" s="177"/>
      <c r="C2761" s="181"/>
      <c r="D2761" s="67"/>
      <c r="E2761" s="67"/>
      <c r="F2761" s="67"/>
      <c r="G2761" s="67"/>
      <c r="H2761" s="67"/>
      <c r="I2761" s="67"/>
      <c r="J2761" s="67">
        <v>37925</v>
      </c>
      <c r="K2761" s="44"/>
      <c r="L2761" s="5" t="s">
        <v>21</v>
      </c>
      <c r="M2761" s="6"/>
      <c r="N2761" s="71" t="s">
        <v>459</v>
      </c>
    </row>
    <row r="2762" spans="1:14" hidden="1" x14ac:dyDescent="0.2">
      <c r="A2762" s="194"/>
      <c r="B2762" s="177"/>
      <c r="C2762" s="181"/>
      <c r="D2762" s="67"/>
      <c r="E2762" s="67"/>
      <c r="F2762" s="67"/>
      <c r="G2762" s="67"/>
      <c r="H2762" s="67"/>
      <c r="I2762" s="67"/>
      <c r="J2762" s="67">
        <v>1000000</v>
      </c>
      <c r="K2762" s="44"/>
      <c r="L2762" s="5" t="s">
        <v>21</v>
      </c>
      <c r="M2762" s="6"/>
      <c r="N2762" s="71" t="s">
        <v>392</v>
      </c>
    </row>
    <row r="2763" spans="1:14" hidden="1" x14ac:dyDescent="0.2">
      <c r="A2763" s="194"/>
      <c r="B2763" s="177"/>
      <c r="C2763" s="181"/>
      <c r="D2763" s="67"/>
      <c r="E2763" s="67"/>
      <c r="F2763" s="67"/>
      <c r="G2763" s="67"/>
      <c r="H2763" s="67"/>
      <c r="I2763" s="67"/>
      <c r="J2763" s="67">
        <v>6800000</v>
      </c>
      <c r="K2763" s="44"/>
      <c r="L2763" s="5" t="s">
        <v>21</v>
      </c>
      <c r="M2763" s="6"/>
      <c r="N2763" s="71" t="s">
        <v>393</v>
      </c>
    </row>
    <row r="2764" spans="1:14" hidden="1" x14ac:dyDescent="0.2">
      <c r="A2764" s="194"/>
      <c r="B2764" s="177"/>
      <c r="C2764" s="181"/>
      <c r="D2764" s="67"/>
      <c r="E2764" s="67"/>
      <c r="F2764" s="67"/>
      <c r="G2764" s="67"/>
      <c r="H2764" s="67"/>
      <c r="I2764" s="67"/>
      <c r="J2764" s="67">
        <v>263021</v>
      </c>
      <c r="K2764" s="44"/>
      <c r="L2764" s="5" t="s">
        <v>21</v>
      </c>
      <c r="M2764" s="6"/>
      <c r="N2764" s="71" t="s">
        <v>394</v>
      </c>
    </row>
    <row r="2765" spans="1:14" hidden="1" x14ac:dyDescent="0.2">
      <c r="A2765" s="194"/>
      <c r="B2765" s="177"/>
      <c r="C2765" s="181"/>
      <c r="D2765" s="67"/>
      <c r="E2765" s="67"/>
      <c r="F2765" s="67"/>
      <c r="G2765" s="67"/>
      <c r="H2765" s="67"/>
      <c r="I2765" s="67"/>
      <c r="J2765" s="67">
        <v>1614355</v>
      </c>
      <c r="K2765" s="44"/>
      <c r="L2765" s="5" t="s">
        <v>21</v>
      </c>
      <c r="M2765" s="6"/>
      <c r="N2765" s="71" t="s">
        <v>85</v>
      </c>
    </row>
    <row r="2766" spans="1:14" hidden="1" x14ac:dyDescent="0.2">
      <c r="A2766" s="194"/>
      <c r="B2766" s="177"/>
      <c r="C2766" s="181"/>
      <c r="D2766" s="67"/>
      <c r="E2766" s="67"/>
      <c r="F2766" s="67"/>
      <c r="G2766" s="67"/>
      <c r="H2766" s="67"/>
      <c r="I2766" s="67"/>
      <c r="J2766" s="67">
        <v>2000000</v>
      </c>
      <c r="K2766" s="44"/>
      <c r="L2766" s="5" t="s">
        <v>21</v>
      </c>
      <c r="M2766" s="6"/>
      <c r="N2766" s="71" t="s">
        <v>395</v>
      </c>
    </row>
    <row r="2767" spans="1:14" hidden="1" x14ac:dyDescent="0.2">
      <c r="A2767" s="194"/>
      <c r="B2767" s="177"/>
      <c r="C2767" s="181"/>
      <c r="D2767" s="67"/>
      <c r="E2767" s="67"/>
      <c r="F2767" s="67"/>
      <c r="G2767" s="67"/>
      <c r="H2767" s="67"/>
      <c r="I2767" s="67"/>
      <c r="J2767" s="67">
        <v>3900000</v>
      </c>
      <c r="K2767" s="44"/>
      <c r="L2767" s="5" t="s">
        <v>21</v>
      </c>
      <c r="M2767" s="6"/>
      <c r="N2767" s="71" t="s">
        <v>66</v>
      </c>
    </row>
    <row r="2768" spans="1:14" hidden="1" x14ac:dyDescent="0.2">
      <c r="A2768" s="194"/>
      <c r="B2768" s="177"/>
      <c r="C2768" s="181"/>
      <c r="D2768" s="67"/>
      <c r="E2768" s="67"/>
      <c r="F2768" s="67"/>
      <c r="G2768" s="67"/>
      <c r="H2768" s="67"/>
      <c r="I2768" s="67"/>
      <c r="J2768" s="67">
        <v>500000</v>
      </c>
      <c r="K2768" s="44"/>
      <c r="L2768" s="5" t="s">
        <v>21</v>
      </c>
      <c r="M2768" s="6"/>
      <c r="N2768" s="71" t="s">
        <v>397</v>
      </c>
    </row>
    <row r="2769" spans="1:14" hidden="1" x14ac:dyDescent="0.2">
      <c r="A2769" s="194"/>
      <c r="B2769" s="177"/>
      <c r="C2769" s="181"/>
      <c r="D2769" s="67">
        <v>748209.71</v>
      </c>
      <c r="E2769" s="67"/>
      <c r="F2769" s="67"/>
      <c r="G2769" s="67"/>
      <c r="H2769" s="67"/>
      <c r="I2769" s="67"/>
      <c r="J2769" s="67"/>
      <c r="K2769" s="44"/>
      <c r="L2769" s="5" t="s">
        <v>21</v>
      </c>
      <c r="M2769" s="6"/>
      <c r="N2769" s="71" t="s">
        <v>42</v>
      </c>
    </row>
    <row r="2770" spans="1:14" hidden="1" x14ac:dyDescent="0.2">
      <c r="A2770" s="194"/>
      <c r="B2770" s="177"/>
      <c r="C2770" s="181"/>
      <c r="D2770" s="67">
        <v>500000</v>
      </c>
      <c r="E2770" s="67"/>
      <c r="F2770" s="67"/>
      <c r="G2770" s="67"/>
      <c r="H2770" s="67"/>
      <c r="I2770" s="67"/>
      <c r="J2770" s="67"/>
      <c r="K2770" s="44"/>
      <c r="L2770" s="5" t="s">
        <v>21</v>
      </c>
      <c r="M2770" s="6"/>
      <c r="N2770" s="71" t="s">
        <v>398</v>
      </c>
    </row>
    <row r="2771" spans="1:14" hidden="1" x14ac:dyDescent="0.2">
      <c r="A2771" s="194"/>
      <c r="B2771" s="177"/>
      <c r="C2771" s="181"/>
      <c r="D2771" s="67">
        <v>12472</v>
      </c>
      <c r="E2771" s="67"/>
      <c r="F2771" s="67"/>
      <c r="G2771" s="67"/>
      <c r="H2771" s="67"/>
      <c r="I2771" s="67"/>
      <c r="J2771" s="67"/>
      <c r="K2771" s="44"/>
      <c r="L2771" s="5" t="s">
        <v>21</v>
      </c>
      <c r="M2771" s="6"/>
      <c r="N2771" s="71" t="s">
        <v>43</v>
      </c>
    </row>
    <row r="2772" spans="1:14" hidden="1" x14ac:dyDescent="0.2">
      <c r="A2772" s="194"/>
      <c r="B2772" s="177"/>
      <c r="C2772" s="181"/>
      <c r="D2772" s="67">
        <v>38000</v>
      </c>
      <c r="E2772" s="67"/>
      <c r="F2772" s="67"/>
      <c r="G2772" s="67"/>
      <c r="H2772" s="67"/>
      <c r="I2772" s="67"/>
      <c r="J2772" s="67"/>
      <c r="K2772" s="44"/>
      <c r="L2772" s="5" t="s">
        <v>21</v>
      </c>
      <c r="M2772" s="6"/>
      <c r="N2772" s="71" t="s">
        <v>399</v>
      </c>
    </row>
    <row r="2773" spans="1:14" hidden="1" x14ac:dyDescent="0.2">
      <c r="A2773" s="194"/>
      <c r="B2773" s="177"/>
      <c r="C2773" s="181"/>
      <c r="D2773" s="67">
        <v>322000</v>
      </c>
      <c r="E2773" s="67"/>
      <c r="F2773" s="67"/>
      <c r="G2773" s="67"/>
      <c r="H2773" s="67"/>
      <c r="I2773" s="67"/>
      <c r="J2773" s="67"/>
      <c r="K2773" s="44"/>
      <c r="L2773" s="5" t="s">
        <v>21</v>
      </c>
      <c r="M2773" s="6"/>
      <c r="N2773" s="71" t="s">
        <v>400</v>
      </c>
    </row>
    <row r="2774" spans="1:14" hidden="1" x14ac:dyDescent="0.2">
      <c r="A2774" s="194"/>
      <c r="B2774" s="177"/>
      <c r="C2774" s="181"/>
      <c r="D2774" s="67">
        <v>147141</v>
      </c>
      <c r="E2774" s="67"/>
      <c r="F2774" s="67"/>
      <c r="G2774" s="67"/>
      <c r="H2774" s="67"/>
      <c r="I2774" s="67"/>
      <c r="J2774" s="67"/>
      <c r="K2774" s="44"/>
      <c r="L2774" s="5" t="s">
        <v>21</v>
      </c>
      <c r="M2774" s="6"/>
      <c r="N2774" s="71" t="s">
        <v>401</v>
      </c>
    </row>
    <row r="2775" spans="1:14" hidden="1" x14ac:dyDescent="0.2">
      <c r="A2775" s="194"/>
      <c r="B2775" s="177"/>
      <c r="C2775" s="181"/>
      <c r="D2775" s="67">
        <v>306827</v>
      </c>
      <c r="E2775" s="67"/>
      <c r="F2775" s="67"/>
      <c r="G2775" s="67"/>
      <c r="H2775" s="67"/>
      <c r="I2775" s="67"/>
      <c r="J2775" s="67"/>
      <c r="K2775" s="44"/>
      <c r="L2775" s="5" t="s">
        <v>21</v>
      </c>
      <c r="M2775" s="6"/>
      <c r="N2775" s="71" t="s">
        <v>402</v>
      </c>
    </row>
    <row r="2776" spans="1:14" hidden="1" x14ac:dyDescent="0.2">
      <c r="A2776" s="194"/>
      <c r="B2776" s="177"/>
      <c r="C2776" s="181"/>
      <c r="D2776" s="67">
        <v>554608</v>
      </c>
      <c r="E2776" s="67"/>
      <c r="F2776" s="67"/>
      <c r="G2776" s="67"/>
      <c r="H2776" s="67"/>
      <c r="I2776" s="67"/>
      <c r="J2776" s="67"/>
      <c r="K2776" s="44"/>
      <c r="L2776" s="5" t="s">
        <v>21</v>
      </c>
      <c r="M2776" s="6"/>
      <c r="N2776" s="71" t="s">
        <v>403</v>
      </c>
    </row>
    <row r="2777" spans="1:14" hidden="1" x14ac:dyDescent="0.2">
      <c r="A2777" s="194"/>
      <c r="B2777" s="177"/>
      <c r="C2777" s="181"/>
      <c r="D2777" s="67">
        <v>150000</v>
      </c>
      <c r="E2777" s="67"/>
      <c r="F2777" s="67"/>
      <c r="G2777" s="67"/>
      <c r="H2777" s="67"/>
      <c r="I2777" s="67"/>
      <c r="J2777" s="67"/>
      <c r="K2777" s="44"/>
      <c r="L2777" s="5" t="s">
        <v>21</v>
      </c>
      <c r="M2777" s="6"/>
      <c r="N2777" s="71" t="s">
        <v>44</v>
      </c>
    </row>
    <row r="2778" spans="1:14" hidden="1" x14ac:dyDescent="0.2">
      <c r="A2778" s="194"/>
      <c r="B2778" s="177"/>
      <c r="C2778" s="181"/>
      <c r="D2778" s="67">
        <v>400000</v>
      </c>
      <c r="E2778" s="67"/>
      <c r="F2778" s="67"/>
      <c r="G2778" s="67"/>
      <c r="H2778" s="67"/>
      <c r="I2778" s="67"/>
      <c r="J2778" s="67"/>
      <c r="K2778" s="44"/>
      <c r="L2778" s="5" t="s">
        <v>21</v>
      </c>
      <c r="M2778" s="6"/>
      <c r="N2778" s="71" t="s">
        <v>404</v>
      </c>
    </row>
    <row r="2779" spans="1:14" hidden="1" x14ac:dyDescent="0.2">
      <c r="A2779" s="194"/>
      <c r="B2779" s="177"/>
      <c r="C2779" s="181"/>
      <c r="D2779" s="67">
        <v>100000</v>
      </c>
      <c r="E2779" s="67"/>
      <c r="F2779" s="67"/>
      <c r="G2779" s="67"/>
      <c r="H2779" s="67"/>
      <c r="I2779" s="67"/>
      <c r="J2779" s="67"/>
      <c r="K2779" s="44"/>
      <c r="L2779" s="5" t="s">
        <v>21</v>
      </c>
      <c r="M2779" s="6"/>
      <c r="N2779" s="71" t="s">
        <v>68</v>
      </c>
    </row>
    <row r="2780" spans="1:14" hidden="1" x14ac:dyDescent="0.2">
      <c r="A2780" s="194"/>
      <c r="B2780" s="177"/>
      <c r="C2780" s="181"/>
      <c r="D2780" s="67">
        <v>2000000</v>
      </c>
      <c r="E2780" s="67"/>
      <c r="F2780" s="67"/>
      <c r="G2780" s="67"/>
      <c r="H2780" s="67"/>
      <c r="I2780" s="67"/>
      <c r="J2780" s="67"/>
      <c r="K2780" s="44"/>
      <c r="L2780" s="5" t="s">
        <v>21</v>
      </c>
      <c r="M2780" s="6"/>
      <c r="N2780" s="71" t="s">
        <v>69</v>
      </c>
    </row>
    <row r="2781" spans="1:14" hidden="1" x14ac:dyDescent="0.2">
      <c r="A2781" s="194"/>
      <c r="B2781" s="177"/>
      <c r="C2781" s="181"/>
      <c r="D2781" s="67"/>
      <c r="E2781" s="67">
        <v>2500000</v>
      </c>
      <c r="F2781" s="67"/>
      <c r="G2781" s="67"/>
      <c r="H2781" s="67"/>
      <c r="I2781" s="67"/>
      <c r="J2781" s="67"/>
      <c r="K2781" s="44"/>
      <c r="L2781" s="5" t="s">
        <v>21</v>
      </c>
      <c r="M2781" s="6"/>
      <c r="N2781" s="71" t="s">
        <v>70</v>
      </c>
    </row>
    <row r="2782" spans="1:14" hidden="1" x14ac:dyDescent="0.2">
      <c r="A2782" s="194"/>
      <c r="B2782" s="177"/>
      <c r="C2782" s="181"/>
      <c r="D2782" s="67"/>
      <c r="E2782" s="67">
        <v>830481</v>
      </c>
      <c r="F2782" s="67"/>
      <c r="G2782" s="67"/>
      <c r="H2782" s="67"/>
      <c r="I2782" s="67"/>
      <c r="J2782" s="67"/>
      <c r="K2782" s="44"/>
      <c r="L2782" s="5" t="s">
        <v>21</v>
      </c>
      <c r="M2782" s="6"/>
      <c r="N2782" s="71" t="s">
        <v>71</v>
      </c>
    </row>
    <row r="2783" spans="1:14" hidden="1" x14ac:dyDescent="0.2">
      <c r="A2783" s="194"/>
      <c r="B2783" s="177"/>
      <c r="C2783" s="181"/>
      <c r="D2783" s="67"/>
      <c r="E2783" s="67">
        <v>72121</v>
      </c>
      <c r="F2783" s="67"/>
      <c r="G2783" s="67"/>
      <c r="H2783" s="67"/>
      <c r="I2783" s="67"/>
      <c r="J2783" s="67"/>
      <c r="K2783" s="44"/>
      <c r="L2783" s="5" t="s">
        <v>21</v>
      </c>
      <c r="M2783" s="6"/>
      <c r="N2783" s="71" t="s">
        <v>405</v>
      </c>
    </row>
    <row r="2784" spans="1:14" hidden="1" x14ac:dyDescent="0.2">
      <c r="A2784" s="194"/>
      <c r="B2784" s="177"/>
      <c r="C2784" s="181"/>
      <c r="D2784" s="67"/>
      <c r="E2784" s="67">
        <v>270846</v>
      </c>
      <c r="F2784" s="67"/>
      <c r="G2784" s="67"/>
      <c r="H2784" s="67"/>
      <c r="I2784" s="67"/>
      <c r="J2784" s="67"/>
      <c r="K2784" s="44"/>
      <c r="L2784" s="5" t="s">
        <v>21</v>
      </c>
      <c r="M2784" s="6"/>
      <c r="N2784" s="71" t="s">
        <v>406</v>
      </c>
    </row>
    <row r="2785" spans="1:14" hidden="1" x14ac:dyDescent="0.2">
      <c r="A2785" s="194"/>
      <c r="B2785" s="177"/>
      <c r="C2785" s="181"/>
      <c r="D2785" s="67"/>
      <c r="E2785" s="67">
        <v>444961</v>
      </c>
      <c r="F2785" s="67"/>
      <c r="G2785" s="67"/>
      <c r="H2785" s="67"/>
      <c r="I2785" s="67"/>
      <c r="J2785" s="67"/>
      <c r="K2785" s="44"/>
      <c r="L2785" s="5" t="s">
        <v>21</v>
      </c>
      <c r="M2785" s="6"/>
      <c r="N2785" s="71" t="s">
        <v>407</v>
      </c>
    </row>
    <row r="2786" spans="1:14" hidden="1" x14ac:dyDescent="0.2">
      <c r="A2786" s="194"/>
      <c r="B2786" s="177"/>
      <c r="C2786" s="181"/>
      <c r="D2786" s="67"/>
      <c r="E2786" s="67">
        <v>850000</v>
      </c>
      <c r="F2786" s="67"/>
      <c r="G2786" s="67"/>
      <c r="H2786" s="67"/>
      <c r="I2786" s="67"/>
      <c r="J2786" s="67"/>
      <c r="K2786" s="44"/>
      <c r="L2786" s="5" t="s">
        <v>21</v>
      </c>
      <c r="M2786" s="6"/>
      <c r="N2786" s="71" t="s">
        <v>295</v>
      </c>
    </row>
    <row r="2787" spans="1:14" hidden="1" x14ac:dyDescent="0.2">
      <c r="A2787" s="194"/>
      <c r="B2787" s="177"/>
      <c r="C2787" s="181"/>
      <c r="D2787" s="67"/>
      <c r="E2787" s="67">
        <v>100000</v>
      </c>
      <c r="F2787" s="67"/>
      <c r="G2787" s="67"/>
      <c r="H2787" s="67"/>
      <c r="I2787" s="67"/>
      <c r="J2787" s="67"/>
      <c r="K2787" s="44"/>
      <c r="L2787" s="5" t="s">
        <v>21</v>
      </c>
      <c r="M2787" s="6"/>
      <c r="N2787" s="71" t="s">
        <v>408</v>
      </c>
    </row>
    <row r="2788" spans="1:14" hidden="1" x14ac:dyDescent="0.2">
      <c r="A2788" s="194"/>
      <c r="B2788" s="177"/>
      <c r="C2788" s="181"/>
      <c r="D2788" s="67"/>
      <c r="E2788" s="67">
        <v>55859</v>
      </c>
      <c r="F2788" s="67"/>
      <c r="G2788" s="67"/>
      <c r="H2788" s="67"/>
      <c r="I2788" s="67"/>
      <c r="J2788" s="67"/>
      <c r="K2788" s="44"/>
      <c r="L2788" s="5" t="s">
        <v>21</v>
      </c>
      <c r="M2788" s="6"/>
      <c r="N2788" s="71" t="s">
        <v>409</v>
      </c>
    </row>
    <row r="2789" spans="1:14" hidden="1" x14ac:dyDescent="0.2">
      <c r="A2789" s="194"/>
      <c r="B2789" s="177"/>
      <c r="C2789" s="181"/>
      <c r="D2789" s="67"/>
      <c r="E2789" s="67">
        <v>90000</v>
      </c>
      <c r="F2789" s="67"/>
      <c r="G2789" s="67"/>
      <c r="H2789" s="67"/>
      <c r="I2789" s="67"/>
      <c r="J2789" s="67"/>
      <c r="K2789" s="44"/>
      <c r="L2789" s="5" t="s">
        <v>21</v>
      </c>
      <c r="M2789" s="6"/>
      <c r="N2789" s="71" t="s">
        <v>410</v>
      </c>
    </row>
    <row r="2790" spans="1:14" hidden="1" x14ac:dyDescent="0.2">
      <c r="A2790" s="194"/>
      <c r="B2790" s="177"/>
      <c r="C2790" s="181"/>
      <c r="D2790" s="67"/>
      <c r="E2790" s="67">
        <v>150000</v>
      </c>
      <c r="F2790" s="67"/>
      <c r="G2790" s="67"/>
      <c r="H2790" s="67"/>
      <c r="I2790" s="67"/>
      <c r="J2790" s="67"/>
      <c r="K2790" s="44"/>
      <c r="L2790" s="5" t="s">
        <v>21</v>
      </c>
      <c r="M2790" s="6"/>
      <c r="N2790" s="71" t="s">
        <v>411</v>
      </c>
    </row>
    <row r="2791" spans="1:14" hidden="1" x14ac:dyDescent="0.2">
      <c r="A2791" s="194"/>
      <c r="B2791" s="177"/>
      <c r="C2791" s="181"/>
      <c r="D2791" s="67"/>
      <c r="E2791" s="67">
        <v>500000</v>
      </c>
      <c r="F2791" s="67"/>
      <c r="G2791" s="67"/>
      <c r="H2791" s="67"/>
      <c r="I2791" s="67"/>
      <c r="J2791" s="67"/>
      <c r="K2791" s="44"/>
      <c r="L2791" s="5" t="s">
        <v>21</v>
      </c>
      <c r="M2791" s="6"/>
      <c r="N2791" s="71" t="s">
        <v>412</v>
      </c>
    </row>
    <row r="2792" spans="1:14" hidden="1" x14ac:dyDescent="0.2">
      <c r="A2792" s="194"/>
      <c r="B2792" s="177"/>
      <c r="C2792" s="181"/>
      <c r="D2792" s="67"/>
      <c r="E2792" s="67">
        <v>150000</v>
      </c>
      <c r="F2792" s="67"/>
      <c r="G2792" s="67"/>
      <c r="H2792" s="67"/>
      <c r="I2792" s="67"/>
      <c r="J2792" s="67"/>
      <c r="K2792" s="44"/>
      <c r="L2792" s="5" t="s">
        <v>21</v>
      </c>
      <c r="M2792" s="6"/>
      <c r="N2792" s="71" t="s">
        <v>413</v>
      </c>
    </row>
    <row r="2793" spans="1:14" hidden="1" x14ac:dyDescent="0.2">
      <c r="A2793" s="194"/>
      <c r="B2793" s="177"/>
      <c r="C2793" s="181"/>
      <c r="D2793" s="67"/>
      <c r="E2793" s="67">
        <v>112000</v>
      </c>
      <c r="F2793" s="67"/>
      <c r="G2793" s="67"/>
      <c r="H2793" s="67"/>
      <c r="I2793" s="67"/>
      <c r="J2793" s="67"/>
      <c r="K2793" s="44"/>
      <c r="L2793" s="5" t="s">
        <v>21</v>
      </c>
      <c r="M2793" s="6"/>
      <c r="N2793" s="71" t="s">
        <v>414</v>
      </c>
    </row>
    <row r="2794" spans="1:14" hidden="1" x14ac:dyDescent="0.2">
      <c r="A2794" s="194"/>
      <c r="B2794" s="177"/>
      <c r="C2794" s="181"/>
      <c r="D2794" s="67"/>
      <c r="E2794" s="67">
        <v>200000</v>
      </c>
      <c r="F2794" s="67"/>
      <c r="G2794" s="67"/>
      <c r="H2794" s="67"/>
      <c r="I2794" s="67"/>
      <c r="J2794" s="67"/>
      <c r="K2794" s="44"/>
      <c r="L2794" s="5" t="s">
        <v>21</v>
      </c>
      <c r="M2794" s="6"/>
      <c r="N2794" s="71" t="s">
        <v>415</v>
      </c>
    </row>
    <row r="2795" spans="1:14" hidden="1" x14ac:dyDescent="0.2">
      <c r="A2795" s="194"/>
      <c r="B2795" s="177"/>
      <c r="C2795" s="181"/>
      <c r="D2795" s="67"/>
      <c r="E2795" s="67">
        <v>800000</v>
      </c>
      <c r="F2795" s="67"/>
      <c r="G2795" s="67"/>
      <c r="H2795" s="67"/>
      <c r="I2795" s="67"/>
      <c r="J2795" s="67"/>
      <c r="K2795" s="44"/>
      <c r="L2795" s="5" t="s">
        <v>21</v>
      </c>
      <c r="M2795" s="6"/>
      <c r="N2795" s="71" t="s">
        <v>416</v>
      </c>
    </row>
    <row r="2796" spans="1:14" hidden="1" x14ac:dyDescent="0.2">
      <c r="A2796" s="194"/>
      <c r="B2796" s="177"/>
      <c r="C2796" s="181"/>
      <c r="D2796" s="67"/>
      <c r="E2796" s="67">
        <v>450000</v>
      </c>
      <c r="F2796" s="67"/>
      <c r="G2796" s="67"/>
      <c r="H2796" s="67"/>
      <c r="I2796" s="67"/>
      <c r="J2796" s="67"/>
      <c r="K2796" s="44"/>
      <c r="L2796" s="5" t="s">
        <v>21</v>
      </c>
      <c r="M2796" s="6"/>
      <c r="N2796" s="71" t="s">
        <v>417</v>
      </c>
    </row>
    <row r="2797" spans="1:14" hidden="1" x14ac:dyDescent="0.2">
      <c r="A2797" s="194"/>
      <c r="B2797" s="177"/>
      <c r="C2797" s="181"/>
      <c r="D2797" s="67"/>
      <c r="E2797" s="67">
        <v>1642</v>
      </c>
      <c r="F2797" s="67"/>
      <c r="G2797" s="67"/>
      <c r="H2797" s="67"/>
      <c r="I2797" s="67"/>
      <c r="J2797" s="67"/>
      <c r="K2797" s="44"/>
      <c r="L2797" s="5" t="s">
        <v>21</v>
      </c>
      <c r="M2797" s="6"/>
      <c r="N2797" s="71" t="s">
        <v>418</v>
      </c>
    </row>
    <row r="2798" spans="1:14" hidden="1" x14ac:dyDescent="0.2">
      <c r="A2798" s="194"/>
      <c r="B2798" s="177"/>
      <c r="C2798" s="181"/>
      <c r="D2798" s="67"/>
      <c r="E2798" s="67">
        <v>119232</v>
      </c>
      <c r="F2798" s="67"/>
      <c r="G2798" s="67"/>
      <c r="H2798" s="67"/>
      <c r="I2798" s="67"/>
      <c r="J2798" s="67"/>
      <c r="K2798" s="44"/>
      <c r="L2798" s="5" t="s">
        <v>21</v>
      </c>
      <c r="M2798" s="6"/>
      <c r="N2798" s="71" t="s">
        <v>419</v>
      </c>
    </row>
    <row r="2799" spans="1:14" hidden="1" x14ac:dyDescent="0.2">
      <c r="A2799" s="194"/>
      <c r="B2799" s="177"/>
      <c r="C2799" s="181"/>
      <c r="D2799" s="67"/>
      <c r="E2799" s="67">
        <v>50000</v>
      </c>
      <c r="F2799" s="67"/>
      <c r="G2799" s="67"/>
      <c r="H2799" s="67"/>
      <c r="I2799" s="67"/>
      <c r="J2799" s="67"/>
      <c r="K2799" s="44"/>
      <c r="L2799" s="5" t="s">
        <v>21</v>
      </c>
      <c r="M2799" s="6"/>
      <c r="N2799" s="71" t="s">
        <v>420</v>
      </c>
    </row>
    <row r="2800" spans="1:14" hidden="1" x14ac:dyDescent="0.2">
      <c r="A2800" s="194"/>
      <c r="B2800" s="177"/>
      <c r="C2800" s="181"/>
      <c r="D2800" s="67"/>
      <c r="E2800" s="67">
        <v>117000</v>
      </c>
      <c r="F2800" s="67"/>
      <c r="G2800" s="67"/>
      <c r="H2800" s="67"/>
      <c r="I2800" s="67"/>
      <c r="J2800" s="67"/>
      <c r="K2800" s="44"/>
      <c r="L2800" s="5" t="s">
        <v>21</v>
      </c>
      <c r="M2800" s="6"/>
      <c r="N2800" s="71" t="s">
        <v>421</v>
      </c>
    </row>
    <row r="2801" spans="1:14" hidden="1" x14ac:dyDescent="0.2">
      <c r="A2801" s="194"/>
      <c r="B2801" s="177"/>
      <c r="C2801" s="181"/>
      <c r="D2801" s="67"/>
      <c r="E2801" s="67">
        <v>400000</v>
      </c>
      <c r="F2801" s="67"/>
      <c r="G2801" s="67"/>
      <c r="H2801" s="67"/>
      <c r="I2801" s="67"/>
      <c r="J2801" s="67"/>
      <c r="K2801" s="44"/>
      <c r="L2801" s="5" t="s">
        <v>21</v>
      </c>
      <c r="M2801" s="6"/>
      <c r="N2801" s="71" t="s">
        <v>422</v>
      </c>
    </row>
    <row r="2802" spans="1:14" hidden="1" x14ac:dyDescent="0.2">
      <c r="A2802" s="194"/>
      <c r="B2802" s="177"/>
      <c r="C2802" s="181"/>
      <c r="D2802" s="67"/>
      <c r="E2802" s="67">
        <v>177141</v>
      </c>
      <c r="F2802" s="67"/>
      <c r="G2802" s="67"/>
      <c r="H2802" s="67"/>
      <c r="I2802" s="67"/>
      <c r="J2802" s="67"/>
      <c r="K2802" s="44"/>
      <c r="L2802" s="5" t="s">
        <v>21</v>
      </c>
      <c r="M2802" s="6"/>
      <c r="N2802" s="71" t="s">
        <v>423</v>
      </c>
    </row>
    <row r="2803" spans="1:14" hidden="1" x14ac:dyDescent="0.2">
      <c r="A2803" s="194"/>
      <c r="B2803" s="177"/>
      <c r="C2803" s="181"/>
      <c r="D2803" s="67"/>
      <c r="E2803" s="67">
        <v>150000</v>
      </c>
      <c r="F2803" s="67"/>
      <c r="G2803" s="67"/>
      <c r="H2803" s="67"/>
      <c r="I2803" s="67"/>
      <c r="J2803" s="67"/>
      <c r="K2803" s="44"/>
      <c r="L2803" s="5" t="s">
        <v>21</v>
      </c>
      <c r="M2803" s="6"/>
      <c r="N2803" s="71" t="s">
        <v>73</v>
      </c>
    </row>
    <row r="2804" spans="1:14" hidden="1" x14ac:dyDescent="0.2">
      <c r="A2804" s="194"/>
      <c r="B2804" s="177"/>
      <c r="C2804" s="181"/>
      <c r="D2804" s="67"/>
      <c r="E2804" s="67">
        <v>145000</v>
      </c>
      <c r="F2804" s="67"/>
      <c r="G2804" s="67"/>
      <c r="H2804" s="67"/>
      <c r="I2804" s="67"/>
      <c r="J2804" s="67"/>
      <c r="K2804" s="44"/>
      <c r="L2804" s="5" t="s">
        <v>21</v>
      </c>
      <c r="M2804" s="6"/>
      <c r="N2804" s="71" t="s">
        <v>449</v>
      </c>
    </row>
    <row r="2805" spans="1:14" hidden="1" x14ac:dyDescent="0.2">
      <c r="A2805" s="194"/>
      <c r="B2805" s="177"/>
      <c r="C2805" s="181"/>
      <c r="D2805" s="67"/>
      <c r="E2805" s="67"/>
      <c r="F2805" s="67"/>
      <c r="G2805" s="67"/>
      <c r="H2805" s="67"/>
      <c r="I2805" s="67">
        <v>1000000</v>
      </c>
      <c r="J2805" s="67"/>
      <c r="K2805" s="44"/>
      <c r="L2805" s="5" t="s">
        <v>21</v>
      </c>
      <c r="M2805" s="6"/>
      <c r="N2805" s="71" t="s">
        <v>425</v>
      </c>
    </row>
    <row r="2806" spans="1:14" hidden="1" x14ac:dyDescent="0.2">
      <c r="A2806" s="194"/>
      <c r="B2806" s="177"/>
      <c r="C2806" s="181"/>
      <c r="D2806" s="67"/>
      <c r="E2806" s="67"/>
      <c r="F2806" s="67"/>
      <c r="G2806" s="67"/>
      <c r="H2806" s="67"/>
      <c r="I2806" s="67">
        <v>429011.11</v>
      </c>
      <c r="J2806" s="67"/>
      <c r="K2806" s="44"/>
      <c r="L2806" s="5" t="s">
        <v>21</v>
      </c>
      <c r="M2806" s="6"/>
      <c r="N2806" s="71" t="s">
        <v>52</v>
      </c>
    </row>
    <row r="2807" spans="1:14" hidden="1" x14ac:dyDescent="0.2">
      <c r="A2807" s="194"/>
      <c r="B2807" s="177"/>
      <c r="C2807" s="181"/>
      <c r="D2807" s="67"/>
      <c r="E2807" s="67"/>
      <c r="F2807" s="67"/>
      <c r="G2807" s="67"/>
      <c r="H2807" s="67"/>
      <c r="I2807" s="67">
        <v>1000000</v>
      </c>
      <c r="J2807" s="67"/>
      <c r="K2807" s="44"/>
      <c r="L2807" s="5" t="s">
        <v>21</v>
      </c>
      <c r="M2807" s="6"/>
      <c r="N2807" s="71" t="s">
        <v>74</v>
      </c>
    </row>
    <row r="2808" spans="1:14" hidden="1" x14ac:dyDescent="0.2">
      <c r="A2808" s="194"/>
      <c r="B2808" s="177"/>
      <c r="C2808" s="181"/>
      <c r="D2808" s="67"/>
      <c r="E2808" s="67"/>
      <c r="F2808" s="67"/>
      <c r="G2808" s="67"/>
      <c r="H2808" s="67"/>
      <c r="I2808" s="67">
        <v>1000000</v>
      </c>
      <c r="J2808" s="67"/>
      <c r="K2808" s="44"/>
      <c r="L2808" s="5" t="s">
        <v>21</v>
      </c>
      <c r="M2808" s="6"/>
      <c r="N2808" s="71" t="s">
        <v>45</v>
      </c>
    </row>
    <row r="2809" spans="1:14" hidden="1" x14ac:dyDescent="0.2">
      <c r="A2809" s="194"/>
      <c r="B2809" s="177"/>
      <c r="C2809" s="181"/>
      <c r="D2809" s="67"/>
      <c r="E2809" s="67"/>
      <c r="F2809" s="67"/>
      <c r="G2809" s="67"/>
      <c r="H2809" s="67"/>
      <c r="I2809" s="67">
        <v>405400</v>
      </c>
      <c r="J2809" s="67"/>
      <c r="K2809" s="44"/>
      <c r="L2809" s="5" t="s">
        <v>21</v>
      </c>
      <c r="M2809" s="6"/>
      <c r="N2809" s="71" t="s">
        <v>75</v>
      </c>
    </row>
    <row r="2810" spans="1:14" hidden="1" x14ac:dyDescent="0.2">
      <c r="A2810" s="194"/>
      <c r="B2810" s="177"/>
      <c r="C2810" s="181"/>
      <c r="D2810" s="67"/>
      <c r="E2810" s="67"/>
      <c r="F2810" s="67"/>
      <c r="G2810" s="67"/>
      <c r="H2810" s="67"/>
      <c r="I2810" s="67">
        <v>351113</v>
      </c>
      <c r="J2810" s="67"/>
      <c r="K2810" s="44"/>
      <c r="L2810" s="5" t="s">
        <v>21</v>
      </c>
      <c r="M2810" s="6"/>
      <c r="N2810" s="71" t="s">
        <v>76</v>
      </c>
    </row>
    <row r="2811" spans="1:14" hidden="1" x14ac:dyDescent="0.2">
      <c r="A2811" s="194"/>
      <c r="B2811" s="177"/>
      <c r="C2811" s="181"/>
      <c r="D2811" s="67"/>
      <c r="E2811" s="67"/>
      <c r="F2811" s="67"/>
      <c r="G2811" s="67"/>
      <c r="H2811" s="67"/>
      <c r="I2811" s="67">
        <v>134610</v>
      </c>
      <c r="J2811" s="67"/>
      <c r="K2811" s="44"/>
      <c r="L2811" s="5" t="s">
        <v>21</v>
      </c>
      <c r="M2811" s="6"/>
      <c r="N2811" s="71" t="s">
        <v>426</v>
      </c>
    </row>
    <row r="2812" spans="1:14" hidden="1" x14ac:dyDescent="0.2">
      <c r="A2812" s="194"/>
      <c r="B2812" s="177"/>
      <c r="C2812" s="181"/>
      <c r="D2812" s="67"/>
      <c r="E2812" s="67"/>
      <c r="F2812" s="67"/>
      <c r="G2812" s="67"/>
      <c r="H2812" s="67"/>
      <c r="I2812" s="67">
        <v>1196867</v>
      </c>
      <c r="J2812" s="67"/>
      <c r="K2812" s="44"/>
      <c r="L2812" s="5" t="s">
        <v>21</v>
      </c>
      <c r="M2812" s="6"/>
      <c r="N2812" s="71" t="s">
        <v>427</v>
      </c>
    </row>
    <row r="2813" spans="1:14" hidden="1" x14ac:dyDescent="0.2">
      <c r="A2813" s="194"/>
      <c r="B2813" s="177"/>
      <c r="C2813" s="181"/>
      <c r="D2813" s="67"/>
      <c r="E2813" s="67"/>
      <c r="F2813" s="67"/>
      <c r="G2813" s="67"/>
      <c r="H2813" s="67"/>
      <c r="I2813" s="67">
        <v>16304</v>
      </c>
      <c r="J2813" s="67"/>
      <c r="K2813" s="44"/>
      <c r="L2813" s="5" t="s">
        <v>21</v>
      </c>
      <c r="M2813" s="6"/>
      <c r="N2813" s="71" t="s">
        <v>428</v>
      </c>
    </row>
    <row r="2814" spans="1:14" hidden="1" x14ac:dyDescent="0.2">
      <c r="A2814" s="194"/>
      <c r="B2814" s="177"/>
      <c r="C2814" s="181"/>
      <c r="D2814" s="67"/>
      <c r="E2814" s="67"/>
      <c r="F2814" s="67"/>
      <c r="G2814" s="67"/>
      <c r="H2814" s="67"/>
      <c r="I2814" s="67">
        <v>500000</v>
      </c>
      <c r="J2814" s="67"/>
      <c r="K2814" s="44"/>
      <c r="L2814" s="5" t="s">
        <v>21</v>
      </c>
      <c r="M2814" s="6"/>
      <c r="N2814" s="71" t="s">
        <v>86</v>
      </c>
    </row>
    <row r="2815" spans="1:14" hidden="1" x14ac:dyDescent="0.2">
      <c r="A2815" s="194"/>
      <c r="B2815" s="177"/>
      <c r="C2815" s="181"/>
      <c r="D2815" s="67"/>
      <c r="E2815" s="67"/>
      <c r="F2815" s="67"/>
      <c r="G2815" s="67"/>
      <c r="H2815" s="67"/>
      <c r="I2815" s="67">
        <v>3000000</v>
      </c>
      <c r="J2815" s="67"/>
      <c r="K2815" s="44"/>
      <c r="L2815" s="5" t="s">
        <v>21</v>
      </c>
      <c r="M2815" s="6"/>
      <c r="N2815" s="71" t="s">
        <v>296</v>
      </c>
    </row>
    <row r="2816" spans="1:14" hidden="1" x14ac:dyDescent="0.2">
      <c r="A2816" s="194"/>
      <c r="B2816" s="177"/>
      <c r="C2816" s="181"/>
      <c r="D2816" s="67"/>
      <c r="E2816" s="67"/>
      <c r="F2816" s="67"/>
      <c r="G2816" s="67"/>
      <c r="H2816" s="67"/>
      <c r="I2816" s="67">
        <v>329482</v>
      </c>
      <c r="J2816" s="67"/>
      <c r="K2816" s="44"/>
      <c r="L2816" s="5" t="s">
        <v>21</v>
      </c>
      <c r="M2816" s="6"/>
      <c r="N2816" s="71" t="s">
        <v>46</v>
      </c>
    </row>
    <row r="2817" spans="1:14" hidden="1" x14ac:dyDescent="0.2">
      <c r="A2817" s="194"/>
      <c r="B2817" s="177"/>
      <c r="C2817" s="181"/>
      <c r="D2817" s="67"/>
      <c r="E2817" s="67"/>
      <c r="F2817" s="67"/>
      <c r="G2817" s="67"/>
      <c r="H2817" s="67"/>
      <c r="I2817" s="67">
        <v>75503</v>
      </c>
      <c r="J2817" s="67"/>
      <c r="K2817" s="44"/>
      <c r="L2817" s="5" t="s">
        <v>21</v>
      </c>
      <c r="M2817" s="6"/>
      <c r="N2817" s="71" t="s">
        <v>429</v>
      </c>
    </row>
    <row r="2818" spans="1:14" hidden="1" x14ac:dyDescent="0.2">
      <c r="A2818" s="194"/>
      <c r="B2818" s="177"/>
      <c r="C2818" s="181"/>
      <c r="D2818" s="67"/>
      <c r="E2818" s="67"/>
      <c r="F2818" s="67"/>
      <c r="G2818" s="67"/>
      <c r="H2818" s="67"/>
      <c r="I2818" s="67">
        <v>250000</v>
      </c>
      <c r="J2818" s="67"/>
      <c r="K2818" s="44"/>
      <c r="L2818" s="5" t="s">
        <v>21</v>
      </c>
      <c r="M2818" s="6"/>
      <c r="N2818" s="71" t="s">
        <v>47</v>
      </c>
    </row>
    <row r="2819" spans="1:14" hidden="1" x14ac:dyDescent="0.2">
      <c r="A2819" s="194"/>
      <c r="B2819" s="177"/>
      <c r="C2819" s="181"/>
      <c r="D2819" s="67"/>
      <c r="E2819" s="67"/>
      <c r="F2819" s="67"/>
      <c r="G2819" s="67"/>
      <c r="H2819" s="67"/>
      <c r="I2819" s="67">
        <v>500000</v>
      </c>
      <c r="J2819" s="67"/>
      <c r="K2819" s="44"/>
      <c r="L2819" s="5" t="s">
        <v>21</v>
      </c>
      <c r="M2819" s="6"/>
      <c r="N2819" s="71" t="s">
        <v>77</v>
      </c>
    </row>
    <row r="2820" spans="1:14" hidden="1" x14ac:dyDescent="0.2">
      <c r="A2820" s="194"/>
      <c r="B2820" s="177"/>
      <c r="C2820" s="181"/>
      <c r="D2820" s="67"/>
      <c r="E2820" s="67"/>
      <c r="F2820" s="67"/>
      <c r="G2820" s="67"/>
      <c r="H2820" s="67"/>
      <c r="I2820" s="67">
        <v>750000</v>
      </c>
      <c r="J2820" s="67"/>
      <c r="K2820" s="44"/>
      <c r="L2820" s="5" t="s">
        <v>21</v>
      </c>
      <c r="M2820" s="6"/>
      <c r="N2820" s="71" t="s">
        <v>431</v>
      </c>
    </row>
    <row r="2821" spans="1:14" hidden="1" x14ac:dyDescent="0.2">
      <c r="A2821" s="194"/>
      <c r="B2821" s="177"/>
      <c r="C2821" s="181"/>
      <c r="D2821" s="67"/>
      <c r="E2821" s="67"/>
      <c r="F2821" s="67"/>
      <c r="G2821" s="67"/>
      <c r="H2821" s="67"/>
      <c r="I2821" s="67">
        <v>438704</v>
      </c>
      <c r="J2821" s="67"/>
      <c r="K2821" s="44"/>
      <c r="L2821" s="5" t="s">
        <v>21</v>
      </c>
      <c r="M2821" s="6"/>
      <c r="N2821" s="71" t="s">
        <v>432</v>
      </c>
    </row>
    <row r="2822" spans="1:14" hidden="1" x14ac:dyDescent="0.2">
      <c r="A2822" s="194"/>
      <c r="B2822" s="177"/>
      <c r="C2822" s="181"/>
      <c r="D2822" s="67"/>
      <c r="E2822" s="67"/>
      <c r="F2822" s="67"/>
      <c r="G2822" s="67"/>
      <c r="H2822" s="67"/>
      <c r="I2822" s="67">
        <v>180000</v>
      </c>
      <c r="J2822" s="67"/>
      <c r="K2822" s="44"/>
      <c r="L2822" s="5" t="s">
        <v>21</v>
      </c>
      <c r="M2822" s="6"/>
      <c r="N2822" s="71" t="s">
        <v>433</v>
      </c>
    </row>
    <row r="2823" spans="1:14" hidden="1" x14ac:dyDescent="0.2">
      <c r="A2823" s="194"/>
      <c r="B2823" s="177"/>
      <c r="C2823" s="181"/>
      <c r="D2823" s="67"/>
      <c r="E2823" s="67"/>
      <c r="F2823" s="67"/>
      <c r="G2823" s="67"/>
      <c r="H2823" s="67"/>
      <c r="I2823" s="67">
        <v>700000</v>
      </c>
      <c r="J2823" s="67"/>
      <c r="K2823" s="44"/>
      <c r="L2823" s="5" t="s">
        <v>21</v>
      </c>
      <c r="M2823" s="6"/>
      <c r="N2823" s="71" t="s">
        <v>87</v>
      </c>
    </row>
    <row r="2824" spans="1:14" hidden="1" x14ac:dyDescent="0.2">
      <c r="A2824" s="194"/>
      <c r="B2824" s="177"/>
      <c r="C2824" s="181"/>
      <c r="D2824" s="67"/>
      <c r="E2824" s="67"/>
      <c r="F2824" s="67"/>
      <c r="G2824" s="67"/>
      <c r="H2824" s="67"/>
      <c r="I2824" s="67">
        <v>500000</v>
      </c>
      <c r="J2824" s="67"/>
      <c r="K2824" s="44"/>
      <c r="L2824" s="5" t="s">
        <v>21</v>
      </c>
      <c r="M2824" s="6"/>
      <c r="N2824" s="71" t="s">
        <v>99</v>
      </c>
    </row>
    <row r="2825" spans="1:14" hidden="1" x14ac:dyDescent="0.2">
      <c r="A2825" s="194"/>
      <c r="B2825" s="177"/>
      <c r="C2825" s="181"/>
      <c r="D2825" s="67"/>
      <c r="E2825" s="67"/>
      <c r="F2825" s="67"/>
      <c r="G2825" s="67"/>
      <c r="H2825" s="67"/>
      <c r="I2825" s="67">
        <v>260892</v>
      </c>
      <c r="J2825" s="67"/>
      <c r="K2825" s="44"/>
      <c r="L2825" s="5" t="s">
        <v>21</v>
      </c>
      <c r="M2825" s="6"/>
      <c r="N2825" s="71" t="s">
        <v>434</v>
      </c>
    </row>
    <row r="2826" spans="1:14" hidden="1" x14ac:dyDescent="0.2">
      <c r="A2826" s="194"/>
      <c r="B2826" s="177"/>
      <c r="C2826" s="181"/>
      <c r="D2826" s="67"/>
      <c r="E2826" s="67"/>
      <c r="F2826" s="67"/>
      <c r="G2826" s="67"/>
      <c r="H2826" s="67"/>
      <c r="I2826" s="67">
        <v>200500</v>
      </c>
      <c r="J2826" s="67"/>
      <c r="K2826" s="44"/>
      <c r="L2826" s="5" t="s">
        <v>21</v>
      </c>
      <c r="M2826" s="6"/>
      <c r="N2826" s="71" t="s">
        <v>436</v>
      </c>
    </row>
    <row r="2827" spans="1:14" hidden="1" x14ac:dyDescent="0.2">
      <c r="A2827" s="194"/>
      <c r="B2827" s="177"/>
      <c r="C2827" s="181"/>
      <c r="D2827" s="67"/>
      <c r="E2827" s="67"/>
      <c r="F2827" s="67"/>
      <c r="G2827" s="67"/>
      <c r="H2827" s="67"/>
      <c r="I2827" s="67">
        <v>600000</v>
      </c>
      <c r="J2827" s="67"/>
      <c r="K2827" s="44"/>
      <c r="L2827" s="5" t="s">
        <v>21</v>
      </c>
      <c r="M2827" s="6"/>
      <c r="N2827" s="71" t="s">
        <v>437</v>
      </c>
    </row>
    <row r="2828" spans="1:14" hidden="1" x14ac:dyDescent="0.2">
      <c r="A2828" s="194"/>
      <c r="B2828" s="177"/>
      <c r="C2828" s="181"/>
      <c r="D2828" s="67"/>
      <c r="E2828" s="67"/>
      <c r="F2828" s="67"/>
      <c r="G2828" s="67"/>
      <c r="H2828" s="67"/>
      <c r="I2828" s="67">
        <v>250000</v>
      </c>
      <c r="J2828" s="67"/>
      <c r="K2828" s="44"/>
      <c r="L2828" s="5" t="s">
        <v>21</v>
      </c>
      <c r="M2828" s="6"/>
      <c r="N2828" s="71" t="s">
        <v>88</v>
      </c>
    </row>
    <row r="2829" spans="1:14" hidden="1" x14ac:dyDescent="0.2">
      <c r="A2829" s="194"/>
      <c r="B2829" s="177"/>
      <c r="C2829" s="181"/>
      <c r="D2829" s="67"/>
      <c r="E2829" s="67"/>
      <c r="F2829" s="67"/>
      <c r="G2829" s="67"/>
      <c r="H2829" s="67"/>
      <c r="I2829" s="67">
        <v>500000</v>
      </c>
      <c r="J2829" s="67"/>
      <c r="K2829" s="44"/>
      <c r="L2829" s="5" t="s">
        <v>21</v>
      </c>
      <c r="M2829" s="6"/>
      <c r="N2829" s="71" t="s">
        <v>438</v>
      </c>
    </row>
    <row r="2830" spans="1:14" hidden="1" x14ac:dyDescent="0.2">
      <c r="A2830" s="194"/>
      <c r="B2830" s="177"/>
      <c r="C2830" s="181"/>
      <c r="D2830" s="67"/>
      <c r="E2830" s="67"/>
      <c r="F2830" s="67"/>
      <c r="G2830" s="67"/>
      <c r="H2830" s="67"/>
      <c r="I2830" s="67">
        <v>2000000</v>
      </c>
      <c r="J2830" s="67"/>
      <c r="K2830" s="44"/>
      <c r="L2830" s="5" t="s">
        <v>21</v>
      </c>
      <c r="M2830" s="6"/>
      <c r="N2830" s="71" t="s">
        <v>439</v>
      </c>
    </row>
    <row r="2831" spans="1:14" hidden="1" x14ac:dyDescent="0.2">
      <c r="A2831" s="194"/>
      <c r="B2831" s="177"/>
      <c r="C2831" s="181"/>
      <c r="D2831" s="67"/>
      <c r="E2831" s="67"/>
      <c r="F2831" s="67"/>
      <c r="G2831" s="67"/>
      <c r="H2831" s="67"/>
      <c r="I2831" s="67">
        <v>2000000</v>
      </c>
      <c r="J2831" s="67"/>
      <c r="K2831" s="44"/>
      <c r="L2831" s="5" t="s">
        <v>21</v>
      </c>
      <c r="M2831" s="6"/>
      <c r="N2831" s="71" t="s">
        <v>440</v>
      </c>
    </row>
    <row r="2832" spans="1:14" hidden="1" x14ac:dyDescent="0.2">
      <c r="A2832" s="194"/>
      <c r="B2832" s="177"/>
      <c r="C2832" s="181"/>
      <c r="D2832" s="67"/>
      <c r="E2832" s="67"/>
      <c r="F2832" s="67"/>
      <c r="G2832" s="67"/>
      <c r="H2832" s="67"/>
      <c r="I2832" s="67">
        <v>300000</v>
      </c>
      <c r="J2832" s="67"/>
      <c r="K2832" s="44"/>
      <c r="L2832" s="5" t="s">
        <v>21</v>
      </c>
      <c r="M2832" s="6"/>
      <c r="N2832" s="71" t="s">
        <v>78</v>
      </c>
    </row>
    <row r="2833" spans="1:14" hidden="1" x14ac:dyDescent="0.2">
      <c r="A2833" s="194"/>
      <c r="B2833" s="177"/>
      <c r="C2833" s="181"/>
      <c r="D2833" s="67"/>
      <c r="E2833" s="67"/>
      <c r="F2833" s="67"/>
      <c r="G2833" s="67"/>
      <c r="H2833" s="67"/>
      <c r="I2833" s="67">
        <v>301638</v>
      </c>
      <c r="J2833" s="67"/>
      <c r="K2833" s="44"/>
      <c r="L2833" s="5" t="s">
        <v>21</v>
      </c>
      <c r="M2833" s="6"/>
      <c r="N2833" s="71" t="s">
        <v>442</v>
      </c>
    </row>
    <row r="2834" spans="1:14" hidden="1" x14ac:dyDescent="0.2">
      <c r="A2834" s="194"/>
      <c r="B2834" s="177"/>
      <c r="C2834" s="181"/>
      <c r="D2834" s="67"/>
      <c r="E2834" s="67"/>
      <c r="F2834" s="67"/>
      <c r="G2834" s="67"/>
      <c r="H2834" s="67"/>
      <c r="I2834" s="67">
        <v>150000</v>
      </c>
      <c r="J2834" s="67"/>
      <c r="K2834" s="44"/>
      <c r="L2834" s="5" t="s">
        <v>21</v>
      </c>
      <c r="M2834" s="6"/>
      <c r="N2834" s="71" t="s">
        <v>444</v>
      </c>
    </row>
    <row r="2835" spans="1:14" hidden="1" x14ac:dyDescent="0.2">
      <c r="A2835" s="194"/>
      <c r="B2835" s="177"/>
      <c r="C2835" s="181"/>
      <c r="D2835" s="67"/>
      <c r="E2835" s="67"/>
      <c r="F2835" s="67"/>
      <c r="G2835" s="67"/>
      <c r="H2835" s="67"/>
      <c r="I2835" s="67">
        <v>89348</v>
      </c>
      <c r="J2835" s="67"/>
      <c r="K2835" s="44"/>
      <c r="L2835" s="5" t="s">
        <v>21</v>
      </c>
      <c r="M2835" s="6"/>
      <c r="N2835" s="71" t="s">
        <v>445</v>
      </c>
    </row>
    <row r="2836" spans="1:14" hidden="1" x14ac:dyDescent="0.2">
      <c r="A2836" s="194"/>
      <c r="B2836" s="177"/>
      <c r="C2836" s="181"/>
      <c r="D2836" s="67"/>
      <c r="E2836" s="67"/>
      <c r="F2836" s="67"/>
      <c r="G2836" s="67"/>
      <c r="H2836" s="67"/>
      <c r="I2836" s="67">
        <v>335055</v>
      </c>
      <c r="J2836" s="67"/>
      <c r="K2836" s="44"/>
      <c r="L2836" s="5" t="s">
        <v>21</v>
      </c>
      <c r="M2836" s="6"/>
      <c r="N2836" s="71" t="s">
        <v>31</v>
      </c>
    </row>
    <row r="2837" spans="1:14" hidden="1" x14ac:dyDescent="0.2">
      <c r="A2837" s="194"/>
      <c r="B2837" s="177"/>
      <c r="C2837" s="181"/>
      <c r="D2837" s="67"/>
      <c r="E2837" s="67"/>
      <c r="F2837" s="67"/>
      <c r="G2837" s="67"/>
      <c r="H2837" s="67"/>
      <c r="I2837" s="67">
        <v>44814</v>
      </c>
      <c r="J2837" s="67"/>
      <c r="K2837" s="44"/>
      <c r="L2837" s="5" t="s">
        <v>21</v>
      </c>
      <c r="M2837" s="6"/>
      <c r="N2837" s="71" t="s">
        <v>456</v>
      </c>
    </row>
    <row r="2838" spans="1:14" hidden="1" x14ac:dyDescent="0.2">
      <c r="A2838" s="194"/>
      <c r="B2838" s="177"/>
      <c r="C2838" s="181"/>
      <c r="D2838" s="67"/>
      <c r="E2838" s="67"/>
      <c r="F2838" s="67"/>
      <c r="G2838" s="67"/>
      <c r="H2838" s="67"/>
      <c r="I2838" s="67">
        <v>525000</v>
      </c>
      <c r="J2838" s="67"/>
      <c r="K2838" s="44"/>
      <c r="L2838" s="5" t="s">
        <v>21</v>
      </c>
      <c r="M2838" s="6"/>
      <c r="N2838" s="71" t="s">
        <v>466</v>
      </c>
    </row>
    <row r="2839" spans="1:14" hidden="1" x14ac:dyDescent="0.2">
      <c r="A2839" s="194"/>
      <c r="B2839" s="177"/>
      <c r="C2839" s="181"/>
      <c r="D2839" s="67"/>
      <c r="E2839" s="67"/>
      <c r="F2839" s="67"/>
      <c r="G2839" s="67"/>
      <c r="H2839" s="67"/>
      <c r="I2839" s="67">
        <v>200000</v>
      </c>
      <c r="J2839" s="67"/>
      <c r="K2839" s="44"/>
      <c r="L2839" s="5" t="s">
        <v>21</v>
      </c>
      <c r="M2839" s="6"/>
      <c r="N2839" s="71" t="s">
        <v>33</v>
      </c>
    </row>
    <row r="2840" spans="1:14" s="88" customFormat="1" ht="15" x14ac:dyDescent="0.25">
      <c r="A2840" s="125" t="s">
        <v>212</v>
      </c>
      <c r="B2840" s="84" t="s">
        <v>214</v>
      </c>
      <c r="C2840" s="86">
        <f>+'PLAN DE COMPRA  2022'!C3038</f>
        <v>34893761.369999997</v>
      </c>
      <c r="D2840" s="86">
        <f>+'PLAN DE COMPRA  2022'!D3038</f>
        <v>5927860</v>
      </c>
      <c r="E2840" s="86">
        <f>+'PLAN DE COMPRA  2022'!E3038</f>
        <v>16550793</v>
      </c>
      <c r="F2840" s="86">
        <f>+'PLAN DE COMPRA  2022'!F3038</f>
        <v>34882608</v>
      </c>
      <c r="G2840" s="86">
        <f>+'PLAN DE COMPRA  2022'!G3038</f>
        <v>0</v>
      </c>
      <c r="H2840" s="86">
        <f>+'PLAN DE COMPRA  2022'!H3038</f>
        <v>31240397</v>
      </c>
      <c r="I2840" s="86">
        <f>+'PLAN DE COMPRA  2022'!I3038</f>
        <v>29785924</v>
      </c>
      <c r="J2840" s="86">
        <f>+'PLAN DE COMPRA  2022'!J3038</f>
        <v>28050000</v>
      </c>
      <c r="K2840" s="86">
        <f>+'PLAN DE COMPRA  2022'!K3038</f>
        <v>181331343.37</v>
      </c>
      <c r="L2840" s="108" t="s">
        <v>22</v>
      </c>
      <c r="M2840" s="86">
        <f>+SUM(K2622:K2839)</f>
        <v>0</v>
      </c>
      <c r="N2840" s="130"/>
    </row>
    <row r="2841" spans="1:14" s="88" customFormat="1" ht="15" hidden="1" x14ac:dyDescent="0.25">
      <c r="A2841" s="182" t="s">
        <v>215</v>
      </c>
      <c r="B2841" s="118" t="s">
        <v>216</v>
      </c>
      <c r="C2841" s="183"/>
      <c r="D2841" s="183"/>
      <c r="E2841" s="183"/>
      <c r="F2841" s="183"/>
      <c r="G2841" s="183"/>
      <c r="H2841" s="183"/>
      <c r="I2841" s="183"/>
      <c r="J2841" s="183"/>
      <c r="K2841" s="183"/>
      <c r="L2841" s="110" t="s">
        <v>21</v>
      </c>
      <c r="M2841" s="111"/>
      <c r="N2841" s="74" t="s">
        <v>298</v>
      </c>
    </row>
    <row r="2842" spans="1:14" s="88" customFormat="1" hidden="1" x14ac:dyDescent="0.2">
      <c r="A2842" s="193"/>
      <c r="B2842" s="187"/>
      <c r="C2842" s="185"/>
      <c r="D2842" s="185"/>
      <c r="E2842" s="185"/>
      <c r="F2842" s="185"/>
      <c r="G2842" s="185"/>
      <c r="H2842" s="185"/>
      <c r="I2842" s="185"/>
      <c r="J2842" s="185"/>
      <c r="K2842" s="185"/>
      <c r="L2842" s="110" t="s">
        <v>21</v>
      </c>
      <c r="M2842" s="111"/>
      <c r="N2842" s="75" t="s">
        <v>299</v>
      </c>
    </row>
    <row r="2843" spans="1:14" s="88" customFormat="1" hidden="1" x14ac:dyDescent="0.2">
      <c r="A2843" s="193"/>
      <c r="B2843" s="187"/>
      <c r="C2843" s="185"/>
      <c r="D2843" s="185"/>
      <c r="E2843" s="185"/>
      <c r="F2843" s="185"/>
      <c r="G2843" s="185"/>
      <c r="H2843" s="185"/>
      <c r="I2843" s="185"/>
      <c r="J2843" s="185"/>
      <c r="K2843" s="185"/>
      <c r="L2843" s="110" t="s">
        <v>21</v>
      </c>
      <c r="M2843" s="111"/>
      <c r="N2843" s="75" t="s">
        <v>300</v>
      </c>
    </row>
    <row r="2844" spans="1:14" s="88" customFormat="1" hidden="1" x14ac:dyDescent="0.2">
      <c r="A2844" s="193"/>
      <c r="B2844" s="187"/>
      <c r="C2844" s="185"/>
      <c r="D2844" s="185"/>
      <c r="E2844" s="185"/>
      <c r="F2844" s="185"/>
      <c r="G2844" s="185"/>
      <c r="H2844" s="185"/>
      <c r="I2844" s="185"/>
      <c r="J2844" s="185"/>
      <c r="K2844" s="185"/>
      <c r="L2844" s="110" t="s">
        <v>21</v>
      </c>
      <c r="M2844" s="111"/>
      <c r="N2844" s="75" t="s">
        <v>302</v>
      </c>
    </row>
    <row r="2845" spans="1:14" s="88" customFormat="1" hidden="1" x14ac:dyDescent="0.2">
      <c r="A2845" s="193"/>
      <c r="B2845" s="187"/>
      <c r="C2845" s="185"/>
      <c r="D2845" s="185"/>
      <c r="E2845" s="185"/>
      <c r="F2845" s="185"/>
      <c r="G2845" s="185"/>
      <c r="H2845" s="185"/>
      <c r="I2845" s="185"/>
      <c r="J2845" s="185"/>
      <c r="K2845" s="185"/>
      <c r="L2845" s="110" t="s">
        <v>21</v>
      </c>
      <c r="M2845" s="111"/>
      <c r="N2845" s="75" t="s">
        <v>303</v>
      </c>
    </row>
    <row r="2846" spans="1:14" s="88" customFormat="1" hidden="1" x14ac:dyDescent="0.2">
      <c r="A2846" s="193"/>
      <c r="B2846" s="187"/>
      <c r="C2846" s="185"/>
      <c r="D2846" s="185"/>
      <c r="E2846" s="185"/>
      <c r="F2846" s="185"/>
      <c r="G2846" s="185"/>
      <c r="H2846" s="185"/>
      <c r="I2846" s="185"/>
      <c r="J2846" s="185"/>
      <c r="K2846" s="185"/>
      <c r="L2846" s="110" t="s">
        <v>21</v>
      </c>
      <c r="M2846" s="111"/>
      <c r="N2846" s="75" t="s">
        <v>56</v>
      </c>
    </row>
    <row r="2847" spans="1:14" s="88" customFormat="1" hidden="1" x14ac:dyDescent="0.2">
      <c r="A2847" s="193"/>
      <c r="B2847" s="187"/>
      <c r="C2847" s="185"/>
      <c r="D2847" s="185"/>
      <c r="E2847" s="185"/>
      <c r="F2847" s="185"/>
      <c r="G2847" s="185"/>
      <c r="H2847" s="185"/>
      <c r="I2847" s="185"/>
      <c r="J2847" s="185"/>
      <c r="K2847" s="185"/>
      <c r="L2847" s="110" t="s">
        <v>21</v>
      </c>
      <c r="M2847" s="111"/>
      <c r="N2847" s="75" t="s">
        <v>307</v>
      </c>
    </row>
    <row r="2848" spans="1:14" s="88" customFormat="1" hidden="1" x14ac:dyDescent="0.2">
      <c r="A2848" s="193"/>
      <c r="B2848" s="187"/>
      <c r="C2848" s="185"/>
      <c r="D2848" s="185"/>
      <c r="E2848" s="185"/>
      <c r="F2848" s="185"/>
      <c r="G2848" s="185"/>
      <c r="H2848" s="185"/>
      <c r="I2848" s="185"/>
      <c r="J2848" s="185"/>
      <c r="K2848" s="185"/>
      <c r="L2848" s="110" t="s">
        <v>21</v>
      </c>
      <c r="M2848" s="111"/>
      <c r="N2848" s="75" t="s">
        <v>308</v>
      </c>
    </row>
    <row r="2849" spans="1:14" s="88" customFormat="1" hidden="1" x14ac:dyDescent="0.2">
      <c r="A2849" s="193"/>
      <c r="B2849" s="187"/>
      <c r="C2849" s="185"/>
      <c r="D2849" s="185"/>
      <c r="E2849" s="185"/>
      <c r="F2849" s="185"/>
      <c r="G2849" s="185"/>
      <c r="H2849" s="185"/>
      <c r="I2849" s="185"/>
      <c r="J2849" s="185"/>
      <c r="K2849" s="185"/>
      <c r="L2849" s="110" t="s">
        <v>21</v>
      </c>
      <c r="M2849" s="111"/>
      <c r="N2849" s="75" t="s">
        <v>312</v>
      </c>
    </row>
    <row r="2850" spans="1:14" s="88" customFormat="1" hidden="1" x14ac:dyDescent="0.2">
      <c r="A2850" s="193"/>
      <c r="B2850" s="187"/>
      <c r="C2850" s="185"/>
      <c r="D2850" s="185"/>
      <c r="E2850" s="185"/>
      <c r="F2850" s="185"/>
      <c r="G2850" s="185"/>
      <c r="H2850" s="185"/>
      <c r="I2850" s="185"/>
      <c r="J2850" s="185"/>
      <c r="K2850" s="185"/>
      <c r="L2850" s="110" t="s">
        <v>21</v>
      </c>
      <c r="M2850" s="111"/>
      <c r="N2850" s="75" t="s">
        <v>315</v>
      </c>
    </row>
    <row r="2851" spans="1:14" s="88" customFormat="1" hidden="1" x14ac:dyDescent="0.2">
      <c r="A2851" s="193"/>
      <c r="B2851" s="187"/>
      <c r="C2851" s="185"/>
      <c r="D2851" s="185"/>
      <c r="E2851" s="185"/>
      <c r="F2851" s="185"/>
      <c r="G2851" s="185"/>
      <c r="H2851" s="185"/>
      <c r="I2851" s="185"/>
      <c r="J2851" s="185"/>
      <c r="K2851" s="185"/>
      <c r="L2851" s="110" t="s">
        <v>21</v>
      </c>
      <c r="M2851" s="111"/>
      <c r="N2851" s="75" t="s">
        <v>317</v>
      </c>
    </row>
    <row r="2852" spans="1:14" s="88" customFormat="1" hidden="1" x14ac:dyDescent="0.2">
      <c r="A2852" s="193"/>
      <c r="B2852" s="187"/>
      <c r="C2852" s="185"/>
      <c r="D2852" s="185"/>
      <c r="E2852" s="185"/>
      <c r="F2852" s="185"/>
      <c r="G2852" s="185"/>
      <c r="H2852" s="185"/>
      <c r="I2852" s="185"/>
      <c r="J2852" s="185"/>
      <c r="K2852" s="185"/>
      <c r="L2852" s="110" t="s">
        <v>21</v>
      </c>
      <c r="M2852" s="111"/>
      <c r="N2852" s="75" t="s">
        <v>319</v>
      </c>
    </row>
    <row r="2853" spans="1:14" s="88" customFormat="1" hidden="1" x14ac:dyDescent="0.2">
      <c r="A2853" s="193"/>
      <c r="B2853" s="187"/>
      <c r="C2853" s="185"/>
      <c r="D2853" s="185"/>
      <c r="E2853" s="185"/>
      <c r="F2853" s="185"/>
      <c r="G2853" s="185"/>
      <c r="H2853" s="185"/>
      <c r="I2853" s="185"/>
      <c r="J2853" s="185"/>
      <c r="K2853" s="185"/>
      <c r="L2853" s="110" t="s">
        <v>21</v>
      </c>
      <c r="M2853" s="111"/>
      <c r="N2853" s="75" t="s">
        <v>320</v>
      </c>
    </row>
    <row r="2854" spans="1:14" s="88" customFormat="1" hidden="1" x14ac:dyDescent="0.2">
      <c r="A2854" s="193"/>
      <c r="B2854" s="187"/>
      <c r="C2854" s="185"/>
      <c r="D2854" s="185"/>
      <c r="E2854" s="185"/>
      <c r="F2854" s="185"/>
      <c r="G2854" s="185"/>
      <c r="H2854" s="185"/>
      <c r="I2854" s="185"/>
      <c r="J2854" s="185"/>
      <c r="K2854" s="185"/>
      <c r="L2854" s="110" t="s">
        <v>21</v>
      </c>
      <c r="M2854" s="111"/>
      <c r="N2854" s="75" t="s">
        <v>324</v>
      </c>
    </row>
    <row r="2855" spans="1:14" s="88" customFormat="1" hidden="1" x14ac:dyDescent="0.2">
      <c r="A2855" s="193"/>
      <c r="B2855" s="187"/>
      <c r="C2855" s="185"/>
      <c r="D2855" s="185"/>
      <c r="E2855" s="185"/>
      <c r="F2855" s="185"/>
      <c r="G2855" s="185"/>
      <c r="H2855" s="185"/>
      <c r="I2855" s="185"/>
      <c r="J2855" s="185"/>
      <c r="K2855" s="185"/>
      <c r="L2855" s="110" t="s">
        <v>21</v>
      </c>
      <c r="M2855" s="111"/>
      <c r="N2855" s="75" t="s">
        <v>325</v>
      </c>
    </row>
    <row r="2856" spans="1:14" s="88" customFormat="1" hidden="1" x14ac:dyDescent="0.2">
      <c r="A2856" s="193"/>
      <c r="B2856" s="187"/>
      <c r="C2856" s="185"/>
      <c r="D2856" s="185"/>
      <c r="E2856" s="185"/>
      <c r="F2856" s="185"/>
      <c r="G2856" s="185"/>
      <c r="H2856" s="185"/>
      <c r="I2856" s="185"/>
      <c r="J2856" s="185"/>
      <c r="K2856" s="185"/>
      <c r="L2856" s="110" t="s">
        <v>21</v>
      </c>
      <c r="M2856" s="111"/>
      <c r="N2856" s="75" t="s">
        <v>326</v>
      </c>
    </row>
    <row r="2857" spans="1:14" s="88" customFormat="1" hidden="1" x14ac:dyDescent="0.2">
      <c r="A2857" s="193"/>
      <c r="B2857" s="187"/>
      <c r="C2857" s="185"/>
      <c r="D2857" s="185"/>
      <c r="E2857" s="185"/>
      <c r="F2857" s="185"/>
      <c r="G2857" s="185"/>
      <c r="H2857" s="185"/>
      <c r="I2857" s="185"/>
      <c r="J2857" s="185"/>
      <c r="K2857" s="185"/>
      <c r="L2857" s="110" t="s">
        <v>21</v>
      </c>
      <c r="M2857" s="111"/>
      <c r="N2857" s="75" t="s">
        <v>327</v>
      </c>
    </row>
    <row r="2858" spans="1:14" s="88" customFormat="1" hidden="1" x14ac:dyDescent="0.2">
      <c r="A2858" s="193"/>
      <c r="B2858" s="187"/>
      <c r="C2858" s="185"/>
      <c r="D2858" s="185"/>
      <c r="E2858" s="185"/>
      <c r="F2858" s="185"/>
      <c r="G2858" s="185"/>
      <c r="H2858" s="185"/>
      <c r="I2858" s="185"/>
      <c r="J2858" s="185"/>
      <c r="K2858" s="185"/>
      <c r="L2858" s="110" t="s">
        <v>21</v>
      </c>
      <c r="M2858" s="111"/>
      <c r="N2858" s="75" t="s">
        <v>328</v>
      </c>
    </row>
    <row r="2859" spans="1:14" s="88" customFormat="1" hidden="1" x14ac:dyDescent="0.2">
      <c r="A2859" s="193"/>
      <c r="B2859" s="187"/>
      <c r="C2859" s="185"/>
      <c r="D2859" s="185"/>
      <c r="E2859" s="185"/>
      <c r="F2859" s="185"/>
      <c r="G2859" s="185"/>
      <c r="H2859" s="185"/>
      <c r="I2859" s="185"/>
      <c r="J2859" s="185"/>
      <c r="K2859" s="185"/>
      <c r="L2859" s="110" t="s">
        <v>21</v>
      </c>
      <c r="M2859" s="111"/>
      <c r="N2859" s="75" t="s">
        <v>286</v>
      </c>
    </row>
    <row r="2860" spans="1:14" s="88" customFormat="1" hidden="1" x14ac:dyDescent="0.2">
      <c r="A2860" s="193"/>
      <c r="B2860" s="187"/>
      <c r="C2860" s="185"/>
      <c r="D2860" s="185"/>
      <c r="E2860" s="185"/>
      <c r="F2860" s="185"/>
      <c r="G2860" s="185"/>
      <c r="H2860" s="185"/>
      <c r="I2860" s="185"/>
      <c r="J2860" s="185"/>
      <c r="K2860" s="185"/>
      <c r="L2860" s="110" t="s">
        <v>21</v>
      </c>
      <c r="M2860" s="111"/>
      <c r="N2860" s="75" t="s">
        <v>331</v>
      </c>
    </row>
    <row r="2861" spans="1:14" s="88" customFormat="1" hidden="1" x14ac:dyDescent="0.2">
      <c r="A2861" s="193"/>
      <c r="B2861" s="187"/>
      <c r="C2861" s="185"/>
      <c r="D2861" s="185"/>
      <c r="E2861" s="185"/>
      <c r="F2861" s="185"/>
      <c r="G2861" s="185"/>
      <c r="H2861" s="185"/>
      <c r="I2861" s="185"/>
      <c r="J2861" s="185"/>
      <c r="K2861" s="185"/>
      <c r="L2861" s="110" t="s">
        <v>21</v>
      </c>
      <c r="M2861" s="111"/>
      <c r="N2861" s="75" t="s">
        <v>336</v>
      </c>
    </row>
    <row r="2862" spans="1:14" s="88" customFormat="1" hidden="1" x14ac:dyDescent="0.2">
      <c r="A2862" s="193"/>
      <c r="B2862" s="187"/>
      <c r="C2862" s="185"/>
      <c r="D2862" s="185"/>
      <c r="E2862" s="185"/>
      <c r="F2862" s="185"/>
      <c r="G2862" s="185"/>
      <c r="H2862" s="185"/>
      <c r="I2862" s="185"/>
      <c r="J2862" s="185"/>
      <c r="K2862" s="185"/>
      <c r="L2862" s="110" t="s">
        <v>21</v>
      </c>
      <c r="M2862" s="111"/>
      <c r="N2862" s="75" t="s">
        <v>337</v>
      </c>
    </row>
    <row r="2863" spans="1:14" s="88" customFormat="1" hidden="1" x14ac:dyDescent="0.2">
      <c r="A2863" s="193"/>
      <c r="B2863" s="187"/>
      <c r="C2863" s="185"/>
      <c r="D2863" s="185"/>
      <c r="E2863" s="185"/>
      <c r="F2863" s="185"/>
      <c r="G2863" s="185"/>
      <c r="H2863" s="185"/>
      <c r="I2863" s="185"/>
      <c r="J2863" s="185"/>
      <c r="K2863" s="185"/>
      <c r="L2863" s="110" t="s">
        <v>21</v>
      </c>
      <c r="M2863" s="111"/>
      <c r="N2863" s="75" t="s">
        <v>339</v>
      </c>
    </row>
    <row r="2864" spans="1:14" s="88" customFormat="1" hidden="1" x14ac:dyDescent="0.2">
      <c r="A2864" s="193"/>
      <c r="B2864" s="187"/>
      <c r="C2864" s="185"/>
      <c r="D2864" s="185"/>
      <c r="E2864" s="185"/>
      <c r="F2864" s="185"/>
      <c r="G2864" s="185"/>
      <c r="H2864" s="185"/>
      <c r="I2864" s="185"/>
      <c r="J2864" s="185"/>
      <c r="K2864" s="185"/>
      <c r="L2864" s="110" t="s">
        <v>21</v>
      </c>
      <c r="M2864" s="111"/>
      <c r="N2864" s="75" t="s">
        <v>340</v>
      </c>
    </row>
    <row r="2865" spans="1:14" s="88" customFormat="1" hidden="1" x14ac:dyDescent="0.2">
      <c r="A2865" s="193"/>
      <c r="B2865" s="187"/>
      <c r="C2865" s="185"/>
      <c r="D2865" s="185"/>
      <c r="E2865" s="185"/>
      <c r="F2865" s="185"/>
      <c r="G2865" s="185"/>
      <c r="H2865" s="185"/>
      <c r="I2865" s="185"/>
      <c r="J2865" s="185"/>
      <c r="K2865" s="185"/>
      <c r="L2865" s="110" t="s">
        <v>21</v>
      </c>
      <c r="M2865" s="111"/>
      <c r="N2865" s="75" t="s">
        <v>343</v>
      </c>
    </row>
    <row r="2866" spans="1:14" s="88" customFormat="1" hidden="1" x14ac:dyDescent="0.2">
      <c r="A2866" s="193"/>
      <c r="B2866" s="187"/>
      <c r="C2866" s="185"/>
      <c r="D2866" s="185"/>
      <c r="E2866" s="185"/>
      <c r="F2866" s="185"/>
      <c r="G2866" s="185"/>
      <c r="H2866" s="185"/>
      <c r="I2866" s="185"/>
      <c r="J2866" s="185"/>
      <c r="K2866" s="185"/>
      <c r="L2866" s="110" t="s">
        <v>21</v>
      </c>
      <c r="M2866" s="111"/>
      <c r="N2866" s="75" t="s">
        <v>345</v>
      </c>
    </row>
    <row r="2867" spans="1:14" s="88" customFormat="1" hidden="1" x14ac:dyDescent="0.2">
      <c r="A2867" s="193"/>
      <c r="B2867" s="187"/>
      <c r="C2867" s="185"/>
      <c r="D2867" s="185"/>
      <c r="E2867" s="185"/>
      <c r="F2867" s="185"/>
      <c r="G2867" s="185"/>
      <c r="H2867" s="185"/>
      <c r="I2867" s="185"/>
      <c r="J2867" s="185"/>
      <c r="K2867" s="185"/>
      <c r="L2867" s="110" t="s">
        <v>21</v>
      </c>
      <c r="M2867" s="111"/>
      <c r="N2867" s="75" t="s">
        <v>25</v>
      </c>
    </row>
    <row r="2868" spans="1:14" s="88" customFormat="1" hidden="1" x14ac:dyDescent="0.2">
      <c r="A2868" s="193"/>
      <c r="B2868" s="187"/>
      <c r="C2868" s="185"/>
      <c r="D2868" s="185"/>
      <c r="E2868" s="185"/>
      <c r="F2868" s="185"/>
      <c r="G2868" s="185"/>
      <c r="H2868" s="185"/>
      <c r="I2868" s="185"/>
      <c r="J2868" s="185"/>
      <c r="K2868" s="185"/>
      <c r="L2868" s="110" t="s">
        <v>21</v>
      </c>
      <c r="M2868" s="111"/>
      <c r="N2868" s="75" t="s">
        <v>59</v>
      </c>
    </row>
    <row r="2869" spans="1:14" s="88" customFormat="1" hidden="1" x14ac:dyDescent="0.2">
      <c r="A2869" s="193"/>
      <c r="B2869" s="187"/>
      <c r="C2869" s="185"/>
      <c r="D2869" s="185"/>
      <c r="E2869" s="185"/>
      <c r="F2869" s="185"/>
      <c r="G2869" s="185"/>
      <c r="H2869" s="185"/>
      <c r="I2869" s="185"/>
      <c r="J2869" s="185"/>
      <c r="K2869" s="185"/>
      <c r="L2869" s="110" t="s">
        <v>21</v>
      </c>
      <c r="M2869" s="111"/>
      <c r="N2869" s="75" t="s">
        <v>347</v>
      </c>
    </row>
    <row r="2870" spans="1:14" s="88" customFormat="1" hidden="1" x14ac:dyDescent="0.2">
      <c r="A2870" s="193"/>
      <c r="B2870" s="187"/>
      <c r="C2870" s="185"/>
      <c r="D2870" s="185"/>
      <c r="E2870" s="185"/>
      <c r="F2870" s="185"/>
      <c r="G2870" s="185"/>
      <c r="H2870" s="185"/>
      <c r="I2870" s="185"/>
      <c r="J2870" s="185"/>
      <c r="K2870" s="185"/>
      <c r="L2870" s="110" t="s">
        <v>21</v>
      </c>
      <c r="M2870" s="111"/>
      <c r="N2870" s="75" t="s">
        <v>348</v>
      </c>
    </row>
    <row r="2871" spans="1:14" s="88" customFormat="1" hidden="1" x14ac:dyDescent="0.2">
      <c r="A2871" s="193"/>
      <c r="B2871" s="187"/>
      <c r="C2871" s="185"/>
      <c r="D2871" s="185"/>
      <c r="E2871" s="185"/>
      <c r="F2871" s="185"/>
      <c r="G2871" s="185"/>
      <c r="H2871" s="185"/>
      <c r="I2871" s="185"/>
      <c r="J2871" s="185"/>
      <c r="K2871" s="185"/>
      <c r="L2871" s="110" t="s">
        <v>21</v>
      </c>
      <c r="M2871" s="111"/>
      <c r="N2871" s="75" t="s">
        <v>91</v>
      </c>
    </row>
    <row r="2872" spans="1:14" s="88" customFormat="1" hidden="1" x14ac:dyDescent="0.2">
      <c r="A2872" s="193"/>
      <c r="B2872" s="187"/>
      <c r="C2872" s="185"/>
      <c r="D2872" s="185"/>
      <c r="E2872" s="185"/>
      <c r="F2872" s="185"/>
      <c r="G2872" s="185"/>
      <c r="H2872" s="185"/>
      <c r="I2872" s="185"/>
      <c r="J2872" s="185"/>
      <c r="K2872" s="185"/>
      <c r="L2872" s="110" t="s">
        <v>21</v>
      </c>
      <c r="M2872" s="111"/>
      <c r="N2872" s="75" t="s">
        <v>289</v>
      </c>
    </row>
    <row r="2873" spans="1:14" s="88" customFormat="1" hidden="1" x14ac:dyDescent="0.2">
      <c r="A2873" s="193"/>
      <c r="B2873" s="187"/>
      <c r="C2873" s="185"/>
      <c r="D2873" s="185"/>
      <c r="E2873" s="185"/>
      <c r="F2873" s="185"/>
      <c r="G2873" s="185"/>
      <c r="H2873" s="185"/>
      <c r="I2873" s="185"/>
      <c r="J2873" s="185"/>
      <c r="K2873" s="185"/>
      <c r="L2873" s="110" t="s">
        <v>21</v>
      </c>
      <c r="M2873" s="111"/>
      <c r="N2873" s="75" t="s">
        <v>358</v>
      </c>
    </row>
    <row r="2874" spans="1:14" s="88" customFormat="1" hidden="1" x14ac:dyDescent="0.2">
      <c r="A2874" s="193"/>
      <c r="B2874" s="187"/>
      <c r="C2874" s="185"/>
      <c r="D2874" s="185"/>
      <c r="E2874" s="185"/>
      <c r="F2874" s="185"/>
      <c r="G2874" s="185"/>
      <c r="H2874" s="185"/>
      <c r="I2874" s="185"/>
      <c r="J2874" s="185"/>
      <c r="K2874" s="185"/>
      <c r="L2874" s="110" t="s">
        <v>21</v>
      </c>
      <c r="M2874" s="111"/>
      <c r="N2874" s="75" t="s">
        <v>375</v>
      </c>
    </row>
    <row r="2875" spans="1:14" s="88" customFormat="1" hidden="1" x14ac:dyDescent="0.2">
      <c r="A2875" s="193"/>
      <c r="B2875" s="187"/>
      <c r="C2875" s="185"/>
      <c r="D2875" s="185"/>
      <c r="E2875" s="185"/>
      <c r="F2875" s="185"/>
      <c r="G2875" s="185"/>
      <c r="H2875" s="185"/>
      <c r="I2875" s="185"/>
      <c r="J2875" s="185"/>
      <c r="K2875" s="185"/>
      <c r="L2875" s="110" t="s">
        <v>21</v>
      </c>
      <c r="M2875" s="111"/>
      <c r="N2875" s="75" t="s">
        <v>293</v>
      </c>
    </row>
    <row r="2876" spans="1:14" s="88" customFormat="1" hidden="1" x14ac:dyDescent="0.2">
      <c r="A2876" s="193"/>
      <c r="B2876" s="187"/>
      <c r="C2876" s="185"/>
      <c r="D2876" s="185"/>
      <c r="E2876" s="185"/>
      <c r="F2876" s="185"/>
      <c r="G2876" s="185"/>
      <c r="H2876" s="185"/>
      <c r="I2876" s="185"/>
      <c r="J2876" s="185"/>
      <c r="K2876" s="185"/>
      <c r="L2876" s="110" t="s">
        <v>21</v>
      </c>
      <c r="M2876" s="111"/>
      <c r="N2876" s="75" t="s">
        <v>40</v>
      </c>
    </row>
    <row r="2877" spans="1:14" s="88" customFormat="1" hidden="1" x14ac:dyDescent="0.2">
      <c r="A2877" s="193"/>
      <c r="B2877" s="187"/>
      <c r="C2877" s="185"/>
      <c r="D2877" s="185"/>
      <c r="E2877" s="185"/>
      <c r="F2877" s="185"/>
      <c r="G2877" s="185"/>
      <c r="H2877" s="185"/>
      <c r="I2877" s="185"/>
      <c r="J2877" s="185"/>
      <c r="K2877" s="185"/>
      <c r="L2877" s="110" t="s">
        <v>21</v>
      </c>
      <c r="M2877" s="111"/>
      <c r="N2877" s="75" t="s">
        <v>388</v>
      </c>
    </row>
    <row r="2878" spans="1:14" s="88" customFormat="1" hidden="1" x14ac:dyDescent="0.2">
      <c r="A2878" s="193"/>
      <c r="B2878" s="187"/>
      <c r="C2878" s="185"/>
      <c r="D2878" s="185"/>
      <c r="E2878" s="185"/>
      <c r="F2878" s="185"/>
      <c r="G2878" s="185"/>
      <c r="H2878" s="185"/>
      <c r="I2878" s="185"/>
      <c r="J2878" s="185"/>
      <c r="K2878" s="185"/>
      <c r="L2878" s="110" t="s">
        <v>21</v>
      </c>
      <c r="M2878" s="111"/>
      <c r="N2878" s="75" t="s">
        <v>389</v>
      </c>
    </row>
    <row r="2879" spans="1:14" s="88" customFormat="1" hidden="1" x14ac:dyDescent="0.2">
      <c r="A2879" s="193"/>
      <c r="B2879" s="187"/>
      <c r="C2879" s="185"/>
      <c r="D2879" s="185"/>
      <c r="E2879" s="185"/>
      <c r="F2879" s="185"/>
      <c r="G2879" s="185"/>
      <c r="H2879" s="185"/>
      <c r="I2879" s="185"/>
      <c r="J2879" s="185"/>
      <c r="K2879" s="185"/>
      <c r="L2879" s="110" t="s">
        <v>21</v>
      </c>
      <c r="M2879" s="111"/>
      <c r="N2879" s="75" t="s">
        <v>63</v>
      </c>
    </row>
    <row r="2880" spans="1:14" s="88" customFormat="1" hidden="1" x14ac:dyDescent="0.2">
      <c r="A2880" s="193"/>
      <c r="B2880" s="187"/>
      <c r="C2880" s="185"/>
      <c r="D2880" s="185"/>
      <c r="E2880" s="185"/>
      <c r="F2880" s="185"/>
      <c r="G2880" s="185"/>
      <c r="H2880" s="185"/>
      <c r="I2880" s="185"/>
      <c r="J2880" s="185"/>
      <c r="K2880" s="185"/>
      <c r="L2880" s="110" t="s">
        <v>21</v>
      </c>
      <c r="M2880" s="111"/>
      <c r="N2880" s="75" t="s">
        <v>51</v>
      </c>
    </row>
    <row r="2881" spans="1:14" s="88" customFormat="1" hidden="1" x14ac:dyDescent="0.2">
      <c r="A2881" s="193"/>
      <c r="B2881" s="187"/>
      <c r="C2881" s="185"/>
      <c r="D2881" s="185"/>
      <c r="E2881" s="185"/>
      <c r="F2881" s="185"/>
      <c r="G2881" s="185"/>
      <c r="H2881" s="185"/>
      <c r="I2881" s="185"/>
      <c r="J2881" s="185"/>
      <c r="K2881" s="185"/>
      <c r="L2881" s="110" t="s">
        <v>21</v>
      </c>
      <c r="M2881" s="111"/>
      <c r="N2881" s="75" t="s">
        <v>390</v>
      </c>
    </row>
    <row r="2882" spans="1:14" s="88" customFormat="1" hidden="1" x14ac:dyDescent="0.2">
      <c r="A2882" s="193"/>
      <c r="B2882" s="187"/>
      <c r="C2882" s="185"/>
      <c r="D2882" s="185"/>
      <c r="E2882" s="185"/>
      <c r="F2882" s="185"/>
      <c r="G2882" s="185"/>
      <c r="H2882" s="185"/>
      <c r="I2882" s="185"/>
      <c r="J2882" s="185"/>
      <c r="K2882" s="185"/>
      <c r="L2882" s="110" t="s">
        <v>21</v>
      </c>
      <c r="M2882" s="111"/>
      <c r="N2882" s="75" t="s">
        <v>41</v>
      </c>
    </row>
    <row r="2883" spans="1:14" s="88" customFormat="1" hidden="1" x14ac:dyDescent="0.2">
      <c r="A2883" s="193"/>
      <c r="B2883" s="187"/>
      <c r="C2883" s="185"/>
      <c r="D2883" s="185"/>
      <c r="E2883" s="185"/>
      <c r="F2883" s="185"/>
      <c r="G2883" s="185"/>
      <c r="H2883" s="185"/>
      <c r="I2883" s="185"/>
      <c r="J2883" s="185"/>
      <c r="K2883" s="185"/>
      <c r="L2883" s="110" t="s">
        <v>21</v>
      </c>
      <c r="M2883" s="111"/>
      <c r="N2883" s="75" t="s">
        <v>96</v>
      </c>
    </row>
    <row r="2884" spans="1:14" s="88" customFormat="1" hidden="1" x14ac:dyDescent="0.2">
      <c r="A2884" s="193"/>
      <c r="B2884" s="187"/>
      <c r="C2884" s="185"/>
      <c r="D2884" s="185"/>
      <c r="E2884" s="185"/>
      <c r="F2884" s="185"/>
      <c r="G2884" s="185"/>
      <c r="H2884" s="185"/>
      <c r="I2884" s="185"/>
      <c r="J2884" s="185"/>
      <c r="K2884" s="185"/>
      <c r="L2884" s="110" t="s">
        <v>21</v>
      </c>
      <c r="M2884" s="111"/>
      <c r="N2884" s="75" t="s">
        <v>64</v>
      </c>
    </row>
    <row r="2885" spans="1:14" s="88" customFormat="1" hidden="1" x14ac:dyDescent="0.2">
      <c r="A2885" s="193"/>
      <c r="B2885" s="187"/>
      <c r="C2885" s="185"/>
      <c r="D2885" s="185"/>
      <c r="E2885" s="185"/>
      <c r="F2885" s="185"/>
      <c r="G2885" s="185"/>
      <c r="H2885" s="185"/>
      <c r="I2885" s="185"/>
      <c r="J2885" s="185"/>
      <c r="K2885" s="185"/>
      <c r="L2885" s="110" t="s">
        <v>21</v>
      </c>
      <c r="M2885" s="111"/>
      <c r="N2885" s="75" t="s">
        <v>27</v>
      </c>
    </row>
    <row r="2886" spans="1:14" s="88" customFormat="1" hidden="1" x14ac:dyDescent="0.2">
      <c r="A2886" s="193"/>
      <c r="B2886" s="187"/>
      <c r="C2886" s="185"/>
      <c r="D2886" s="185"/>
      <c r="E2886" s="185"/>
      <c r="F2886" s="185"/>
      <c r="G2886" s="185"/>
      <c r="H2886" s="185"/>
      <c r="I2886" s="185"/>
      <c r="J2886" s="185"/>
      <c r="K2886" s="185"/>
      <c r="L2886" s="110" t="s">
        <v>21</v>
      </c>
      <c r="M2886" s="111"/>
      <c r="N2886" s="75" t="s">
        <v>97</v>
      </c>
    </row>
    <row r="2887" spans="1:14" s="88" customFormat="1" hidden="1" x14ac:dyDescent="0.2">
      <c r="A2887" s="193"/>
      <c r="B2887" s="187"/>
      <c r="C2887" s="185"/>
      <c r="D2887" s="185"/>
      <c r="E2887" s="185"/>
      <c r="F2887" s="185"/>
      <c r="G2887" s="185"/>
      <c r="H2887" s="185"/>
      <c r="I2887" s="185"/>
      <c r="J2887" s="185"/>
      <c r="K2887" s="185"/>
      <c r="L2887" s="110" t="s">
        <v>21</v>
      </c>
      <c r="M2887" s="111"/>
      <c r="N2887" s="75" t="s">
        <v>103</v>
      </c>
    </row>
    <row r="2888" spans="1:14" s="88" customFormat="1" hidden="1" x14ac:dyDescent="0.2">
      <c r="A2888" s="193"/>
      <c r="B2888" s="187"/>
      <c r="C2888" s="185"/>
      <c r="D2888" s="185"/>
      <c r="E2888" s="185"/>
      <c r="F2888" s="185"/>
      <c r="G2888" s="185"/>
      <c r="H2888" s="185"/>
      <c r="I2888" s="185"/>
      <c r="J2888" s="185"/>
      <c r="K2888" s="185"/>
      <c r="L2888" s="110" t="s">
        <v>21</v>
      </c>
      <c r="M2888" s="111"/>
      <c r="N2888" s="75" t="s">
        <v>391</v>
      </c>
    </row>
    <row r="2889" spans="1:14" s="88" customFormat="1" hidden="1" x14ac:dyDescent="0.2">
      <c r="A2889" s="193"/>
      <c r="B2889" s="187"/>
      <c r="C2889" s="185"/>
      <c r="D2889" s="185"/>
      <c r="E2889" s="185"/>
      <c r="F2889" s="185"/>
      <c r="G2889" s="185"/>
      <c r="H2889" s="185"/>
      <c r="I2889" s="185"/>
      <c r="J2889" s="185"/>
      <c r="K2889" s="185"/>
      <c r="L2889" s="110" t="s">
        <v>21</v>
      </c>
      <c r="M2889" s="111"/>
      <c r="N2889" s="75" t="s">
        <v>85</v>
      </c>
    </row>
    <row r="2890" spans="1:14" s="88" customFormat="1" hidden="1" x14ac:dyDescent="0.2">
      <c r="A2890" s="193"/>
      <c r="B2890" s="187"/>
      <c r="C2890" s="185"/>
      <c r="D2890" s="185"/>
      <c r="E2890" s="185"/>
      <c r="F2890" s="185"/>
      <c r="G2890" s="185"/>
      <c r="H2890" s="185"/>
      <c r="I2890" s="185"/>
      <c r="J2890" s="185"/>
      <c r="K2890" s="185"/>
      <c r="L2890" s="110" t="s">
        <v>21</v>
      </c>
      <c r="M2890" s="111"/>
      <c r="N2890" s="75" t="s">
        <v>395</v>
      </c>
    </row>
    <row r="2891" spans="1:14" s="88" customFormat="1" hidden="1" x14ac:dyDescent="0.2">
      <c r="A2891" s="193"/>
      <c r="B2891" s="187"/>
      <c r="C2891" s="185"/>
      <c r="D2891" s="185"/>
      <c r="E2891" s="185"/>
      <c r="F2891" s="185"/>
      <c r="G2891" s="185"/>
      <c r="H2891" s="185"/>
      <c r="I2891" s="185"/>
      <c r="J2891" s="185"/>
      <c r="K2891" s="185"/>
      <c r="L2891" s="110" t="s">
        <v>21</v>
      </c>
      <c r="M2891" s="111"/>
      <c r="N2891" s="75" t="s">
        <v>66</v>
      </c>
    </row>
    <row r="2892" spans="1:14" s="88" customFormat="1" hidden="1" x14ac:dyDescent="0.2">
      <c r="A2892" s="193"/>
      <c r="B2892" s="187"/>
      <c r="C2892" s="185"/>
      <c r="D2892" s="185"/>
      <c r="E2892" s="185"/>
      <c r="F2892" s="185"/>
      <c r="G2892" s="185"/>
      <c r="H2892" s="185"/>
      <c r="I2892" s="185"/>
      <c r="J2892" s="185"/>
      <c r="K2892" s="185"/>
      <c r="L2892" s="110" t="s">
        <v>21</v>
      </c>
      <c r="M2892" s="111"/>
      <c r="N2892" s="75" t="s">
        <v>398</v>
      </c>
    </row>
    <row r="2893" spans="1:14" s="88" customFormat="1" hidden="1" x14ac:dyDescent="0.2">
      <c r="A2893" s="193"/>
      <c r="B2893" s="187"/>
      <c r="C2893" s="185"/>
      <c r="D2893" s="185"/>
      <c r="E2893" s="185"/>
      <c r="F2893" s="185"/>
      <c r="G2893" s="185"/>
      <c r="H2893" s="185"/>
      <c r="I2893" s="185"/>
      <c r="J2893" s="185"/>
      <c r="K2893" s="185"/>
      <c r="L2893" s="110" t="s">
        <v>21</v>
      </c>
      <c r="M2893" s="111"/>
      <c r="N2893" s="75" t="s">
        <v>28</v>
      </c>
    </row>
    <row r="2894" spans="1:14" s="88" customFormat="1" hidden="1" x14ac:dyDescent="0.2">
      <c r="A2894" s="193"/>
      <c r="B2894" s="187"/>
      <c r="C2894" s="185"/>
      <c r="D2894" s="185"/>
      <c r="E2894" s="185"/>
      <c r="F2894" s="185"/>
      <c r="G2894" s="185"/>
      <c r="H2894" s="185"/>
      <c r="I2894" s="185"/>
      <c r="J2894" s="185"/>
      <c r="K2894" s="185"/>
      <c r="L2894" s="110" t="s">
        <v>21</v>
      </c>
      <c r="M2894" s="111"/>
      <c r="N2894" s="75" t="s">
        <v>68</v>
      </c>
    </row>
    <row r="2895" spans="1:14" s="88" customFormat="1" hidden="1" x14ac:dyDescent="0.2">
      <c r="A2895" s="193"/>
      <c r="B2895" s="187"/>
      <c r="C2895" s="185"/>
      <c r="D2895" s="185"/>
      <c r="E2895" s="185"/>
      <c r="F2895" s="185"/>
      <c r="G2895" s="185"/>
      <c r="H2895" s="185"/>
      <c r="I2895" s="185"/>
      <c r="J2895" s="185"/>
      <c r="K2895" s="185"/>
      <c r="L2895" s="110" t="s">
        <v>21</v>
      </c>
      <c r="M2895" s="111"/>
      <c r="N2895" s="75" t="s">
        <v>123</v>
      </c>
    </row>
    <row r="2896" spans="1:14" s="88" customFormat="1" hidden="1" x14ac:dyDescent="0.2">
      <c r="A2896" s="193"/>
      <c r="B2896" s="187"/>
      <c r="C2896" s="185"/>
      <c r="D2896" s="185"/>
      <c r="E2896" s="185"/>
      <c r="F2896" s="185"/>
      <c r="G2896" s="185"/>
      <c r="H2896" s="185"/>
      <c r="I2896" s="185"/>
      <c r="J2896" s="185"/>
      <c r="K2896" s="185"/>
      <c r="L2896" s="110" t="s">
        <v>21</v>
      </c>
      <c r="M2896" s="111"/>
      <c r="N2896" s="75" t="s">
        <v>69</v>
      </c>
    </row>
    <row r="2897" spans="1:14" s="88" customFormat="1" hidden="1" x14ac:dyDescent="0.2">
      <c r="A2897" s="193"/>
      <c r="B2897" s="187"/>
      <c r="C2897" s="185"/>
      <c r="D2897" s="185"/>
      <c r="E2897" s="185"/>
      <c r="F2897" s="185"/>
      <c r="G2897" s="185"/>
      <c r="H2897" s="185"/>
      <c r="I2897" s="185"/>
      <c r="J2897" s="185"/>
      <c r="K2897" s="185"/>
      <c r="L2897" s="110" t="s">
        <v>21</v>
      </c>
      <c r="M2897" s="111"/>
      <c r="N2897" s="75" t="s">
        <v>70</v>
      </c>
    </row>
    <row r="2898" spans="1:14" s="88" customFormat="1" hidden="1" x14ac:dyDescent="0.2">
      <c r="A2898" s="193"/>
      <c r="B2898" s="187"/>
      <c r="C2898" s="185"/>
      <c r="D2898" s="185"/>
      <c r="E2898" s="185"/>
      <c r="F2898" s="185"/>
      <c r="G2898" s="185"/>
      <c r="H2898" s="185"/>
      <c r="I2898" s="185"/>
      <c r="J2898" s="185"/>
      <c r="K2898" s="185"/>
      <c r="L2898" s="110" t="s">
        <v>21</v>
      </c>
      <c r="M2898" s="111"/>
      <c r="N2898" s="75" t="s">
        <v>405</v>
      </c>
    </row>
    <row r="2899" spans="1:14" s="88" customFormat="1" hidden="1" x14ac:dyDescent="0.2">
      <c r="A2899" s="193"/>
      <c r="B2899" s="187"/>
      <c r="C2899" s="185"/>
      <c r="D2899" s="185"/>
      <c r="E2899" s="185"/>
      <c r="F2899" s="185"/>
      <c r="G2899" s="185"/>
      <c r="H2899" s="185"/>
      <c r="I2899" s="185"/>
      <c r="J2899" s="185"/>
      <c r="K2899" s="185"/>
      <c r="L2899" s="110" t="s">
        <v>21</v>
      </c>
      <c r="M2899" s="111"/>
      <c r="N2899" s="75" t="s">
        <v>295</v>
      </c>
    </row>
    <row r="2900" spans="1:14" s="88" customFormat="1" hidden="1" x14ac:dyDescent="0.2">
      <c r="A2900" s="193"/>
      <c r="B2900" s="187"/>
      <c r="C2900" s="185"/>
      <c r="D2900" s="185"/>
      <c r="E2900" s="185"/>
      <c r="F2900" s="185"/>
      <c r="G2900" s="185"/>
      <c r="H2900" s="185"/>
      <c r="I2900" s="185"/>
      <c r="J2900" s="185"/>
      <c r="K2900" s="185"/>
      <c r="L2900" s="110" t="s">
        <v>21</v>
      </c>
      <c r="M2900" s="111"/>
      <c r="N2900" s="75" t="s">
        <v>408</v>
      </c>
    </row>
    <row r="2901" spans="1:14" s="88" customFormat="1" hidden="1" x14ac:dyDescent="0.2">
      <c r="A2901" s="193"/>
      <c r="B2901" s="187"/>
      <c r="C2901" s="185"/>
      <c r="D2901" s="185"/>
      <c r="E2901" s="185"/>
      <c r="F2901" s="185"/>
      <c r="G2901" s="185"/>
      <c r="H2901" s="185"/>
      <c r="I2901" s="185"/>
      <c r="J2901" s="185"/>
      <c r="K2901" s="185"/>
      <c r="L2901" s="110" t="s">
        <v>21</v>
      </c>
      <c r="M2901" s="111"/>
      <c r="N2901" s="75" t="s">
        <v>416</v>
      </c>
    </row>
    <row r="2902" spans="1:14" s="88" customFormat="1" hidden="1" x14ac:dyDescent="0.2">
      <c r="A2902" s="193"/>
      <c r="B2902" s="187"/>
      <c r="C2902" s="185"/>
      <c r="D2902" s="185"/>
      <c r="E2902" s="185"/>
      <c r="F2902" s="185"/>
      <c r="G2902" s="185"/>
      <c r="H2902" s="185"/>
      <c r="I2902" s="185"/>
      <c r="J2902" s="185"/>
      <c r="K2902" s="185"/>
      <c r="L2902" s="110" t="s">
        <v>21</v>
      </c>
      <c r="M2902" s="111"/>
      <c r="N2902" s="75" t="s">
        <v>449</v>
      </c>
    </row>
    <row r="2903" spans="1:14" s="88" customFormat="1" hidden="1" x14ac:dyDescent="0.2">
      <c r="A2903" s="193"/>
      <c r="B2903" s="187"/>
      <c r="C2903" s="185"/>
      <c r="D2903" s="185"/>
      <c r="E2903" s="185"/>
      <c r="F2903" s="185"/>
      <c r="G2903" s="185"/>
      <c r="H2903" s="185"/>
      <c r="I2903" s="185"/>
      <c r="J2903" s="185"/>
      <c r="K2903" s="185"/>
      <c r="L2903" s="110" t="s">
        <v>21</v>
      </c>
      <c r="M2903" s="111"/>
      <c r="N2903" s="75" t="s">
        <v>425</v>
      </c>
    </row>
    <row r="2904" spans="1:14" s="88" customFormat="1" hidden="1" x14ac:dyDescent="0.2">
      <c r="A2904" s="193"/>
      <c r="B2904" s="187"/>
      <c r="C2904" s="185"/>
      <c r="D2904" s="185"/>
      <c r="E2904" s="185"/>
      <c r="F2904" s="185"/>
      <c r="G2904" s="185"/>
      <c r="H2904" s="185"/>
      <c r="I2904" s="185"/>
      <c r="J2904" s="185"/>
      <c r="K2904" s="185"/>
      <c r="L2904" s="110" t="s">
        <v>21</v>
      </c>
      <c r="M2904" s="111"/>
      <c r="N2904" s="75" t="s">
        <v>52</v>
      </c>
    </row>
    <row r="2905" spans="1:14" s="88" customFormat="1" hidden="1" x14ac:dyDescent="0.2">
      <c r="A2905" s="193"/>
      <c r="B2905" s="187"/>
      <c r="C2905" s="185"/>
      <c r="D2905" s="185"/>
      <c r="E2905" s="185"/>
      <c r="F2905" s="185"/>
      <c r="G2905" s="185"/>
      <c r="H2905" s="185"/>
      <c r="I2905" s="185"/>
      <c r="J2905" s="185"/>
      <c r="K2905" s="185"/>
      <c r="L2905" s="110" t="s">
        <v>21</v>
      </c>
      <c r="M2905" s="111"/>
      <c r="N2905" s="75" t="s">
        <v>74</v>
      </c>
    </row>
    <row r="2906" spans="1:14" s="88" customFormat="1" hidden="1" x14ac:dyDescent="0.2">
      <c r="A2906" s="193"/>
      <c r="B2906" s="187"/>
      <c r="C2906" s="185"/>
      <c r="D2906" s="185"/>
      <c r="E2906" s="185"/>
      <c r="F2906" s="185"/>
      <c r="G2906" s="185"/>
      <c r="H2906" s="185"/>
      <c r="I2906" s="185"/>
      <c r="J2906" s="185"/>
      <c r="K2906" s="185"/>
      <c r="L2906" s="110" t="s">
        <v>21</v>
      </c>
      <c r="M2906" s="111"/>
      <c r="N2906" s="75" t="s">
        <v>45</v>
      </c>
    </row>
    <row r="2907" spans="1:14" s="88" customFormat="1" hidden="1" x14ac:dyDescent="0.2">
      <c r="A2907" s="193"/>
      <c r="B2907" s="187"/>
      <c r="C2907" s="185"/>
      <c r="D2907" s="185"/>
      <c r="E2907" s="185"/>
      <c r="F2907" s="185"/>
      <c r="G2907" s="185"/>
      <c r="H2907" s="185"/>
      <c r="I2907" s="185"/>
      <c r="J2907" s="185"/>
      <c r="K2907" s="185"/>
      <c r="L2907" s="110" t="s">
        <v>21</v>
      </c>
      <c r="M2907" s="111"/>
      <c r="N2907" s="75" t="s">
        <v>76</v>
      </c>
    </row>
    <row r="2908" spans="1:14" s="88" customFormat="1" hidden="1" x14ac:dyDescent="0.2">
      <c r="A2908" s="193"/>
      <c r="B2908" s="187"/>
      <c r="C2908" s="185"/>
      <c r="D2908" s="185"/>
      <c r="E2908" s="185"/>
      <c r="F2908" s="185"/>
      <c r="G2908" s="185"/>
      <c r="H2908" s="185"/>
      <c r="I2908" s="185"/>
      <c r="J2908" s="185"/>
      <c r="K2908" s="185"/>
      <c r="L2908" s="110" t="s">
        <v>21</v>
      </c>
      <c r="M2908" s="111"/>
      <c r="N2908" s="75" t="s">
        <v>426</v>
      </c>
    </row>
    <row r="2909" spans="1:14" s="88" customFormat="1" hidden="1" x14ac:dyDescent="0.2">
      <c r="A2909" s="193"/>
      <c r="B2909" s="187"/>
      <c r="C2909" s="185"/>
      <c r="D2909" s="185"/>
      <c r="E2909" s="185"/>
      <c r="F2909" s="185"/>
      <c r="G2909" s="185"/>
      <c r="H2909" s="185"/>
      <c r="I2909" s="185"/>
      <c r="J2909" s="185"/>
      <c r="K2909" s="185"/>
      <c r="L2909" s="110" t="s">
        <v>21</v>
      </c>
      <c r="M2909" s="111"/>
      <c r="N2909" s="75" t="s">
        <v>427</v>
      </c>
    </row>
    <row r="2910" spans="1:14" s="88" customFormat="1" hidden="1" x14ac:dyDescent="0.2">
      <c r="A2910" s="193"/>
      <c r="B2910" s="187"/>
      <c r="C2910" s="185"/>
      <c r="D2910" s="185"/>
      <c r="E2910" s="185"/>
      <c r="F2910" s="185"/>
      <c r="G2910" s="185"/>
      <c r="H2910" s="185"/>
      <c r="I2910" s="185"/>
      <c r="J2910" s="185"/>
      <c r="K2910" s="185"/>
      <c r="L2910" s="110" t="s">
        <v>21</v>
      </c>
      <c r="M2910" s="111"/>
      <c r="N2910" s="75" t="s">
        <v>86</v>
      </c>
    </row>
    <row r="2911" spans="1:14" s="88" customFormat="1" hidden="1" x14ac:dyDescent="0.2">
      <c r="A2911" s="193"/>
      <c r="B2911" s="187"/>
      <c r="C2911" s="185"/>
      <c r="D2911" s="185"/>
      <c r="E2911" s="185"/>
      <c r="F2911" s="185"/>
      <c r="G2911" s="185"/>
      <c r="H2911" s="185"/>
      <c r="I2911" s="185"/>
      <c r="J2911" s="185"/>
      <c r="K2911" s="185"/>
      <c r="L2911" s="110" t="s">
        <v>21</v>
      </c>
      <c r="M2911" s="111"/>
      <c r="N2911" s="75" t="s">
        <v>296</v>
      </c>
    </row>
    <row r="2912" spans="1:14" s="88" customFormat="1" hidden="1" x14ac:dyDescent="0.2">
      <c r="A2912" s="193"/>
      <c r="B2912" s="187"/>
      <c r="C2912" s="185"/>
      <c r="D2912" s="185"/>
      <c r="E2912" s="185"/>
      <c r="F2912" s="185"/>
      <c r="G2912" s="185"/>
      <c r="H2912" s="185"/>
      <c r="I2912" s="185"/>
      <c r="J2912" s="185"/>
      <c r="K2912" s="185"/>
      <c r="L2912" s="110" t="s">
        <v>21</v>
      </c>
      <c r="M2912" s="111"/>
      <c r="N2912" s="75" t="s">
        <v>429</v>
      </c>
    </row>
    <row r="2913" spans="1:14" s="88" customFormat="1" hidden="1" x14ac:dyDescent="0.2">
      <c r="A2913" s="193"/>
      <c r="B2913" s="187"/>
      <c r="C2913" s="185"/>
      <c r="D2913" s="185"/>
      <c r="E2913" s="185"/>
      <c r="F2913" s="185"/>
      <c r="G2913" s="185"/>
      <c r="H2913" s="185"/>
      <c r="I2913" s="185"/>
      <c r="J2913" s="185"/>
      <c r="K2913" s="185"/>
      <c r="L2913" s="110" t="s">
        <v>21</v>
      </c>
      <c r="M2913" s="111"/>
      <c r="N2913" s="75" t="s">
        <v>47</v>
      </c>
    </row>
    <row r="2914" spans="1:14" s="88" customFormat="1" hidden="1" x14ac:dyDescent="0.2">
      <c r="A2914" s="193"/>
      <c r="B2914" s="187"/>
      <c r="C2914" s="185"/>
      <c r="D2914" s="185"/>
      <c r="E2914" s="185"/>
      <c r="F2914" s="185"/>
      <c r="G2914" s="185"/>
      <c r="H2914" s="185"/>
      <c r="I2914" s="185"/>
      <c r="J2914" s="185"/>
      <c r="K2914" s="185"/>
      <c r="L2914" s="110" t="s">
        <v>21</v>
      </c>
      <c r="M2914" s="111"/>
      <c r="N2914" s="75" t="s">
        <v>77</v>
      </c>
    </row>
    <row r="2915" spans="1:14" s="88" customFormat="1" hidden="1" x14ac:dyDescent="0.2">
      <c r="A2915" s="193"/>
      <c r="B2915" s="187"/>
      <c r="C2915" s="185"/>
      <c r="D2915" s="185"/>
      <c r="E2915" s="185"/>
      <c r="F2915" s="185"/>
      <c r="G2915" s="185"/>
      <c r="H2915" s="185"/>
      <c r="I2915" s="185"/>
      <c r="J2915" s="185"/>
      <c r="K2915" s="185"/>
      <c r="L2915" s="110" t="s">
        <v>21</v>
      </c>
      <c r="M2915" s="111"/>
      <c r="N2915" s="75" t="s">
        <v>431</v>
      </c>
    </row>
    <row r="2916" spans="1:14" s="88" customFormat="1" hidden="1" x14ac:dyDescent="0.2">
      <c r="A2916" s="193"/>
      <c r="B2916" s="187"/>
      <c r="C2916" s="185"/>
      <c r="D2916" s="185"/>
      <c r="E2916" s="185"/>
      <c r="F2916" s="185"/>
      <c r="G2916" s="185"/>
      <c r="H2916" s="185"/>
      <c r="I2916" s="185"/>
      <c r="J2916" s="185"/>
      <c r="K2916" s="185"/>
      <c r="L2916" s="110" t="s">
        <v>21</v>
      </c>
      <c r="M2916" s="111"/>
      <c r="N2916" s="75" t="s">
        <v>432</v>
      </c>
    </row>
    <row r="2917" spans="1:14" s="88" customFormat="1" hidden="1" x14ac:dyDescent="0.2">
      <c r="A2917" s="193"/>
      <c r="B2917" s="187"/>
      <c r="C2917" s="185"/>
      <c r="D2917" s="185"/>
      <c r="E2917" s="185"/>
      <c r="F2917" s="185"/>
      <c r="G2917" s="185"/>
      <c r="H2917" s="185"/>
      <c r="I2917" s="185"/>
      <c r="J2917" s="185"/>
      <c r="K2917" s="185"/>
      <c r="L2917" s="110" t="s">
        <v>21</v>
      </c>
      <c r="M2917" s="111"/>
      <c r="N2917" s="75" t="s">
        <v>433</v>
      </c>
    </row>
    <row r="2918" spans="1:14" s="88" customFormat="1" hidden="1" x14ac:dyDescent="0.2">
      <c r="A2918" s="193"/>
      <c r="B2918" s="187"/>
      <c r="C2918" s="185"/>
      <c r="D2918" s="185"/>
      <c r="E2918" s="185"/>
      <c r="F2918" s="185"/>
      <c r="G2918" s="185"/>
      <c r="H2918" s="185"/>
      <c r="I2918" s="185"/>
      <c r="J2918" s="185"/>
      <c r="K2918" s="185"/>
      <c r="L2918" s="110" t="s">
        <v>21</v>
      </c>
      <c r="M2918" s="111"/>
      <c r="N2918" s="75" t="s">
        <v>87</v>
      </c>
    </row>
    <row r="2919" spans="1:14" s="88" customFormat="1" hidden="1" x14ac:dyDescent="0.2">
      <c r="A2919" s="193"/>
      <c r="B2919" s="187"/>
      <c r="C2919" s="185"/>
      <c r="D2919" s="185"/>
      <c r="E2919" s="185"/>
      <c r="F2919" s="185"/>
      <c r="G2919" s="185"/>
      <c r="H2919" s="185"/>
      <c r="I2919" s="185"/>
      <c r="J2919" s="185"/>
      <c r="K2919" s="185"/>
      <c r="L2919" s="110" t="s">
        <v>21</v>
      </c>
      <c r="M2919" s="111"/>
      <c r="N2919" s="75" t="s">
        <v>434</v>
      </c>
    </row>
    <row r="2920" spans="1:14" s="88" customFormat="1" hidden="1" x14ac:dyDescent="0.2">
      <c r="A2920" s="193"/>
      <c r="B2920" s="187"/>
      <c r="C2920" s="185"/>
      <c r="D2920" s="185"/>
      <c r="E2920" s="185"/>
      <c r="F2920" s="185"/>
      <c r="G2920" s="185"/>
      <c r="H2920" s="185"/>
      <c r="I2920" s="185"/>
      <c r="J2920" s="185"/>
      <c r="K2920" s="185"/>
      <c r="L2920" s="110" t="s">
        <v>21</v>
      </c>
      <c r="M2920" s="111"/>
      <c r="N2920" s="75" t="s">
        <v>435</v>
      </c>
    </row>
    <row r="2921" spans="1:14" s="88" customFormat="1" hidden="1" x14ac:dyDescent="0.2">
      <c r="A2921" s="193"/>
      <c r="B2921" s="187"/>
      <c r="C2921" s="185"/>
      <c r="D2921" s="185"/>
      <c r="E2921" s="185"/>
      <c r="F2921" s="185"/>
      <c r="G2921" s="185"/>
      <c r="H2921" s="185"/>
      <c r="I2921" s="185"/>
      <c r="J2921" s="185"/>
      <c r="K2921" s="185"/>
      <c r="L2921" s="110" t="s">
        <v>21</v>
      </c>
      <c r="M2921" s="111"/>
      <c r="N2921" s="75" t="s">
        <v>436</v>
      </c>
    </row>
    <row r="2922" spans="1:14" s="88" customFormat="1" hidden="1" x14ac:dyDescent="0.2">
      <c r="A2922" s="193"/>
      <c r="B2922" s="187"/>
      <c r="C2922" s="185"/>
      <c r="D2922" s="185"/>
      <c r="E2922" s="185"/>
      <c r="F2922" s="185"/>
      <c r="G2922" s="185"/>
      <c r="H2922" s="185"/>
      <c r="I2922" s="185"/>
      <c r="J2922" s="185"/>
      <c r="K2922" s="185"/>
      <c r="L2922" s="110" t="s">
        <v>21</v>
      </c>
      <c r="M2922" s="111"/>
      <c r="N2922" s="75" t="s">
        <v>88</v>
      </c>
    </row>
    <row r="2923" spans="1:14" s="88" customFormat="1" hidden="1" x14ac:dyDescent="0.2">
      <c r="A2923" s="193"/>
      <c r="B2923" s="187"/>
      <c r="C2923" s="185"/>
      <c r="D2923" s="185"/>
      <c r="E2923" s="185"/>
      <c r="F2923" s="185"/>
      <c r="G2923" s="185"/>
      <c r="H2923" s="185"/>
      <c r="I2923" s="185"/>
      <c r="J2923" s="185"/>
      <c r="K2923" s="185"/>
      <c r="L2923" s="110" t="s">
        <v>21</v>
      </c>
      <c r="M2923" s="111"/>
      <c r="N2923" s="75" t="s">
        <v>438</v>
      </c>
    </row>
    <row r="2924" spans="1:14" s="88" customFormat="1" hidden="1" x14ac:dyDescent="0.2">
      <c r="A2924" s="193"/>
      <c r="B2924" s="187"/>
      <c r="C2924" s="185"/>
      <c r="D2924" s="185"/>
      <c r="E2924" s="185"/>
      <c r="F2924" s="185"/>
      <c r="G2924" s="185"/>
      <c r="H2924" s="185"/>
      <c r="I2924" s="185"/>
      <c r="J2924" s="185"/>
      <c r="K2924" s="185"/>
      <c r="L2924" s="110" t="s">
        <v>21</v>
      </c>
      <c r="M2924" s="111"/>
      <c r="N2924" s="75" t="s">
        <v>441</v>
      </c>
    </row>
    <row r="2925" spans="1:14" s="88" customFormat="1" hidden="1" x14ac:dyDescent="0.2">
      <c r="A2925" s="193"/>
      <c r="B2925" s="187"/>
      <c r="C2925" s="185"/>
      <c r="D2925" s="185"/>
      <c r="E2925" s="185"/>
      <c r="F2925" s="185"/>
      <c r="G2925" s="185"/>
      <c r="H2925" s="185"/>
      <c r="I2925" s="185"/>
      <c r="J2925" s="185"/>
      <c r="K2925" s="185"/>
      <c r="L2925" s="110" t="s">
        <v>21</v>
      </c>
      <c r="M2925" s="111"/>
      <c r="N2925" s="75" t="s">
        <v>48</v>
      </c>
    </row>
    <row r="2926" spans="1:14" s="88" customFormat="1" hidden="1" x14ac:dyDescent="0.2">
      <c r="A2926" s="193"/>
      <c r="B2926" s="187"/>
      <c r="C2926" s="185"/>
      <c r="D2926" s="185"/>
      <c r="E2926" s="185"/>
      <c r="F2926" s="185"/>
      <c r="G2926" s="185"/>
      <c r="H2926" s="185"/>
      <c r="I2926" s="185"/>
      <c r="J2926" s="185"/>
      <c r="K2926" s="185"/>
      <c r="L2926" s="110" t="s">
        <v>21</v>
      </c>
      <c r="M2926" s="111"/>
      <c r="N2926" s="75" t="s">
        <v>444</v>
      </c>
    </row>
    <row r="2927" spans="1:14" s="88" customFormat="1" hidden="1" x14ac:dyDescent="0.2">
      <c r="A2927" s="193"/>
      <c r="B2927" s="187"/>
      <c r="C2927" s="185"/>
      <c r="D2927" s="185"/>
      <c r="E2927" s="185"/>
      <c r="F2927" s="185"/>
      <c r="G2927" s="185"/>
      <c r="H2927" s="185"/>
      <c r="I2927" s="185"/>
      <c r="J2927" s="185"/>
      <c r="K2927" s="185"/>
      <c r="L2927" s="110" t="s">
        <v>21</v>
      </c>
      <c r="M2927" s="111"/>
      <c r="N2927" s="75" t="s">
        <v>445</v>
      </c>
    </row>
    <row r="2928" spans="1:14" s="88" customFormat="1" hidden="1" x14ac:dyDescent="0.2">
      <c r="A2928" s="193"/>
      <c r="B2928" s="187"/>
      <c r="C2928" s="185"/>
      <c r="D2928" s="185"/>
      <c r="E2928" s="185"/>
      <c r="F2928" s="185"/>
      <c r="G2928" s="185"/>
      <c r="H2928" s="185"/>
      <c r="I2928" s="185"/>
      <c r="J2928" s="185"/>
      <c r="K2928" s="185"/>
      <c r="L2928" s="110" t="s">
        <v>21</v>
      </c>
      <c r="M2928" s="111"/>
      <c r="N2928" s="75" t="s">
        <v>30</v>
      </c>
    </row>
    <row r="2929" spans="1:14" s="88" customFormat="1" hidden="1" x14ac:dyDescent="0.2">
      <c r="A2929" s="193"/>
      <c r="B2929" s="187"/>
      <c r="C2929" s="185"/>
      <c r="D2929" s="185"/>
      <c r="E2929" s="185"/>
      <c r="F2929" s="185"/>
      <c r="G2929" s="185"/>
      <c r="H2929" s="185"/>
      <c r="I2929" s="185"/>
      <c r="J2929" s="185"/>
      <c r="K2929" s="185"/>
      <c r="L2929" s="110" t="s">
        <v>21</v>
      </c>
      <c r="M2929" s="111"/>
      <c r="N2929" s="75" t="s">
        <v>125</v>
      </c>
    </row>
    <row r="2930" spans="1:14" s="88" customFormat="1" hidden="1" x14ac:dyDescent="0.2">
      <c r="A2930" s="193"/>
      <c r="B2930" s="187"/>
      <c r="C2930" s="185"/>
      <c r="D2930" s="185"/>
      <c r="E2930" s="185"/>
      <c r="F2930" s="185"/>
      <c r="G2930" s="185"/>
      <c r="H2930" s="185"/>
      <c r="I2930" s="185"/>
      <c r="J2930" s="185"/>
      <c r="K2930" s="185"/>
      <c r="L2930" s="110" t="s">
        <v>21</v>
      </c>
      <c r="M2930" s="111"/>
      <c r="N2930" s="75" t="s">
        <v>33</v>
      </c>
    </row>
    <row r="2931" spans="1:14" s="88" customFormat="1" ht="15" x14ac:dyDescent="0.25">
      <c r="A2931" s="125" t="s">
        <v>215</v>
      </c>
      <c r="B2931" s="84" t="s">
        <v>216</v>
      </c>
      <c r="C2931" s="86">
        <f>+'PLAN DE COMPRA  2022'!C3127</f>
        <v>83504708.030000001</v>
      </c>
      <c r="D2931" s="86">
        <f>+'PLAN DE COMPRA  2022'!D3127</f>
        <v>7696131</v>
      </c>
      <c r="E2931" s="86">
        <f>+'PLAN DE COMPRA  2022'!E3127</f>
        <v>5950000</v>
      </c>
      <c r="F2931" s="86">
        <f>+'PLAN DE COMPRA  2022'!F3127</f>
        <v>58787152</v>
      </c>
      <c r="G2931" s="86">
        <f>+'PLAN DE COMPRA  2022'!G3127</f>
        <v>0</v>
      </c>
      <c r="H2931" s="86">
        <f>+'PLAN DE COMPRA  2022'!H3127</f>
        <v>3230000</v>
      </c>
      <c r="I2931" s="86">
        <f>+'PLAN DE COMPRA  2022'!I3127</f>
        <v>39438888</v>
      </c>
      <c r="J2931" s="86">
        <f>+'PLAN DE COMPRA  2022'!J3127</f>
        <v>11550000</v>
      </c>
      <c r="K2931" s="86">
        <f>+'PLAN DE COMPRA  2022'!K3127</f>
        <v>210156879.03</v>
      </c>
      <c r="L2931" s="108" t="s">
        <v>22</v>
      </c>
      <c r="M2931" s="86">
        <f>+SUM(K2841:K2930)</f>
        <v>0</v>
      </c>
      <c r="N2931" s="130"/>
    </row>
    <row r="2932" spans="1:14" s="88" customFormat="1" ht="15" hidden="1" x14ac:dyDescent="0.25">
      <c r="A2932" s="182" t="s">
        <v>217</v>
      </c>
      <c r="B2932" s="118" t="s">
        <v>218</v>
      </c>
      <c r="C2932" s="183"/>
      <c r="D2932" s="183"/>
      <c r="E2932" s="183"/>
      <c r="F2932" s="183"/>
      <c r="G2932" s="183"/>
      <c r="H2932" s="183"/>
      <c r="I2932" s="183"/>
      <c r="J2932" s="183"/>
      <c r="K2932" s="183"/>
      <c r="L2932" s="110" t="s">
        <v>21</v>
      </c>
      <c r="M2932" s="111"/>
      <c r="N2932" s="74" t="s">
        <v>303</v>
      </c>
    </row>
    <row r="2933" spans="1:14" s="88" customFormat="1" hidden="1" x14ac:dyDescent="0.2">
      <c r="A2933" s="193"/>
      <c r="B2933" s="187"/>
      <c r="C2933" s="185"/>
      <c r="D2933" s="185"/>
      <c r="E2933" s="185"/>
      <c r="F2933" s="185"/>
      <c r="G2933" s="185"/>
      <c r="H2933" s="185"/>
      <c r="I2933" s="185"/>
      <c r="J2933" s="185"/>
      <c r="K2933" s="185"/>
      <c r="L2933" s="110" t="s">
        <v>21</v>
      </c>
      <c r="M2933" s="111"/>
      <c r="N2933" s="75" t="s">
        <v>307</v>
      </c>
    </row>
    <row r="2934" spans="1:14" s="88" customFormat="1" hidden="1" x14ac:dyDescent="0.2">
      <c r="A2934" s="193"/>
      <c r="B2934" s="187"/>
      <c r="C2934" s="185"/>
      <c r="D2934" s="185"/>
      <c r="E2934" s="185"/>
      <c r="F2934" s="185"/>
      <c r="G2934" s="185"/>
      <c r="H2934" s="185"/>
      <c r="I2934" s="185"/>
      <c r="J2934" s="185"/>
      <c r="K2934" s="185"/>
      <c r="L2934" s="110" t="s">
        <v>21</v>
      </c>
      <c r="M2934" s="111"/>
      <c r="N2934" s="75" t="s">
        <v>309</v>
      </c>
    </row>
    <row r="2935" spans="1:14" s="88" customFormat="1" hidden="1" x14ac:dyDescent="0.2">
      <c r="A2935" s="193"/>
      <c r="B2935" s="187"/>
      <c r="C2935" s="185"/>
      <c r="D2935" s="185"/>
      <c r="E2935" s="185"/>
      <c r="F2935" s="185"/>
      <c r="G2935" s="185"/>
      <c r="H2935" s="185"/>
      <c r="I2935" s="185"/>
      <c r="J2935" s="185"/>
      <c r="K2935" s="185"/>
      <c r="L2935" s="110" t="s">
        <v>21</v>
      </c>
      <c r="M2935" s="111"/>
      <c r="N2935" s="75" t="s">
        <v>310</v>
      </c>
    </row>
    <row r="2936" spans="1:14" s="88" customFormat="1" hidden="1" x14ac:dyDescent="0.2">
      <c r="A2936" s="193"/>
      <c r="B2936" s="187"/>
      <c r="C2936" s="185"/>
      <c r="D2936" s="185"/>
      <c r="E2936" s="185"/>
      <c r="F2936" s="185"/>
      <c r="G2936" s="185"/>
      <c r="H2936" s="185"/>
      <c r="I2936" s="185"/>
      <c r="J2936" s="185"/>
      <c r="K2936" s="185"/>
      <c r="L2936" s="110" t="s">
        <v>21</v>
      </c>
      <c r="M2936" s="111"/>
      <c r="N2936" s="75" t="s">
        <v>59</v>
      </c>
    </row>
    <row r="2937" spans="1:14" s="88" customFormat="1" hidden="1" x14ac:dyDescent="0.2">
      <c r="A2937" s="193"/>
      <c r="B2937" s="187"/>
      <c r="C2937" s="185"/>
      <c r="D2937" s="185"/>
      <c r="E2937" s="185"/>
      <c r="F2937" s="185"/>
      <c r="G2937" s="185"/>
      <c r="H2937" s="185"/>
      <c r="I2937" s="185"/>
      <c r="J2937" s="185"/>
      <c r="K2937" s="185"/>
      <c r="L2937" s="110" t="s">
        <v>21</v>
      </c>
      <c r="M2937" s="111"/>
      <c r="N2937" s="75" t="s">
        <v>91</v>
      </c>
    </row>
    <row r="2938" spans="1:14" s="88" customFormat="1" hidden="1" x14ac:dyDescent="0.2">
      <c r="A2938" s="193"/>
      <c r="B2938" s="187"/>
      <c r="C2938" s="185"/>
      <c r="D2938" s="185"/>
      <c r="E2938" s="185"/>
      <c r="F2938" s="185"/>
      <c r="G2938" s="185"/>
      <c r="H2938" s="185"/>
      <c r="I2938" s="185"/>
      <c r="J2938" s="185"/>
      <c r="K2938" s="185"/>
      <c r="L2938" s="110" t="s">
        <v>21</v>
      </c>
      <c r="M2938" s="111"/>
      <c r="N2938" s="75" t="s">
        <v>289</v>
      </c>
    </row>
    <row r="2939" spans="1:14" s="88" customFormat="1" hidden="1" x14ac:dyDescent="0.2">
      <c r="A2939" s="193"/>
      <c r="B2939" s="187"/>
      <c r="C2939" s="185"/>
      <c r="D2939" s="185"/>
      <c r="E2939" s="185"/>
      <c r="F2939" s="185"/>
      <c r="G2939" s="185"/>
      <c r="H2939" s="185"/>
      <c r="I2939" s="185"/>
      <c r="J2939" s="185"/>
      <c r="K2939" s="185"/>
      <c r="L2939" s="110" t="s">
        <v>21</v>
      </c>
      <c r="M2939" s="111"/>
      <c r="N2939" s="75" t="s">
        <v>350</v>
      </c>
    </row>
    <row r="2940" spans="1:14" s="88" customFormat="1" hidden="1" x14ac:dyDescent="0.2">
      <c r="A2940" s="193"/>
      <c r="B2940" s="187"/>
      <c r="C2940" s="185"/>
      <c r="D2940" s="185"/>
      <c r="E2940" s="185"/>
      <c r="F2940" s="185"/>
      <c r="G2940" s="185"/>
      <c r="H2940" s="185"/>
      <c r="I2940" s="185"/>
      <c r="J2940" s="185"/>
      <c r="K2940" s="185"/>
      <c r="L2940" s="110" t="s">
        <v>21</v>
      </c>
      <c r="M2940" s="111"/>
      <c r="N2940" s="75" t="s">
        <v>457</v>
      </c>
    </row>
    <row r="2941" spans="1:14" s="88" customFormat="1" hidden="1" x14ac:dyDescent="0.2">
      <c r="A2941" s="193"/>
      <c r="B2941" s="187"/>
      <c r="C2941" s="185"/>
      <c r="D2941" s="185"/>
      <c r="E2941" s="185"/>
      <c r="F2941" s="185"/>
      <c r="G2941" s="185"/>
      <c r="H2941" s="185"/>
      <c r="I2941" s="185"/>
      <c r="J2941" s="185"/>
      <c r="K2941" s="185"/>
      <c r="L2941" s="110" t="s">
        <v>21</v>
      </c>
      <c r="M2941" s="111"/>
      <c r="N2941" s="75" t="s">
        <v>51</v>
      </c>
    </row>
    <row r="2942" spans="1:14" s="88" customFormat="1" hidden="1" x14ac:dyDescent="0.2">
      <c r="A2942" s="193"/>
      <c r="B2942" s="187"/>
      <c r="C2942" s="185"/>
      <c r="D2942" s="185"/>
      <c r="E2942" s="185"/>
      <c r="F2942" s="185"/>
      <c r="G2942" s="185"/>
      <c r="H2942" s="185"/>
      <c r="I2942" s="185"/>
      <c r="J2942" s="185"/>
      <c r="K2942" s="185"/>
      <c r="L2942" s="110" t="s">
        <v>21</v>
      </c>
      <c r="M2942" s="111"/>
      <c r="N2942" s="75" t="s">
        <v>390</v>
      </c>
    </row>
    <row r="2943" spans="1:14" s="88" customFormat="1" hidden="1" x14ac:dyDescent="0.2">
      <c r="A2943" s="193"/>
      <c r="B2943" s="187"/>
      <c r="C2943" s="185"/>
      <c r="D2943" s="185"/>
      <c r="E2943" s="185"/>
      <c r="F2943" s="185"/>
      <c r="G2943" s="185"/>
      <c r="H2943" s="185"/>
      <c r="I2943" s="185"/>
      <c r="J2943" s="185"/>
      <c r="K2943" s="185"/>
      <c r="L2943" s="110" t="s">
        <v>21</v>
      </c>
      <c r="M2943" s="111"/>
      <c r="N2943" s="75" t="s">
        <v>41</v>
      </c>
    </row>
    <row r="2944" spans="1:14" s="88" customFormat="1" hidden="1" x14ac:dyDescent="0.2">
      <c r="A2944" s="193"/>
      <c r="B2944" s="187"/>
      <c r="C2944" s="185"/>
      <c r="D2944" s="185"/>
      <c r="E2944" s="185"/>
      <c r="F2944" s="185"/>
      <c r="G2944" s="185"/>
      <c r="H2944" s="185"/>
      <c r="I2944" s="185"/>
      <c r="J2944" s="185"/>
      <c r="K2944" s="185"/>
      <c r="L2944" s="110" t="s">
        <v>21</v>
      </c>
      <c r="M2944" s="111"/>
      <c r="N2944" s="75" t="s">
        <v>97</v>
      </c>
    </row>
    <row r="2945" spans="1:14" s="88" customFormat="1" hidden="1" x14ac:dyDescent="0.2">
      <c r="A2945" s="193"/>
      <c r="B2945" s="187"/>
      <c r="C2945" s="185"/>
      <c r="D2945" s="185"/>
      <c r="E2945" s="185"/>
      <c r="F2945" s="185"/>
      <c r="G2945" s="185"/>
      <c r="H2945" s="185"/>
      <c r="I2945" s="185"/>
      <c r="J2945" s="185"/>
      <c r="K2945" s="185"/>
      <c r="L2945" s="110" t="s">
        <v>21</v>
      </c>
      <c r="M2945" s="111"/>
      <c r="N2945" s="75" t="s">
        <v>391</v>
      </c>
    </row>
    <row r="2946" spans="1:14" s="88" customFormat="1" hidden="1" x14ac:dyDescent="0.2">
      <c r="A2946" s="193"/>
      <c r="B2946" s="187"/>
      <c r="C2946" s="185"/>
      <c r="D2946" s="185"/>
      <c r="E2946" s="185"/>
      <c r="F2946" s="185"/>
      <c r="G2946" s="185"/>
      <c r="H2946" s="185"/>
      <c r="I2946" s="185"/>
      <c r="J2946" s="185"/>
      <c r="K2946" s="185"/>
      <c r="L2946" s="110" t="s">
        <v>21</v>
      </c>
      <c r="M2946" s="111"/>
      <c r="N2946" s="75" t="s">
        <v>393</v>
      </c>
    </row>
    <row r="2947" spans="1:14" s="88" customFormat="1" hidden="1" x14ac:dyDescent="0.2">
      <c r="A2947" s="193"/>
      <c r="B2947" s="187"/>
      <c r="C2947" s="185"/>
      <c r="D2947" s="185"/>
      <c r="E2947" s="185"/>
      <c r="F2947" s="185"/>
      <c r="G2947" s="185"/>
      <c r="H2947" s="185"/>
      <c r="I2947" s="185"/>
      <c r="J2947" s="185"/>
      <c r="K2947" s="185"/>
      <c r="L2947" s="110" t="s">
        <v>21</v>
      </c>
      <c r="M2947" s="111"/>
      <c r="N2947" s="75" t="s">
        <v>398</v>
      </c>
    </row>
    <row r="2948" spans="1:14" s="88" customFormat="1" hidden="1" x14ac:dyDescent="0.2">
      <c r="A2948" s="193"/>
      <c r="B2948" s="187"/>
      <c r="C2948" s="185"/>
      <c r="D2948" s="185"/>
      <c r="E2948" s="185"/>
      <c r="F2948" s="185"/>
      <c r="G2948" s="185"/>
      <c r="H2948" s="185"/>
      <c r="I2948" s="185"/>
      <c r="J2948" s="185"/>
      <c r="K2948" s="185"/>
      <c r="L2948" s="110" t="s">
        <v>21</v>
      </c>
      <c r="M2948" s="111"/>
      <c r="N2948" s="75" t="s">
        <v>69</v>
      </c>
    </row>
    <row r="2949" spans="1:14" s="88" customFormat="1" hidden="1" x14ac:dyDescent="0.2">
      <c r="A2949" s="193"/>
      <c r="B2949" s="187"/>
      <c r="C2949" s="185"/>
      <c r="D2949" s="185"/>
      <c r="E2949" s="185"/>
      <c r="F2949" s="185"/>
      <c r="G2949" s="185"/>
      <c r="H2949" s="185"/>
      <c r="I2949" s="185"/>
      <c r="J2949" s="185"/>
      <c r="K2949" s="185"/>
      <c r="L2949" s="110" t="s">
        <v>21</v>
      </c>
      <c r="M2949" s="111"/>
      <c r="N2949" s="75" t="s">
        <v>98</v>
      </c>
    </row>
    <row r="2950" spans="1:14" s="88" customFormat="1" hidden="1" x14ac:dyDescent="0.2">
      <c r="A2950" s="193"/>
      <c r="B2950" s="187"/>
      <c r="C2950" s="185"/>
      <c r="D2950" s="185"/>
      <c r="E2950" s="185"/>
      <c r="F2950" s="185"/>
      <c r="G2950" s="185"/>
      <c r="H2950" s="185"/>
      <c r="I2950" s="185"/>
      <c r="J2950" s="185"/>
      <c r="K2950" s="185"/>
      <c r="L2950" s="110" t="s">
        <v>21</v>
      </c>
      <c r="M2950" s="111"/>
      <c r="N2950" s="75" t="s">
        <v>423</v>
      </c>
    </row>
    <row r="2951" spans="1:14" s="88" customFormat="1" hidden="1" x14ac:dyDescent="0.2">
      <c r="A2951" s="193"/>
      <c r="B2951" s="187"/>
      <c r="C2951" s="185"/>
      <c r="D2951" s="185"/>
      <c r="E2951" s="185"/>
      <c r="F2951" s="185"/>
      <c r="G2951" s="185"/>
      <c r="H2951" s="185"/>
      <c r="I2951" s="185"/>
      <c r="J2951" s="185"/>
      <c r="K2951" s="185"/>
      <c r="L2951" s="110" t="s">
        <v>21</v>
      </c>
      <c r="M2951" s="111"/>
      <c r="N2951" s="75" t="s">
        <v>75</v>
      </c>
    </row>
    <row r="2952" spans="1:14" s="88" customFormat="1" ht="15" x14ac:dyDescent="0.25">
      <c r="A2952" s="125" t="s">
        <v>217</v>
      </c>
      <c r="B2952" s="84" t="s">
        <v>219</v>
      </c>
      <c r="C2952" s="86">
        <f>+'PLAN DE COMPRA  2022'!C3147</f>
        <v>2660000</v>
      </c>
      <c r="D2952" s="86">
        <f>+'PLAN DE COMPRA  2022'!D3147</f>
        <v>0</v>
      </c>
      <c r="E2952" s="86">
        <f>+'PLAN DE COMPRA  2022'!E3147</f>
        <v>1200000</v>
      </c>
      <c r="F2952" s="86">
        <f>+'PLAN DE COMPRA  2022'!F3147</f>
        <v>2630000</v>
      </c>
      <c r="G2952" s="86">
        <f>+'PLAN DE COMPRA  2022'!G3147</f>
        <v>0</v>
      </c>
      <c r="H2952" s="86">
        <f>+'PLAN DE COMPRA  2022'!H3147</f>
        <v>2050000</v>
      </c>
      <c r="I2952" s="86">
        <f>+'PLAN DE COMPRA  2022'!I3147</f>
        <v>2296217.7999999998</v>
      </c>
      <c r="J2952" s="86">
        <f>+'PLAN DE COMPRA  2022'!J3147</f>
        <v>20000000</v>
      </c>
      <c r="K2952" s="86">
        <f>+'PLAN DE COMPRA  2022'!K3147</f>
        <v>30836217.800000001</v>
      </c>
      <c r="L2952" s="119" t="s">
        <v>22</v>
      </c>
      <c r="M2952" s="86">
        <f>+SUM(K2932:K2951)</f>
        <v>0</v>
      </c>
      <c r="N2952" s="130"/>
    </row>
    <row r="2953" spans="1:14" s="88" customFormat="1" ht="15" hidden="1" x14ac:dyDescent="0.25">
      <c r="A2953" s="182" t="s">
        <v>220</v>
      </c>
      <c r="B2953" s="192" t="s">
        <v>221</v>
      </c>
      <c r="C2953" s="183"/>
      <c r="D2953" s="183"/>
      <c r="E2953" s="183"/>
      <c r="F2953" s="183"/>
      <c r="G2953" s="183"/>
      <c r="H2953" s="183"/>
      <c r="I2953" s="183"/>
      <c r="J2953" s="183"/>
      <c r="K2953" s="183"/>
      <c r="L2953" s="110" t="s">
        <v>21</v>
      </c>
      <c r="M2953" s="111"/>
      <c r="N2953" s="74" t="s">
        <v>297</v>
      </c>
    </row>
    <row r="2954" spans="1:14" s="88" customFormat="1" hidden="1" x14ac:dyDescent="0.2">
      <c r="A2954" s="193"/>
      <c r="B2954" s="187"/>
      <c r="C2954" s="185"/>
      <c r="D2954" s="185"/>
      <c r="E2954" s="185"/>
      <c r="F2954" s="185"/>
      <c r="G2954" s="185"/>
      <c r="H2954" s="185"/>
      <c r="I2954" s="185"/>
      <c r="J2954" s="185"/>
      <c r="K2954" s="185"/>
      <c r="L2954" s="110" t="s">
        <v>21</v>
      </c>
      <c r="M2954" s="111"/>
      <c r="N2954" s="75" t="s">
        <v>298</v>
      </c>
    </row>
    <row r="2955" spans="1:14" s="88" customFormat="1" hidden="1" x14ac:dyDescent="0.2">
      <c r="A2955" s="193"/>
      <c r="B2955" s="187"/>
      <c r="C2955" s="185"/>
      <c r="D2955" s="185"/>
      <c r="E2955" s="185"/>
      <c r="F2955" s="185"/>
      <c r="G2955" s="185"/>
      <c r="H2955" s="185"/>
      <c r="I2955" s="185"/>
      <c r="J2955" s="185"/>
      <c r="K2955" s="185"/>
      <c r="L2955" s="110" t="s">
        <v>21</v>
      </c>
      <c r="M2955" s="111"/>
      <c r="N2955" s="75" t="s">
        <v>299</v>
      </c>
    </row>
    <row r="2956" spans="1:14" s="88" customFormat="1" hidden="1" x14ac:dyDescent="0.2">
      <c r="A2956" s="193"/>
      <c r="B2956" s="187"/>
      <c r="C2956" s="185"/>
      <c r="D2956" s="185"/>
      <c r="E2956" s="185"/>
      <c r="F2956" s="185"/>
      <c r="G2956" s="185"/>
      <c r="H2956" s="185"/>
      <c r="I2956" s="185"/>
      <c r="J2956" s="185"/>
      <c r="K2956" s="185"/>
      <c r="L2956" s="110" t="s">
        <v>21</v>
      </c>
      <c r="M2956" s="111"/>
      <c r="N2956" s="75" t="s">
        <v>300</v>
      </c>
    </row>
    <row r="2957" spans="1:14" s="88" customFormat="1" hidden="1" x14ac:dyDescent="0.2">
      <c r="A2957" s="193"/>
      <c r="B2957" s="187"/>
      <c r="C2957" s="185"/>
      <c r="D2957" s="185"/>
      <c r="E2957" s="185"/>
      <c r="F2957" s="185"/>
      <c r="G2957" s="185"/>
      <c r="H2957" s="185"/>
      <c r="I2957" s="185"/>
      <c r="J2957" s="185"/>
      <c r="K2957" s="185"/>
      <c r="L2957" s="110" t="s">
        <v>21</v>
      </c>
      <c r="M2957" s="111"/>
      <c r="N2957" s="75" t="s">
        <v>301</v>
      </c>
    </row>
    <row r="2958" spans="1:14" s="88" customFormat="1" hidden="1" x14ac:dyDescent="0.2">
      <c r="A2958" s="193"/>
      <c r="B2958" s="187"/>
      <c r="C2958" s="185"/>
      <c r="D2958" s="185"/>
      <c r="E2958" s="185"/>
      <c r="F2958" s="185"/>
      <c r="G2958" s="185"/>
      <c r="H2958" s="185"/>
      <c r="I2958" s="185"/>
      <c r="J2958" s="185"/>
      <c r="K2958" s="185"/>
      <c r="L2958" s="110" t="s">
        <v>21</v>
      </c>
      <c r="M2958" s="111"/>
      <c r="N2958" s="75" t="s">
        <v>302</v>
      </c>
    </row>
    <row r="2959" spans="1:14" s="88" customFormat="1" hidden="1" x14ac:dyDescent="0.2">
      <c r="A2959" s="193"/>
      <c r="B2959" s="187"/>
      <c r="C2959" s="185"/>
      <c r="D2959" s="185"/>
      <c r="E2959" s="185"/>
      <c r="F2959" s="185"/>
      <c r="G2959" s="185"/>
      <c r="H2959" s="185"/>
      <c r="I2959" s="185"/>
      <c r="J2959" s="185"/>
      <c r="K2959" s="185"/>
      <c r="L2959" s="110" t="s">
        <v>21</v>
      </c>
      <c r="M2959" s="111"/>
      <c r="N2959" s="75" t="s">
        <v>303</v>
      </c>
    </row>
    <row r="2960" spans="1:14" s="88" customFormat="1" hidden="1" x14ac:dyDescent="0.2">
      <c r="A2960" s="193"/>
      <c r="B2960" s="187"/>
      <c r="C2960" s="185"/>
      <c r="D2960" s="185"/>
      <c r="E2960" s="185"/>
      <c r="F2960" s="185"/>
      <c r="G2960" s="185"/>
      <c r="H2960" s="185"/>
      <c r="I2960" s="185"/>
      <c r="J2960" s="185"/>
      <c r="K2960" s="185"/>
      <c r="L2960" s="110" t="s">
        <v>21</v>
      </c>
      <c r="M2960" s="111"/>
      <c r="N2960" s="75" t="s">
        <v>56</v>
      </c>
    </row>
    <row r="2961" spans="1:14" s="88" customFormat="1" hidden="1" x14ac:dyDescent="0.2">
      <c r="A2961" s="193"/>
      <c r="B2961" s="187"/>
      <c r="C2961" s="185"/>
      <c r="D2961" s="185"/>
      <c r="E2961" s="185"/>
      <c r="F2961" s="185"/>
      <c r="G2961" s="185"/>
      <c r="H2961" s="185"/>
      <c r="I2961" s="185"/>
      <c r="J2961" s="185"/>
      <c r="K2961" s="185"/>
      <c r="L2961" s="110" t="s">
        <v>21</v>
      </c>
      <c r="M2961" s="111"/>
      <c r="N2961" s="75" t="s">
        <v>304</v>
      </c>
    </row>
    <row r="2962" spans="1:14" s="88" customFormat="1" hidden="1" x14ac:dyDescent="0.2">
      <c r="A2962" s="193"/>
      <c r="B2962" s="187"/>
      <c r="C2962" s="185"/>
      <c r="D2962" s="185"/>
      <c r="E2962" s="185"/>
      <c r="F2962" s="185"/>
      <c r="G2962" s="185"/>
      <c r="H2962" s="185"/>
      <c r="I2962" s="185"/>
      <c r="J2962" s="185"/>
      <c r="K2962" s="185"/>
      <c r="L2962" s="110" t="s">
        <v>21</v>
      </c>
      <c r="M2962" s="111"/>
      <c r="N2962" s="75" t="s">
        <v>305</v>
      </c>
    </row>
    <row r="2963" spans="1:14" s="88" customFormat="1" hidden="1" x14ac:dyDescent="0.2">
      <c r="A2963" s="193"/>
      <c r="B2963" s="187"/>
      <c r="C2963" s="185"/>
      <c r="D2963" s="185"/>
      <c r="E2963" s="185"/>
      <c r="F2963" s="185"/>
      <c r="G2963" s="185"/>
      <c r="H2963" s="185"/>
      <c r="I2963" s="185"/>
      <c r="J2963" s="185"/>
      <c r="K2963" s="185"/>
      <c r="L2963" s="110" t="s">
        <v>21</v>
      </c>
      <c r="M2963" s="111"/>
      <c r="N2963" s="75" t="s">
        <v>306</v>
      </c>
    </row>
    <row r="2964" spans="1:14" s="88" customFormat="1" hidden="1" x14ac:dyDescent="0.2">
      <c r="A2964" s="193"/>
      <c r="B2964" s="187"/>
      <c r="C2964" s="185"/>
      <c r="D2964" s="185"/>
      <c r="E2964" s="185"/>
      <c r="F2964" s="185"/>
      <c r="G2964" s="185"/>
      <c r="H2964" s="185"/>
      <c r="I2964" s="185"/>
      <c r="J2964" s="185"/>
      <c r="K2964" s="185"/>
      <c r="L2964" s="110" t="s">
        <v>21</v>
      </c>
      <c r="M2964" s="111"/>
      <c r="N2964" s="75" t="s">
        <v>57</v>
      </c>
    </row>
    <row r="2965" spans="1:14" s="88" customFormat="1" hidden="1" x14ac:dyDescent="0.2">
      <c r="A2965" s="193"/>
      <c r="B2965" s="187"/>
      <c r="C2965" s="185"/>
      <c r="D2965" s="185"/>
      <c r="E2965" s="185"/>
      <c r="F2965" s="185"/>
      <c r="G2965" s="185"/>
      <c r="H2965" s="185"/>
      <c r="I2965" s="185"/>
      <c r="J2965" s="185"/>
      <c r="K2965" s="185"/>
      <c r="L2965" s="110" t="s">
        <v>21</v>
      </c>
      <c r="M2965" s="111"/>
      <c r="N2965" s="75" t="s">
        <v>307</v>
      </c>
    </row>
    <row r="2966" spans="1:14" s="88" customFormat="1" hidden="1" x14ac:dyDescent="0.2">
      <c r="A2966" s="193"/>
      <c r="B2966" s="187"/>
      <c r="C2966" s="185"/>
      <c r="D2966" s="185"/>
      <c r="E2966" s="185"/>
      <c r="F2966" s="185"/>
      <c r="G2966" s="185"/>
      <c r="H2966" s="185"/>
      <c r="I2966" s="185"/>
      <c r="J2966" s="185"/>
      <c r="K2966" s="185"/>
      <c r="L2966" s="110" t="s">
        <v>21</v>
      </c>
      <c r="M2966" s="111"/>
      <c r="N2966" s="75" t="s">
        <v>308</v>
      </c>
    </row>
    <row r="2967" spans="1:14" s="88" customFormat="1" hidden="1" x14ac:dyDescent="0.2">
      <c r="A2967" s="193"/>
      <c r="B2967" s="187"/>
      <c r="C2967" s="185"/>
      <c r="D2967" s="185"/>
      <c r="E2967" s="185"/>
      <c r="F2967" s="185"/>
      <c r="G2967" s="185"/>
      <c r="H2967" s="185"/>
      <c r="I2967" s="185"/>
      <c r="J2967" s="185"/>
      <c r="K2967" s="185"/>
      <c r="L2967" s="110" t="s">
        <v>21</v>
      </c>
      <c r="M2967" s="111"/>
      <c r="N2967" s="75" t="s">
        <v>309</v>
      </c>
    </row>
    <row r="2968" spans="1:14" s="88" customFormat="1" hidden="1" x14ac:dyDescent="0.2">
      <c r="A2968" s="193"/>
      <c r="B2968" s="187"/>
      <c r="C2968" s="185"/>
      <c r="D2968" s="185"/>
      <c r="E2968" s="185"/>
      <c r="F2968" s="185"/>
      <c r="G2968" s="185"/>
      <c r="H2968" s="185"/>
      <c r="I2968" s="185"/>
      <c r="J2968" s="185"/>
      <c r="K2968" s="185"/>
      <c r="L2968" s="110" t="s">
        <v>21</v>
      </c>
      <c r="M2968" s="111"/>
      <c r="N2968" s="75" t="s">
        <v>310</v>
      </c>
    </row>
    <row r="2969" spans="1:14" s="88" customFormat="1" hidden="1" x14ac:dyDescent="0.2">
      <c r="A2969" s="193"/>
      <c r="B2969" s="187"/>
      <c r="C2969" s="185"/>
      <c r="D2969" s="185"/>
      <c r="E2969" s="185"/>
      <c r="F2969" s="185"/>
      <c r="G2969" s="185"/>
      <c r="H2969" s="185"/>
      <c r="I2969" s="185"/>
      <c r="J2969" s="185"/>
      <c r="K2969" s="185"/>
      <c r="L2969" s="110" t="s">
        <v>21</v>
      </c>
      <c r="M2969" s="111"/>
      <c r="N2969" s="75" t="s">
        <v>311</v>
      </c>
    </row>
    <row r="2970" spans="1:14" s="88" customFormat="1" hidden="1" x14ac:dyDescent="0.2">
      <c r="A2970" s="193"/>
      <c r="B2970" s="187"/>
      <c r="C2970" s="185"/>
      <c r="D2970" s="185"/>
      <c r="E2970" s="185"/>
      <c r="F2970" s="185"/>
      <c r="G2970" s="185"/>
      <c r="H2970" s="185"/>
      <c r="I2970" s="185"/>
      <c r="J2970" s="185"/>
      <c r="K2970" s="185"/>
      <c r="L2970" s="110" t="s">
        <v>21</v>
      </c>
      <c r="M2970" s="111"/>
      <c r="N2970" s="75" t="s">
        <v>312</v>
      </c>
    </row>
    <row r="2971" spans="1:14" s="88" customFormat="1" hidden="1" x14ac:dyDescent="0.2">
      <c r="A2971" s="193"/>
      <c r="B2971" s="187"/>
      <c r="C2971" s="185"/>
      <c r="D2971" s="185"/>
      <c r="E2971" s="185"/>
      <c r="F2971" s="185"/>
      <c r="G2971" s="185"/>
      <c r="H2971" s="185"/>
      <c r="I2971" s="185"/>
      <c r="J2971" s="185"/>
      <c r="K2971" s="185"/>
      <c r="L2971" s="110" t="s">
        <v>21</v>
      </c>
      <c r="M2971" s="111"/>
      <c r="N2971" s="75" t="s">
        <v>313</v>
      </c>
    </row>
    <row r="2972" spans="1:14" s="88" customFormat="1" hidden="1" x14ac:dyDescent="0.2">
      <c r="A2972" s="193"/>
      <c r="B2972" s="187"/>
      <c r="C2972" s="185"/>
      <c r="D2972" s="185"/>
      <c r="E2972" s="185"/>
      <c r="F2972" s="185"/>
      <c r="G2972" s="185"/>
      <c r="H2972" s="185"/>
      <c r="I2972" s="185"/>
      <c r="J2972" s="185"/>
      <c r="K2972" s="185"/>
      <c r="L2972" s="110" t="s">
        <v>21</v>
      </c>
      <c r="M2972" s="111"/>
      <c r="N2972" s="75" t="s">
        <v>314</v>
      </c>
    </row>
    <row r="2973" spans="1:14" s="88" customFormat="1" hidden="1" x14ac:dyDescent="0.2">
      <c r="A2973" s="193"/>
      <c r="B2973" s="187"/>
      <c r="C2973" s="185"/>
      <c r="D2973" s="185"/>
      <c r="E2973" s="185"/>
      <c r="F2973" s="185"/>
      <c r="G2973" s="185"/>
      <c r="H2973" s="185"/>
      <c r="I2973" s="185"/>
      <c r="J2973" s="185"/>
      <c r="K2973" s="185"/>
      <c r="L2973" s="110" t="s">
        <v>21</v>
      </c>
      <c r="M2973" s="111"/>
      <c r="N2973" s="75" t="s">
        <v>315</v>
      </c>
    </row>
    <row r="2974" spans="1:14" s="88" customFormat="1" hidden="1" x14ac:dyDescent="0.2">
      <c r="A2974" s="193"/>
      <c r="B2974" s="187"/>
      <c r="C2974" s="185"/>
      <c r="D2974" s="185"/>
      <c r="E2974" s="185"/>
      <c r="F2974" s="185"/>
      <c r="G2974" s="185"/>
      <c r="H2974" s="185"/>
      <c r="I2974" s="185"/>
      <c r="J2974" s="185"/>
      <c r="K2974" s="185"/>
      <c r="L2974" s="110" t="s">
        <v>21</v>
      </c>
      <c r="M2974" s="111"/>
      <c r="N2974" s="75" t="s">
        <v>316</v>
      </c>
    </row>
    <row r="2975" spans="1:14" s="88" customFormat="1" hidden="1" x14ac:dyDescent="0.2">
      <c r="A2975" s="193"/>
      <c r="B2975" s="187"/>
      <c r="C2975" s="185"/>
      <c r="D2975" s="185"/>
      <c r="E2975" s="185"/>
      <c r="F2975" s="185"/>
      <c r="G2975" s="185"/>
      <c r="H2975" s="185"/>
      <c r="I2975" s="185"/>
      <c r="J2975" s="185"/>
      <c r="K2975" s="185"/>
      <c r="L2975" s="110" t="s">
        <v>21</v>
      </c>
      <c r="M2975" s="111"/>
      <c r="N2975" s="75" t="s">
        <v>317</v>
      </c>
    </row>
    <row r="2976" spans="1:14" s="88" customFormat="1" hidden="1" x14ac:dyDescent="0.2">
      <c r="A2976" s="193"/>
      <c r="B2976" s="187"/>
      <c r="C2976" s="185"/>
      <c r="D2976" s="185"/>
      <c r="E2976" s="185"/>
      <c r="F2976" s="185"/>
      <c r="G2976" s="185"/>
      <c r="H2976" s="185"/>
      <c r="I2976" s="185"/>
      <c r="J2976" s="185"/>
      <c r="K2976" s="185"/>
      <c r="L2976" s="110" t="s">
        <v>21</v>
      </c>
      <c r="M2976" s="111"/>
      <c r="N2976" s="75" t="s">
        <v>318</v>
      </c>
    </row>
    <row r="2977" spans="1:14" s="88" customFormat="1" hidden="1" x14ac:dyDescent="0.2">
      <c r="A2977" s="193"/>
      <c r="B2977" s="187"/>
      <c r="C2977" s="185"/>
      <c r="D2977" s="185"/>
      <c r="E2977" s="185"/>
      <c r="F2977" s="185"/>
      <c r="G2977" s="185"/>
      <c r="H2977" s="185"/>
      <c r="I2977" s="185"/>
      <c r="J2977" s="185"/>
      <c r="K2977" s="185"/>
      <c r="L2977" s="110" t="s">
        <v>21</v>
      </c>
      <c r="M2977" s="111"/>
      <c r="N2977" s="75" t="s">
        <v>319</v>
      </c>
    </row>
    <row r="2978" spans="1:14" s="88" customFormat="1" hidden="1" x14ac:dyDescent="0.2">
      <c r="A2978" s="193"/>
      <c r="B2978" s="187"/>
      <c r="C2978" s="185"/>
      <c r="D2978" s="185"/>
      <c r="E2978" s="185"/>
      <c r="F2978" s="185"/>
      <c r="G2978" s="185"/>
      <c r="H2978" s="185"/>
      <c r="I2978" s="185"/>
      <c r="J2978" s="185"/>
      <c r="K2978" s="185"/>
      <c r="L2978" s="110" t="s">
        <v>21</v>
      </c>
      <c r="M2978" s="111"/>
      <c r="N2978" s="75" t="s">
        <v>320</v>
      </c>
    </row>
    <row r="2979" spans="1:14" s="88" customFormat="1" hidden="1" x14ac:dyDescent="0.2">
      <c r="A2979" s="193"/>
      <c r="B2979" s="187"/>
      <c r="C2979" s="185"/>
      <c r="D2979" s="185"/>
      <c r="E2979" s="185"/>
      <c r="F2979" s="185"/>
      <c r="G2979" s="185"/>
      <c r="H2979" s="185"/>
      <c r="I2979" s="185"/>
      <c r="J2979" s="185"/>
      <c r="K2979" s="185"/>
      <c r="L2979" s="110" t="s">
        <v>21</v>
      </c>
      <c r="M2979" s="111"/>
      <c r="N2979" s="75" t="s">
        <v>321</v>
      </c>
    </row>
    <row r="2980" spans="1:14" s="88" customFormat="1" hidden="1" x14ac:dyDescent="0.2">
      <c r="A2980" s="193"/>
      <c r="B2980" s="187"/>
      <c r="C2980" s="185"/>
      <c r="D2980" s="185"/>
      <c r="E2980" s="185"/>
      <c r="F2980" s="185"/>
      <c r="G2980" s="185"/>
      <c r="H2980" s="185"/>
      <c r="I2980" s="185"/>
      <c r="J2980" s="185"/>
      <c r="K2980" s="185"/>
      <c r="L2980" s="110" t="s">
        <v>21</v>
      </c>
      <c r="M2980" s="111"/>
      <c r="N2980" s="75" t="s">
        <v>285</v>
      </c>
    </row>
    <row r="2981" spans="1:14" s="88" customFormat="1" hidden="1" x14ac:dyDescent="0.2">
      <c r="A2981" s="193"/>
      <c r="B2981" s="187"/>
      <c r="C2981" s="185"/>
      <c r="D2981" s="185"/>
      <c r="E2981" s="185"/>
      <c r="F2981" s="185"/>
      <c r="G2981" s="185"/>
      <c r="H2981" s="185"/>
      <c r="I2981" s="185"/>
      <c r="J2981" s="185"/>
      <c r="K2981" s="185"/>
      <c r="L2981" s="110" t="s">
        <v>21</v>
      </c>
      <c r="M2981" s="111"/>
      <c r="N2981" s="75" t="s">
        <v>322</v>
      </c>
    </row>
    <row r="2982" spans="1:14" s="88" customFormat="1" hidden="1" x14ac:dyDescent="0.2">
      <c r="A2982" s="193"/>
      <c r="B2982" s="187"/>
      <c r="C2982" s="185"/>
      <c r="D2982" s="185"/>
      <c r="E2982" s="185"/>
      <c r="F2982" s="185"/>
      <c r="G2982" s="185"/>
      <c r="H2982" s="185"/>
      <c r="I2982" s="185"/>
      <c r="J2982" s="185"/>
      <c r="K2982" s="185"/>
      <c r="L2982" s="110" t="s">
        <v>21</v>
      </c>
      <c r="M2982" s="111"/>
      <c r="N2982" s="75" t="s">
        <v>323</v>
      </c>
    </row>
    <row r="2983" spans="1:14" s="88" customFormat="1" hidden="1" x14ac:dyDescent="0.2">
      <c r="A2983" s="193"/>
      <c r="B2983" s="187"/>
      <c r="C2983" s="185"/>
      <c r="D2983" s="185"/>
      <c r="E2983" s="185"/>
      <c r="F2983" s="185"/>
      <c r="G2983" s="185"/>
      <c r="H2983" s="185"/>
      <c r="I2983" s="185"/>
      <c r="J2983" s="185"/>
      <c r="K2983" s="185"/>
      <c r="L2983" s="110" t="s">
        <v>21</v>
      </c>
      <c r="M2983" s="111"/>
      <c r="N2983" s="75" t="s">
        <v>324</v>
      </c>
    </row>
    <row r="2984" spans="1:14" s="88" customFormat="1" hidden="1" x14ac:dyDescent="0.2">
      <c r="A2984" s="193"/>
      <c r="B2984" s="187"/>
      <c r="C2984" s="185"/>
      <c r="D2984" s="185"/>
      <c r="E2984" s="185"/>
      <c r="F2984" s="185"/>
      <c r="G2984" s="185"/>
      <c r="H2984" s="185"/>
      <c r="I2984" s="185"/>
      <c r="J2984" s="185"/>
      <c r="K2984" s="185"/>
      <c r="L2984" s="110" t="s">
        <v>21</v>
      </c>
      <c r="M2984" s="111"/>
      <c r="N2984" s="75" t="s">
        <v>325</v>
      </c>
    </row>
    <row r="2985" spans="1:14" s="88" customFormat="1" hidden="1" x14ac:dyDescent="0.2">
      <c r="A2985" s="193"/>
      <c r="B2985" s="187"/>
      <c r="C2985" s="185"/>
      <c r="D2985" s="185"/>
      <c r="E2985" s="185"/>
      <c r="F2985" s="185"/>
      <c r="G2985" s="185"/>
      <c r="H2985" s="185"/>
      <c r="I2985" s="185"/>
      <c r="J2985" s="185"/>
      <c r="K2985" s="185"/>
      <c r="L2985" s="110" t="s">
        <v>21</v>
      </c>
      <c r="M2985" s="111"/>
      <c r="N2985" s="75" t="s">
        <v>326</v>
      </c>
    </row>
    <row r="2986" spans="1:14" s="88" customFormat="1" hidden="1" x14ac:dyDescent="0.2">
      <c r="A2986" s="193"/>
      <c r="B2986" s="187"/>
      <c r="C2986" s="185"/>
      <c r="D2986" s="185"/>
      <c r="E2986" s="185"/>
      <c r="F2986" s="185"/>
      <c r="G2986" s="185"/>
      <c r="H2986" s="185"/>
      <c r="I2986" s="185"/>
      <c r="J2986" s="185"/>
      <c r="K2986" s="185"/>
      <c r="L2986" s="110" t="s">
        <v>21</v>
      </c>
      <c r="M2986" s="111"/>
      <c r="N2986" s="75" t="s">
        <v>327</v>
      </c>
    </row>
    <row r="2987" spans="1:14" s="88" customFormat="1" hidden="1" x14ac:dyDescent="0.2">
      <c r="A2987" s="193"/>
      <c r="B2987" s="187"/>
      <c r="C2987" s="185"/>
      <c r="D2987" s="185"/>
      <c r="E2987" s="185"/>
      <c r="F2987" s="185"/>
      <c r="G2987" s="185"/>
      <c r="H2987" s="185"/>
      <c r="I2987" s="185"/>
      <c r="J2987" s="185"/>
      <c r="K2987" s="185"/>
      <c r="L2987" s="110" t="s">
        <v>21</v>
      </c>
      <c r="M2987" s="111"/>
      <c r="N2987" s="75" t="s">
        <v>328</v>
      </c>
    </row>
    <row r="2988" spans="1:14" s="88" customFormat="1" hidden="1" x14ac:dyDescent="0.2">
      <c r="A2988" s="193"/>
      <c r="B2988" s="187"/>
      <c r="C2988" s="185"/>
      <c r="D2988" s="185"/>
      <c r="E2988" s="185"/>
      <c r="F2988" s="185"/>
      <c r="G2988" s="185"/>
      <c r="H2988" s="185"/>
      <c r="I2988" s="185"/>
      <c r="J2988" s="185"/>
      <c r="K2988" s="185"/>
      <c r="L2988" s="110" t="s">
        <v>21</v>
      </c>
      <c r="M2988" s="111"/>
      <c r="N2988" s="75" t="s">
        <v>329</v>
      </c>
    </row>
    <row r="2989" spans="1:14" s="88" customFormat="1" hidden="1" x14ac:dyDescent="0.2">
      <c r="A2989" s="193"/>
      <c r="B2989" s="187"/>
      <c r="C2989" s="185"/>
      <c r="D2989" s="185"/>
      <c r="E2989" s="185"/>
      <c r="F2989" s="185"/>
      <c r="G2989" s="185"/>
      <c r="H2989" s="185"/>
      <c r="I2989" s="185"/>
      <c r="J2989" s="185"/>
      <c r="K2989" s="185"/>
      <c r="L2989" s="110" t="s">
        <v>21</v>
      </c>
      <c r="M2989" s="111"/>
      <c r="N2989" s="75" t="s">
        <v>330</v>
      </c>
    </row>
    <row r="2990" spans="1:14" s="88" customFormat="1" hidden="1" x14ac:dyDescent="0.2">
      <c r="A2990" s="193"/>
      <c r="B2990" s="187"/>
      <c r="C2990" s="185"/>
      <c r="D2990" s="185"/>
      <c r="E2990" s="185"/>
      <c r="F2990" s="185"/>
      <c r="G2990" s="185"/>
      <c r="H2990" s="185"/>
      <c r="I2990" s="185"/>
      <c r="J2990" s="185"/>
      <c r="K2990" s="185"/>
      <c r="L2990" s="110" t="s">
        <v>21</v>
      </c>
      <c r="M2990" s="111"/>
      <c r="N2990" s="75" t="s">
        <v>286</v>
      </c>
    </row>
    <row r="2991" spans="1:14" s="88" customFormat="1" hidden="1" x14ac:dyDescent="0.2">
      <c r="A2991" s="193"/>
      <c r="B2991" s="187"/>
      <c r="C2991" s="185"/>
      <c r="D2991" s="185"/>
      <c r="E2991" s="185"/>
      <c r="F2991" s="185"/>
      <c r="G2991" s="185"/>
      <c r="H2991" s="185"/>
      <c r="I2991" s="185"/>
      <c r="J2991" s="185"/>
      <c r="K2991" s="185"/>
      <c r="L2991" s="110" t="s">
        <v>21</v>
      </c>
      <c r="M2991" s="111"/>
      <c r="N2991" s="75" t="s">
        <v>331</v>
      </c>
    </row>
    <row r="2992" spans="1:14" s="88" customFormat="1" hidden="1" x14ac:dyDescent="0.2">
      <c r="A2992" s="193"/>
      <c r="B2992" s="187"/>
      <c r="C2992" s="185"/>
      <c r="D2992" s="185"/>
      <c r="E2992" s="185"/>
      <c r="F2992" s="185"/>
      <c r="G2992" s="185"/>
      <c r="H2992" s="185"/>
      <c r="I2992" s="185"/>
      <c r="J2992" s="185"/>
      <c r="K2992" s="185"/>
      <c r="L2992" s="110" t="s">
        <v>21</v>
      </c>
      <c r="M2992" s="111"/>
      <c r="N2992" s="75" t="s">
        <v>58</v>
      </c>
    </row>
    <row r="2993" spans="1:14" s="88" customFormat="1" hidden="1" x14ac:dyDescent="0.2">
      <c r="A2993" s="193"/>
      <c r="B2993" s="187"/>
      <c r="C2993" s="185"/>
      <c r="D2993" s="185"/>
      <c r="E2993" s="185"/>
      <c r="F2993" s="185"/>
      <c r="G2993" s="185"/>
      <c r="H2993" s="185"/>
      <c r="I2993" s="185"/>
      <c r="J2993" s="185"/>
      <c r="K2993" s="185"/>
      <c r="L2993" s="110" t="s">
        <v>21</v>
      </c>
      <c r="M2993" s="111"/>
      <c r="N2993" s="75" t="s">
        <v>332</v>
      </c>
    </row>
    <row r="2994" spans="1:14" s="88" customFormat="1" hidden="1" x14ac:dyDescent="0.2">
      <c r="A2994" s="193"/>
      <c r="B2994" s="187"/>
      <c r="C2994" s="185"/>
      <c r="D2994" s="185"/>
      <c r="E2994" s="185"/>
      <c r="F2994" s="185"/>
      <c r="G2994" s="185"/>
      <c r="H2994" s="185"/>
      <c r="I2994" s="185"/>
      <c r="J2994" s="185"/>
      <c r="K2994" s="185"/>
      <c r="L2994" s="110" t="s">
        <v>21</v>
      </c>
      <c r="M2994" s="111"/>
      <c r="N2994" s="75" t="s">
        <v>333</v>
      </c>
    </row>
    <row r="2995" spans="1:14" s="88" customFormat="1" hidden="1" x14ac:dyDescent="0.2">
      <c r="A2995" s="193"/>
      <c r="B2995" s="187"/>
      <c r="C2995" s="185"/>
      <c r="D2995" s="185"/>
      <c r="E2995" s="185"/>
      <c r="F2995" s="185"/>
      <c r="G2995" s="185"/>
      <c r="H2995" s="185"/>
      <c r="I2995" s="185"/>
      <c r="J2995" s="185"/>
      <c r="K2995" s="185"/>
      <c r="L2995" s="110" t="s">
        <v>21</v>
      </c>
      <c r="M2995" s="111"/>
      <c r="N2995" s="75" t="s">
        <v>334</v>
      </c>
    </row>
    <row r="2996" spans="1:14" s="88" customFormat="1" hidden="1" x14ac:dyDescent="0.2">
      <c r="A2996" s="193"/>
      <c r="B2996" s="187"/>
      <c r="C2996" s="185"/>
      <c r="D2996" s="185"/>
      <c r="E2996" s="185"/>
      <c r="F2996" s="185"/>
      <c r="G2996" s="185"/>
      <c r="H2996" s="185"/>
      <c r="I2996" s="185"/>
      <c r="J2996" s="185"/>
      <c r="K2996" s="185"/>
      <c r="L2996" s="110" t="s">
        <v>21</v>
      </c>
      <c r="M2996" s="111"/>
      <c r="N2996" s="75" t="s">
        <v>287</v>
      </c>
    </row>
    <row r="2997" spans="1:14" s="88" customFormat="1" hidden="1" x14ac:dyDescent="0.2">
      <c r="A2997" s="193"/>
      <c r="B2997" s="187"/>
      <c r="C2997" s="185"/>
      <c r="D2997" s="185"/>
      <c r="E2997" s="185"/>
      <c r="F2997" s="185"/>
      <c r="G2997" s="185"/>
      <c r="H2997" s="185"/>
      <c r="I2997" s="185"/>
      <c r="J2997" s="185"/>
      <c r="K2997" s="185"/>
      <c r="L2997" s="110" t="s">
        <v>21</v>
      </c>
      <c r="M2997" s="111"/>
      <c r="N2997" s="75" t="s">
        <v>335</v>
      </c>
    </row>
    <row r="2998" spans="1:14" s="88" customFormat="1" hidden="1" x14ac:dyDescent="0.2">
      <c r="A2998" s="193"/>
      <c r="B2998" s="187"/>
      <c r="C2998" s="185"/>
      <c r="D2998" s="185"/>
      <c r="E2998" s="185"/>
      <c r="F2998" s="185"/>
      <c r="G2998" s="185"/>
      <c r="H2998" s="185"/>
      <c r="I2998" s="185"/>
      <c r="J2998" s="185"/>
      <c r="K2998" s="185"/>
      <c r="L2998" s="110" t="s">
        <v>21</v>
      </c>
      <c r="M2998" s="111"/>
      <c r="N2998" s="75" t="s">
        <v>336</v>
      </c>
    </row>
    <row r="2999" spans="1:14" s="88" customFormat="1" hidden="1" x14ac:dyDescent="0.2">
      <c r="A2999" s="193"/>
      <c r="B2999" s="187"/>
      <c r="C2999" s="185"/>
      <c r="D2999" s="185"/>
      <c r="E2999" s="185"/>
      <c r="F2999" s="185"/>
      <c r="G2999" s="185"/>
      <c r="H2999" s="185"/>
      <c r="I2999" s="185"/>
      <c r="J2999" s="185"/>
      <c r="K2999" s="185"/>
      <c r="L2999" s="110" t="s">
        <v>21</v>
      </c>
      <c r="M2999" s="111"/>
      <c r="N2999" s="75" t="s">
        <v>337</v>
      </c>
    </row>
    <row r="3000" spans="1:14" s="88" customFormat="1" hidden="1" x14ac:dyDescent="0.2">
      <c r="A3000" s="193"/>
      <c r="B3000" s="187"/>
      <c r="C3000" s="185"/>
      <c r="D3000" s="185"/>
      <c r="E3000" s="185"/>
      <c r="F3000" s="185"/>
      <c r="G3000" s="185"/>
      <c r="H3000" s="185"/>
      <c r="I3000" s="185"/>
      <c r="J3000" s="185"/>
      <c r="K3000" s="185"/>
      <c r="L3000" s="110" t="s">
        <v>21</v>
      </c>
      <c r="M3000" s="111"/>
      <c r="N3000" s="75" t="s">
        <v>338</v>
      </c>
    </row>
    <row r="3001" spans="1:14" s="88" customFormat="1" hidden="1" x14ac:dyDescent="0.2">
      <c r="A3001" s="193"/>
      <c r="B3001" s="187"/>
      <c r="C3001" s="185"/>
      <c r="D3001" s="185"/>
      <c r="E3001" s="185"/>
      <c r="F3001" s="185"/>
      <c r="G3001" s="185"/>
      <c r="H3001" s="185"/>
      <c r="I3001" s="185"/>
      <c r="J3001" s="185"/>
      <c r="K3001" s="185"/>
      <c r="L3001" s="110" t="s">
        <v>21</v>
      </c>
      <c r="M3001" s="111"/>
      <c r="N3001" s="75" t="s">
        <v>339</v>
      </c>
    </row>
    <row r="3002" spans="1:14" s="88" customFormat="1" hidden="1" x14ac:dyDescent="0.2">
      <c r="A3002" s="193"/>
      <c r="B3002" s="187"/>
      <c r="C3002" s="185"/>
      <c r="D3002" s="185"/>
      <c r="E3002" s="185"/>
      <c r="F3002" s="185"/>
      <c r="G3002" s="185"/>
      <c r="H3002" s="185"/>
      <c r="I3002" s="185"/>
      <c r="J3002" s="185"/>
      <c r="K3002" s="185"/>
      <c r="L3002" s="110" t="s">
        <v>21</v>
      </c>
      <c r="M3002" s="111"/>
      <c r="N3002" s="75" t="s">
        <v>340</v>
      </c>
    </row>
    <row r="3003" spans="1:14" s="88" customFormat="1" hidden="1" x14ac:dyDescent="0.2">
      <c r="A3003" s="193"/>
      <c r="B3003" s="187"/>
      <c r="C3003" s="185"/>
      <c r="D3003" s="185"/>
      <c r="E3003" s="185"/>
      <c r="F3003" s="185"/>
      <c r="G3003" s="185"/>
      <c r="H3003" s="185"/>
      <c r="I3003" s="185"/>
      <c r="J3003" s="185"/>
      <c r="K3003" s="185"/>
      <c r="L3003" s="110" t="s">
        <v>21</v>
      </c>
      <c r="M3003" s="111"/>
      <c r="N3003" s="75" t="s">
        <v>341</v>
      </c>
    </row>
    <row r="3004" spans="1:14" s="88" customFormat="1" hidden="1" x14ac:dyDescent="0.2">
      <c r="A3004" s="193"/>
      <c r="B3004" s="187"/>
      <c r="C3004" s="185"/>
      <c r="D3004" s="185"/>
      <c r="E3004" s="185"/>
      <c r="F3004" s="185"/>
      <c r="G3004" s="185"/>
      <c r="H3004" s="185"/>
      <c r="I3004" s="185"/>
      <c r="J3004" s="185"/>
      <c r="K3004" s="185"/>
      <c r="L3004" s="110" t="s">
        <v>21</v>
      </c>
      <c r="M3004" s="111"/>
      <c r="N3004" s="75" t="s">
        <v>342</v>
      </c>
    </row>
    <row r="3005" spans="1:14" s="88" customFormat="1" hidden="1" x14ac:dyDescent="0.2">
      <c r="A3005" s="193"/>
      <c r="B3005" s="187"/>
      <c r="C3005" s="185"/>
      <c r="D3005" s="185"/>
      <c r="E3005" s="185"/>
      <c r="F3005" s="185"/>
      <c r="G3005" s="185"/>
      <c r="H3005" s="185"/>
      <c r="I3005" s="185"/>
      <c r="J3005" s="185"/>
      <c r="K3005" s="185"/>
      <c r="L3005" s="110" t="s">
        <v>21</v>
      </c>
      <c r="M3005" s="111"/>
      <c r="N3005" s="75" t="s">
        <v>343</v>
      </c>
    </row>
    <row r="3006" spans="1:14" s="88" customFormat="1" hidden="1" x14ac:dyDescent="0.2">
      <c r="A3006" s="193"/>
      <c r="B3006" s="187"/>
      <c r="C3006" s="185"/>
      <c r="D3006" s="185"/>
      <c r="E3006" s="185"/>
      <c r="F3006" s="185"/>
      <c r="G3006" s="185"/>
      <c r="H3006" s="185"/>
      <c r="I3006" s="185"/>
      <c r="J3006" s="185"/>
      <c r="K3006" s="185"/>
      <c r="L3006" s="110" t="s">
        <v>21</v>
      </c>
      <c r="M3006" s="111"/>
      <c r="N3006" s="75" t="s">
        <v>344</v>
      </c>
    </row>
    <row r="3007" spans="1:14" s="88" customFormat="1" hidden="1" x14ac:dyDescent="0.2">
      <c r="A3007" s="193"/>
      <c r="B3007" s="187"/>
      <c r="C3007" s="185"/>
      <c r="D3007" s="185"/>
      <c r="E3007" s="185"/>
      <c r="F3007" s="185"/>
      <c r="G3007" s="185"/>
      <c r="H3007" s="185"/>
      <c r="I3007" s="185"/>
      <c r="J3007" s="185"/>
      <c r="K3007" s="185"/>
      <c r="L3007" s="110" t="s">
        <v>21</v>
      </c>
      <c r="M3007" s="111"/>
      <c r="N3007" s="75" t="s">
        <v>345</v>
      </c>
    </row>
    <row r="3008" spans="1:14" s="88" customFormat="1" hidden="1" x14ac:dyDescent="0.2">
      <c r="A3008" s="193"/>
      <c r="B3008" s="187"/>
      <c r="C3008" s="185"/>
      <c r="D3008" s="185"/>
      <c r="E3008" s="185"/>
      <c r="F3008" s="185"/>
      <c r="G3008" s="185"/>
      <c r="H3008" s="185"/>
      <c r="I3008" s="185"/>
      <c r="J3008" s="185"/>
      <c r="K3008" s="185"/>
      <c r="L3008" s="110" t="s">
        <v>21</v>
      </c>
      <c r="M3008" s="111"/>
      <c r="N3008" s="75" t="s">
        <v>346</v>
      </c>
    </row>
    <row r="3009" spans="1:14" s="88" customFormat="1" hidden="1" x14ac:dyDescent="0.2">
      <c r="A3009" s="193"/>
      <c r="B3009" s="187"/>
      <c r="C3009" s="185"/>
      <c r="D3009" s="185"/>
      <c r="E3009" s="185"/>
      <c r="F3009" s="185"/>
      <c r="G3009" s="185"/>
      <c r="H3009" s="185"/>
      <c r="I3009" s="185"/>
      <c r="J3009" s="185"/>
      <c r="K3009" s="185"/>
      <c r="L3009" s="110" t="s">
        <v>21</v>
      </c>
      <c r="M3009" s="111"/>
      <c r="N3009" s="75" t="s">
        <v>25</v>
      </c>
    </row>
    <row r="3010" spans="1:14" s="88" customFormat="1" hidden="1" x14ac:dyDescent="0.2">
      <c r="A3010" s="193"/>
      <c r="B3010" s="187"/>
      <c r="C3010" s="185"/>
      <c r="D3010" s="185"/>
      <c r="E3010" s="185"/>
      <c r="F3010" s="185"/>
      <c r="G3010" s="185"/>
      <c r="H3010" s="185"/>
      <c r="I3010" s="185"/>
      <c r="J3010" s="185"/>
      <c r="K3010" s="185"/>
      <c r="L3010" s="110" t="s">
        <v>21</v>
      </c>
      <c r="M3010" s="111"/>
      <c r="N3010" s="75" t="s">
        <v>36</v>
      </c>
    </row>
    <row r="3011" spans="1:14" s="88" customFormat="1" hidden="1" x14ac:dyDescent="0.2">
      <c r="A3011" s="193"/>
      <c r="B3011" s="187"/>
      <c r="C3011" s="185"/>
      <c r="D3011" s="185"/>
      <c r="E3011" s="185"/>
      <c r="F3011" s="185"/>
      <c r="G3011" s="185"/>
      <c r="H3011" s="185"/>
      <c r="I3011" s="185"/>
      <c r="J3011" s="185"/>
      <c r="K3011" s="185"/>
      <c r="L3011" s="110" t="s">
        <v>21</v>
      </c>
      <c r="M3011" s="111"/>
      <c r="N3011" s="75" t="s">
        <v>464</v>
      </c>
    </row>
    <row r="3012" spans="1:14" s="88" customFormat="1" hidden="1" x14ac:dyDescent="0.2">
      <c r="A3012" s="193"/>
      <c r="B3012" s="187"/>
      <c r="C3012" s="185"/>
      <c r="D3012" s="185"/>
      <c r="E3012" s="185"/>
      <c r="F3012" s="185"/>
      <c r="G3012" s="185"/>
      <c r="H3012" s="185"/>
      <c r="I3012" s="185"/>
      <c r="J3012" s="185"/>
      <c r="K3012" s="185"/>
      <c r="L3012" s="110" t="s">
        <v>21</v>
      </c>
      <c r="M3012" s="111"/>
      <c r="N3012" s="75" t="s">
        <v>59</v>
      </c>
    </row>
    <row r="3013" spans="1:14" s="88" customFormat="1" hidden="1" x14ac:dyDescent="0.2">
      <c r="A3013" s="193"/>
      <c r="B3013" s="187"/>
      <c r="C3013" s="185"/>
      <c r="D3013" s="185"/>
      <c r="E3013" s="185"/>
      <c r="F3013" s="185"/>
      <c r="G3013" s="185"/>
      <c r="H3013" s="185"/>
      <c r="I3013" s="185"/>
      <c r="J3013" s="185"/>
      <c r="K3013" s="185"/>
      <c r="L3013" s="110" t="s">
        <v>21</v>
      </c>
      <c r="M3013" s="111"/>
      <c r="N3013" s="75" t="s">
        <v>347</v>
      </c>
    </row>
    <row r="3014" spans="1:14" s="88" customFormat="1" hidden="1" x14ac:dyDescent="0.2">
      <c r="A3014" s="193"/>
      <c r="B3014" s="187"/>
      <c r="C3014" s="185"/>
      <c r="D3014" s="185"/>
      <c r="E3014" s="185"/>
      <c r="F3014" s="185"/>
      <c r="G3014" s="185"/>
      <c r="H3014" s="185"/>
      <c r="I3014" s="185"/>
      <c r="J3014" s="185"/>
      <c r="K3014" s="185"/>
      <c r="L3014" s="110" t="s">
        <v>21</v>
      </c>
      <c r="M3014" s="111"/>
      <c r="N3014" s="75" t="s">
        <v>348</v>
      </c>
    </row>
    <row r="3015" spans="1:14" s="88" customFormat="1" hidden="1" x14ac:dyDescent="0.2">
      <c r="A3015" s="193"/>
      <c r="B3015" s="187"/>
      <c r="C3015" s="185"/>
      <c r="D3015" s="185"/>
      <c r="E3015" s="185"/>
      <c r="F3015" s="185"/>
      <c r="G3015" s="185"/>
      <c r="H3015" s="185"/>
      <c r="I3015" s="185"/>
      <c r="J3015" s="185"/>
      <c r="K3015" s="185"/>
      <c r="L3015" s="110" t="s">
        <v>21</v>
      </c>
      <c r="M3015" s="111"/>
      <c r="N3015" s="75" t="s">
        <v>91</v>
      </c>
    </row>
    <row r="3016" spans="1:14" s="88" customFormat="1" hidden="1" x14ac:dyDescent="0.2">
      <c r="A3016" s="193"/>
      <c r="B3016" s="187"/>
      <c r="C3016" s="185"/>
      <c r="D3016" s="185"/>
      <c r="E3016" s="185"/>
      <c r="F3016" s="185"/>
      <c r="G3016" s="185"/>
      <c r="H3016" s="185"/>
      <c r="I3016" s="185"/>
      <c r="J3016" s="185"/>
      <c r="K3016" s="185"/>
      <c r="L3016" s="110" t="s">
        <v>21</v>
      </c>
      <c r="M3016" s="111"/>
      <c r="N3016" s="75" t="s">
        <v>288</v>
      </c>
    </row>
    <row r="3017" spans="1:14" s="88" customFormat="1" hidden="1" x14ac:dyDescent="0.2">
      <c r="A3017" s="193"/>
      <c r="B3017" s="187"/>
      <c r="C3017" s="185"/>
      <c r="D3017" s="185"/>
      <c r="E3017" s="185"/>
      <c r="F3017" s="185"/>
      <c r="G3017" s="185"/>
      <c r="H3017" s="185"/>
      <c r="I3017" s="185"/>
      <c r="J3017" s="185"/>
      <c r="K3017" s="185"/>
      <c r="L3017" s="110" t="s">
        <v>21</v>
      </c>
      <c r="M3017" s="111"/>
      <c r="N3017" s="75" t="s">
        <v>349</v>
      </c>
    </row>
    <row r="3018" spans="1:14" s="88" customFormat="1" hidden="1" x14ac:dyDescent="0.2">
      <c r="A3018" s="193"/>
      <c r="B3018" s="187"/>
      <c r="C3018" s="185"/>
      <c r="D3018" s="185"/>
      <c r="E3018" s="185"/>
      <c r="F3018" s="185"/>
      <c r="G3018" s="185"/>
      <c r="H3018" s="185"/>
      <c r="I3018" s="185"/>
      <c r="J3018" s="185"/>
      <c r="K3018" s="185"/>
      <c r="L3018" s="110" t="s">
        <v>21</v>
      </c>
      <c r="M3018" s="111"/>
      <c r="N3018" s="75" t="s">
        <v>289</v>
      </c>
    </row>
    <row r="3019" spans="1:14" s="88" customFormat="1" hidden="1" x14ac:dyDescent="0.2">
      <c r="A3019" s="193"/>
      <c r="B3019" s="187"/>
      <c r="C3019" s="185"/>
      <c r="D3019" s="185"/>
      <c r="E3019" s="185"/>
      <c r="F3019" s="185"/>
      <c r="G3019" s="185"/>
      <c r="H3019" s="185"/>
      <c r="I3019" s="185"/>
      <c r="J3019" s="185"/>
      <c r="K3019" s="185"/>
      <c r="L3019" s="110" t="s">
        <v>21</v>
      </c>
      <c r="M3019" s="111"/>
      <c r="N3019" s="75" t="s">
        <v>451</v>
      </c>
    </row>
    <row r="3020" spans="1:14" s="88" customFormat="1" hidden="1" x14ac:dyDescent="0.2">
      <c r="A3020" s="193"/>
      <c r="B3020" s="187"/>
      <c r="C3020" s="185"/>
      <c r="D3020" s="185"/>
      <c r="E3020" s="185"/>
      <c r="F3020" s="185"/>
      <c r="G3020" s="185"/>
      <c r="H3020" s="185"/>
      <c r="I3020" s="185"/>
      <c r="J3020" s="185"/>
      <c r="K3020" s="185"/>
      <c r="L3020" s="110" t="s">
        <v>21</v>
      </c>
      <c r="M3020" s="111"/>
      <c r="N3020" s="75" t="s">
        <v>37</v>
      </c>
    </row>
    <row r="3021" spans="1:14" s="88" customFormat="1" hidden="1" x14ac:dyDescent="0.2">
      <c r="A3021" s="193"/>
      <c r="B3021" s="187"/>
      <c r="C3021" s="185"/>
      <c r="D3021" s="185"/>
      <c r="E3021" s="185"/>
      <c r="F3021" s="185"/>
      <c r="G3021" s="185"/>
      <c r="H3021" s="185"/>
      <c r="I3021" s="185"/>
      <c r="J3021" s="185"/>
      <c r="K3021" s="185"/>
      <c r="L3021" s="110" t="s">
        <v>21</v>
      </c>
      <c r="M3021" s="111"/>
      <c r="N3021" s="75" t="s">
        <v>350</v>
      </c>
    </row>
    <row r="3022" spans="1:14" s="88" customFormat="1" hidden="1" x14ac:dyDescent="0.2">
      <c r="A3022" s="193"/>
      <c r="B3022" s="187"/>
      <c r="C3022" s="185"/>
      <c r="D3022" s="185"/>
      <c r="E3022" s="185"/>
      <c r="F3022" s="185"/>
      <c r="G3022" s="185"/>
      <c r="H3022" s="185"/>
      <c r="I3022" s="185"/>
      <c r="J3022" s="185"/>
      <c r="K3022" s="185"/>
      <c r="L3022" s="110" t="s">
        <v>21</v>
      </c>
      <c r="M3022" s="111"/>
      <c r="N3022" s="75" t="s">
        <v>60</v>
      </c>
    </row>
    <row r="3023" spans="1:14" s="88" customFormat="1" hidden="1" x14ac:dyDescent="0.2">
      <c r="A3023" s="193"/>
      <c r="B3023" s="187"/>
      <c r="C3023" s="185"/>
      <c r="D3023" s="185"/>
      <c r="E3023" s="185"/>
      <c r="F3023" s="185"/>
      <c r="G3023" s="185"/>
      <c r="H3023" s="185"/>
      <c r="I3023" s="185"/>
      <c r="J3023" s="185"/>
      <c r="K3023" s="185"/>
      <c r="L3023" s="110" t="s">
        <v>21</v>
      </c>
      <c r="M3023" s="111"/>
      <c r="N3023" s="75" t="s">
        <v>351</v>
      </c>
    </row>
    <row r="3024" spans="1:14" s="88" customFormat="1" hidden="1" x14ac:dyDescent="0.2">
      <c r="A3024" s="193"/>
      <c r="B3024" s="187"/>
      <c r="C3024" s="185"/>
      <c r="D3024" s="185"/>
      <c r="E3024" s="185"/>
      <c r="F3024" s="185"/>
      <c r="G3024" s="185"/>
      <c r="H3024" s="185"/>
      <c r="I3024" s="185"/>
      <c r="J3024" s="185"/>
      <c r="K3024" s="185"/>
      <c r="L3024" s="110" t="s">
        <v>21</v>
      </c>
      <c r="M3024" s="111"/>
      <c r="N3024" s="75" t="s">
        <v>471</v>
      </c>
    </row>
    <row r="3025" spans="1:14" s="88" customFormat="1" hidden="1" x14ac:dyDescent="0.2">
      <c r="A3025" s="193"/>
      <c r="B3025" s="187"/>
      <c r="C3025" s="185"/>
      <c r="D3025" s="185"/>
      <c r="E3025" s="185"/>
      <c r="F3025" s="185"/>
      <c r="G3025" s="185"/>
      <c r="H3025" s="185"/>
      <c r="I3025" s="185"/>
      <c r="J3025" s="185"/>
      <c r="K3025" s="185"/>
      <c r="L3025" s="110" t="s">
        <v>21</v>
      </c>
      <c r="M3025" s="111"/>
      <c r="N3025" s="75" t="s">
        <v>352</v>
      </c>
    </row>
    <row r="3026" spans="1:14" s="88" customFormat="1" ht="28.5" hidden="1" x14ac:dyDescent="0.2">
      <c r="A3026" s="193"/>
      <c r="B3026" s="187"/>
      <c r="C3026" s="185"/>
      <c r="D3026" s="185"/>
      <c r="E3026" s="185"/>
      <c r="F3026" s="185"/>
      <c r="G3026" s="185"/>
      <c r="H3026" s="185"/>
      <c r="I3026" s="185"/>
      <c r="J3026" s="185"/>
      <c r="K3026" s="185"/>
      <c r="L3026" s="110" t="s">
        <v>21</v>
      </c>
      <c r="M3026" s="111"/>
      <c r="N3026" s="75" t="s">
        <v>82</v>
      </c>
    </row>
    <row r="3027" spans="1:14" s="88" customFormat="1" hidden="1" x14ac:dyDescent="0.2">
      <c r="A3027" s="193"/>
      <c r="B3027" s="187"/>
      <c r="C3027" s="185"/>
      <c r="D3027" s="185"/>
      <c r="E3027" s="185"/>
      <c r="F3027" s="185"/>
      <c r="G3027" s="185"/>
      <c r="H3027" s="185"/>
      <c r="I3027" s="185"/>
      <c r="J3027" s="185"/>
      <c r="K3027" s="185"/>
      <c r="L3027" s="110" t="s">
        <v>21</v>
      </c>
      <c r="M3027" s="111"/>
      <c r="N3027" s="75" t="s">
        <v>353</v>
      </c>
    </row>
    <row r="3028" spans="1:14" s="88" customFormat="1" ht="28.5" hidden="1" x14ac:dyDescent="0.2">
      <c r="A3028" s="193"/>
      <c r="B3028" s="187"/>
      <c r="C3028" s="185"/>
      <c r="D3028" s="185"/>
      <c r="E3028" s="185"/>
      <c r="F3028" s="185"/>
      <c r="G3028" s="185"/>
      <c r="H3028" s="185"/>
      <c r="I3028" s="185"/>
      <c r="J3028" s="185"/>
      <c r="K3028" s="185"/>
      <c r="L3028" s="110" t="s">
        <v>21</v>
      </c>
      <c r="M3028" s="111"/>
      <c r="N3028" s="75" t="s">
        <v>83</v>
      </c>
    </row>
    <row r="3029" spans="1:14" s="88" customFormat="1" hidden="1" x14ac:dyDescent="0.2">
      <c r="A3029" s="193"/>
      <c r="B3029" s="187"/>
      <c r="C3029" s="185"/>
      <c r="D3029" s="185"/>
      <c r="E3029" s="185"/>
      <c r="F3029" s="185"/>
      <c r="G3029" s="185"/>
      <c r="H3029" s="185"/>
      <c r="I3029" s="185"/>
      <c r="J3029" s="185"/>
      <c r="K3029" s="185"/>
      <c r="L3029" s="110" t="s">
        <v>21</v>
      </c>
      <c r="M3029" s="111"/>
      <c r="N3029" s="75" t="s">
        <v>354</v>
      </c>
    </row>
    <row r="3030" spans="1:14" s="88" customFormat="1" hidden="1" x14ac:dyDescent="0.2">
      <c r="A3030" s="193"/>
      <c r="B3030" s="187"/>
      <c r="C3030" s="185"/>
      <c r="D3030" s="185"/>
      <c r="E3030" s="185"/>
      <c r="F3030" s="185"/>
      <c r="G3030" s="185"/>
      <c r="H3030" s="185"/>
      <c r="I3030" s="185"/>
      <c r="J3030" s="185"/>
      <c r="K3030" s="185"/>
      <c r="L3030" s="110" t="s">
        <v>21</v>
      </c>
      <c r="M3030" s="111"/>
      <c r="N3030" s="75" t="s">
        <v>38</v>
      </c>
    </row>
    <row r="3031" spans="1:14" s="88" customFormat="1" hidden="1" x14ac:dyDescent="0.2">
      <c r="A3031" s="193"/>
      <c r="B3031" s="187"/>
      <c r="C3031" s="185"/>
      <c r="D3031" s="185"/>
      <c r="E3031" s="185"/>
      <c r="F3031" s="185"/>
      <c r="G3031" s="185"/>
      <c r="H3031" s="185"/>
      <c r="I3031" s="185"/>
      <c r="J3031" s="185"/>
      <c r="K3031" s="185"/>
      <c r="L3031" s="110" t="s">
        <v>21</v>
      </c>
      <c r="M3031" s="111"/>
      <c r="N3031" s="75" t="s">
        <v>355</v>
      </c>
    </row>
    <row r="3032" spans="1:14" s="88" customFormat="1" hidden="1" x14ac:dyDescent="0.2">
      <c r="A3032" s="193"/>
      <c r="B3032" s="187"/>
      <c r="C3032" s="185"/>
      <c r="D3032" s="185"/>
      <c r="E3032" s="185"/>
      <c r="F3032" s="185"/>
      <c r="G3032" s="185"/>
      <c r="H3032" s="185"/>
      <c r="I3032" s="185"/>
      <c r="J3032" s="185"/>
      <c r="K3032" s="185"/>
      <c r="L3032" s="110" t="s">
        <v>21</v>
      </c>
      <c r="M3032" s="111"/>
      <c r="N3032" s="75" t="s">
        <v>150</v>
      </c>
    </row>
    <row r="3033" spans="1:14" s="88" customFormat="1" hidden="1" x14ac:dyDescent="0.2">
      <c r="A3033" s="193"/>
      <c r="B3033" s="187"/>
      <c r="C3033" s="185"/>
      <c r="D3033" s="185"/>
      <c r="E3033" s="185"/>
      <c r="F3033" s="185"/>
      <c r="G3033" s="185"/>
      <c r="H3033" s="185"/>
      <c r="I3033" s="185"/>
      <c r="J3033" s="185"/>
      <c r="K3033" s="185"/>
      <c r="L3033" s="110" t="s">
        <v>21</v>
      </c>
      <c r="M3033" s="111"/>
      <c r="N3033" s="75" t="s">
        <v>357</v>
      </c>
    </row>
    <row r="3034" spans="1:14" s="88" customFormat="1" hidden="1" x14ac:dyDescent="0.2">
      <c r="A3034" s="193"/>
      <c r="B3034" s="187"/>
      <c r="C3034" s="185"/>
      <c r="D3034" s="185"/>
      <c r="E3034" s="185"/>
      <c r="F3034" s="185"/>
      <c r="G3034" s="185"/>
      <c r="H3034" s="185"/>
      <c r="I3034" s="185"/>
      <c r="J3034" s="185"/>
      <c r="K3034" s="185"/>
      <c r="L3034" s="110" t="s">
        <v>21</v>
      </c>
      <c r="M3034" s="111"/>
      <c r="N3034" s="75" t="s">
        <v>473</v>
      </c>
    </row>
    <row r="3035" spans="1:14" s="88" customFormat="1" hidden="1" x14ac:dyDescent="0.2">
      <c r="A3035" s="193"/>
      <c r="B3035" s="187"/>
      <c r="C3035" s="185"/>
      <c r="D3035" s="185"/>
      <c r="E3035" s="185"/>
      <c r="F3035" s="185"/>
      <c r="G3035" s="185"/>
      <c r="H3035" s="185"/>
      <c r="I3035" s="185"/>
      <c r="J3035" s="185"/>
      <c r="K3035" s="185"/>
      <c r="L3035" s="110" t="s">
        <v>21</v>
      </c>
      <c r="M3035" s="111"/>
      <c r="N3035" s="75" t="s">
        <v>358</v>
      </c>
    </row>
    <row r="3036" spans="1:14" s="88" customFormat="1" hidden="1" x14ac:dyDescent="0.2">
      <c r="A3036" s="193"/>
      <c r="B3036" s="187"/>
      <c r="C3036" s="185"/>
      <c r="D3036" s="185"/>
      <c r="E3036" s="185"/>
      <c r="F3036" s="185"/>
      <c r="G3036" s="185"/>
      <c r="H3036" s="185"/>
      <c r="I3036" s="185"/>
      <c r="J3036" s="185"/>
      <c r="K3036" s="185"/>
      <c r="L3036" s="110" t="s">
        <v>21</v>
      </c>
      <c r="M3036" s="111"/>
      <c r="N3036" s="75" t="s">
        <v>359</v>
      </c>
    </row>
    <row r="3037" spans="1:14" s="88" customFormat="1" hidden="1" x14ac:dyDescent="0.2">
      <c r="A3037" s="193"/>
      <c r="B3037" s="187"/>
      <c r="C3037" s="185"/>
      <c r="D3037" s="185"/>
      <c r="E3037" s="185"/>
      <c r="F3037" s="185"/>
      <c r="G3037" s="185"/>
      <c r="H3037" s="185"/>
      <c r="I3037" s="185"/>
      <c r="J3037" s="185"/>
      <c r="K3037" s="185"/>
      <c r="L3037" s="110" t="s">
        <v>21</v>
      </c>
      <c r="M3037" s="111"/>
      <c r="N3037" s="75" t="s">
        <v>475</v>
      </c>
    </row>
    <row r="3038" spans="1:14" s="88" customFormat="1" hidden="1" x14ac:dyDescent="0.2">
      <c r="A3038" s="193"/>
      <c r="B3038" s="187"/>
      <c r="C3038" s="185"/>
      <c r="D3038" s="185"/>
      <c r="E3038" s="185"/>
      <c r="F3038" s="185"/>
      <c r="G3038" s="185"/>
      <c r="H3038" s="185"/>
      <c r="I3038" s="185"/>
      <c r="J3038" s="185"/>
      <c r="K3038" s="185"/>
      <c r="L3038" s="110" t="s">
        <v>21</v>
      </c>
      <c r="M3038" s="111"/>
      <c r="N3038" s="75" t="s">
        <v>361</v>
      </c>
    </row>
    <row r="3039" spans="1:14" s="88" customFormat="1" hidden="1" x14ac:dyDescent="0.2">
      <c r="A3039" s="193"/>
      <c r="B3039" s="187"/>
      <c r="C3039" s="185"/>
      <c r="D3039" s="185"/>
      <c r="E3039" s="185"/>
      <c r="F3039" s="185"/>
      <c r="G3039" s="185"/>
      <c r="H3039" s="185"/>
      <c r="I3039" s="185"/>
      <c r="J3039" s="185"/>
      <c r="K3039" s="185"/>
      <c r="L3039" s="110" t="s">
        <v>21</v>
      </c>
      <c r="M3039" s="111"/>
      <c r="N3039" s="75" t="s">
        <v>362</v>
      </c>
    </row>
    <row r="3040" spans="1:14" s="88" customFormat="1" hidden="1" x14ac:dyDescent="0.2">
      <c r="A3040" s="193"/>
      <c r="B3040" s="187"/>
      <c r="C3040" s="185"/>
      <c r="D3040" s="185"/>
      <c r="E3040" s="185"/>
      <c r="F3040" s="185"/>
      <c r="G3040" s="185"/>
      <c r="H3040" s="185"/>
      <c r="I3040" s="185"/>
      <c r="J3040" s="185"/>
      <c r="K3040" s="185"/>
      <c r="L3040" s="110" t="s">
        <v>21</v>
      </c>
      <c r="M3040" s="111"/>
      <c r="N3040" s="75" t="s">
        <v>363</v>
      </c>
    </row>
    <row r="3041" spans="1:14" s="88" customFormat="1" hidden="1" x14ac:dyDescent="0.2">
      <c r="A3041" s="193"/>
      <c r="B3041" s="187"/>
      <c r="C3041" s="185"/>
      <c r="D3041" s="185"/>
      <c r="E3041" s="185"/>
      <c r="F3041" s="185"/>
      <c r="G3041" s="185"/>
      <c r="H3041" s="185"/>
      <c r="I3041" s="185"/>
      <c r="J3041" s="185"/>
      <c r="K3041" s="185"/>
      <c r="L3041" s="110" t="s">
        <v>21</v>
      </c>
      <c r="M3041" s="111"/>
      <c r="N3041" s="75" t="s">
        <v>364</v>
      </c>
    </row>
    <row r="3042" spans="1:14" s="88" customFormat="1" hidden="1" x14ac:dyDescent="0.2">
      <c r="A3042" s="193"/>
      <c r="B3042" s="187"/>
      <c r="C3042" s="185"/>
      <c r="D3042" s="185"/>
      <c r="E3042" s="185"/>
      <c r="F3042" s="185"/>
      <c r="G3042" s="185"/>
      <c r="H3042" s="185"/>
      <c r="I3042" s="185"/>
      <c r="J3042" s="185"/>
      <c r="K3042" s="185"/>
      <c r="L3042" s="110" t="s">
        <v>21</v>
      </c>
      <c r="M3042" s="111"/>
      <c r="N3042" s="75" t="s">
        <v>291</v>
      </c>
    </row>
    <row r="3043" spans="1:14" s="88" customFormat="1" hidden="1" x14ac:dyDescent="0.2">
      <c r="A3043" s="193"/>
      <c r="B3043" s="187"/>
      <c r="C3043" s="185"/>
      <c r="D3043" s="185"/>
      <c r="E3043" s="185"/>
      <c r="F3043" s="185"/>
      <c r="G3043" s="185"/>
      <c r="H3043" s="185"/>
      <c r="I3043" s="185"/>
      <c r="J3043" s="185"/>
      <c r="K3043" s="185"/>
      <c r="L3043" s="110" t="s">
        <v>21</v>
      </c>
      <c r="M3043" s="111"/>
      <c r="N3043" s="75" t="s">
        <v>292</v>
      </c>
    </row>
    <row r="3044" spans="1:14" s="88" customFormat="1" hidden="1" x14ac:dyDescent="0.2">
      <c r="A3044" s="193"/>
      <c r="B3044" s="187"/>
      <c r="C3044" s="185"/>
      <c r="D3044" s="185"/>
      <c r="E3044" s="185"/>
      <c r="F3044" s="185"/>
      <c r="G3044" s="185"/>
      <c r="H3044" s="185"/>
      <c r="I3044" s="185"/>
      <c r="J3044" s="185"/>
      <c r="K3044" s="185"/>
      <c r="L3044" s="110" t="s">
        <v>21</v>
      </c>
      <c r="M3044" s="111"/>
      <c r="N3044" s="75" t="s">
        <v>365</v>
      </c>
    </row>
    <row r="3045" spans="1:14" s="88" customFormat="1" hidden="1" x14ac:dyDescent="0.2">
      <c r="A3045" s="193"/>
      <c r="B3045" s="187"/>
      <c r="C3045" s="185"/>
      <c r="D3045" s="185"/>
      <c r="E3045" s="185"/>
      <c r="F3045" s="185"/>
      <c r="G3045" s="185"/>
      <c r="H3045" s="185"/>
      <c r="I3045" s="185"/>
      <c r="J3045" s="185"/>
      <c r="K3045" s="185"/>
      <c r="L3045" s="110" t="s">
        <v>21</v>
      </c>
      <c r="M3045" s="111"/>
      <c r="N3045" s="75" t="s">
        <v>366</v>
      </c>
    </row>
    <row r="3046" spans="1:14" s="88" customFormat="1" hidden="1" x14ac:dyDescent="0.2">
      <c r="A3046" s="193"/>
      <c r="B3046" s="187"/>
      <c r="C3046" s="185"/>
      <c r="D3046" s="185"/>
      <c r="E3046" s="185"/>
      <c r="F3046" s="185"/>
      <c r="G3046" s="185"/>
      <c r="H3046" s="185"/>
      <c r="I3046" s="185"/>
      <c r="J3046" s="185"/>
      <c r="K3046" s="185"/>
      <c r="L3046" s="110" t="s">
        <v>21</v>
      </c>
      <c r="M3046" s="111"/>
      <c r="N3046" s="75" t="s">
        <v>367</v>
      </c>
    </row>
    <row r="3047" spans="1:14" s="88" customFormat="1" hidden="1" x14ac:dyDescent="0.2">
      <c r="A3047" s="193"/>
      <c r="B3047" s="187"/>
      <c r="C3047" s="185"/>
      <c r="D3047" s="185"/>
      <c r="E3047" s="185"/>
      <c r="F3047" s="185"/>
      <c r="G3047" s="185"/>
      <c r="H3047" s="185"/>
      <c r="I3047" s="185"/>
      <c r="J3047" s="185"/>
      <c r="K3047" s="185"/>
      <c r="L3047" s="110" t="s">
        <v>21</v>
      </c>
      <c r="M3047" s="111"/>
      <c r="N3047" s="75" t="s">
        <v>368</v>
      </c>
    </row>
    <row r="3048" spans="1:14" s="88" customFormat="1" hidden="1" x14ac:dyDescent="0.2">
      <c r="A3048" s="193"/>
      <c r="B3048" s="187"/>
      <c r="C3048" s="185"/>
      <c r="D3048" s="185"/>
      <c r="E3048" s="185"/>
      <c r="F3048" s="185"/>
      <c r="G3048" s="185"/>
      <c r="H3048" s="185"/>
      <c r="I3048" s="185"/>
      <c r="J3048" s="185"/>
      <c r="K3048" s="185"/>
      <c r="L3048" s="110" t="s">
        <v>21</v>
      </c>
      <c r="M3048" s="111"/>
      <c r="N3048" s="75" t="s">
        <v>369</v>
      </c>
    </row>
    <row r="3049" spans="1:14" s="88" customFormat="1" hidden="1" x14ac:dyDescent="0.2">
      <c r="A3049" s="193"/>
      <c r="B3049" s="187"/>
      <c r="C3049" s="185"/>
      <c r="D3049" s="185"/>
      <c r="E3049" s="185"/>
      <c r="F3049" s="185"/>
      <c r="G3049" s="185"/>
      <c r="H3049" s="185"/>
      <c r="I3049" s="185"/>
      <c r="J3049" s="185"/>
      <c r="K3049" s="185"/>
      <c r="L3049" s="110" t="s">
        <v>21</v>
      </c>
      <c r="M3049" s="111"/>
      <c r="N3049" s="75" t="s">
        <v>371</v>
      </c>
    </row>
    <row r="3050" spans="1:14" s="88" customFormat="1" hidden="1" x14ac:dyDescent="0.2">
      <c r="A3050" s="193"/>
      <c r="B3050" s="187"/>
      <c r="C3050" s="185"/>
      <c r="D3050" s="185"/>
      <c r="E3050" s="185"/>
      <c r="F3050" s="185"/>
      <c r="G3050" s="185"/>
      <c r="H3050" s="185"/>
      <c r="I3050" s="185"/>
      <c r="J3050" s="185"/>
      <c r="K3050" s="185"/>
      <c r="L3050" s="110" t="s">
        <v>21</v>
      </c>
      <c r="M3050" s="111"/>
      <c r="N3050" s="75" t="s">
        <v>477</v>
      </c>
    </row>
    <row r="3051" spans="1:14" s="88" customFormat="1" hidden="1" x14ac:dyDescent="0.2">
      <c r="A3051" s="193"/>
      <c r="B3051" s="187"/>
      <c r="C3051" s="185"/>
      <c r="D3051" s="185"/>
      <c r="E3051" s="185"/>
      <c r="F3051" s="185"/>
      <c r="G3051" s="185"/>
      <c r="H3051" s="185"/>
      <c r="I3051" s="185"/>
      <c r="J3051" s="185"/>
      <c r="K3051" s="185"/>
      <c r="L3051" s="110" t="s">
        <v>21</v>
      </c>
      <c r="M3051" s="111"/>
      <c r="N3051" s="75" t="s">
        <v>372</v>
      </c>
    </row>
    <row r="3052" spans="1:14" s="88" customFormat="1" hidden="1" x14ac:dyDescent="0.2">
      <c r="A3052" s="193"/>
      <c r="B3052" s="187"/>
      <c r="C3052" s="185"/>
      <c r="D3052" s="185"/>
      <c r="E3052" s="185"/>
      <c r="F3052" s="185"/>
      <c r="G3052" s="185"/>
      <c r="H3052" s="185"/>
      <c r="I3052" s="185"/>
      <c r="J3052" s="185"/>
      <c r="K3052" s="185"/>
      <c r="L3052" s="110" t="s">
        <v>21</v>
      </c>
      <c r="M3052" s="111"/>
      <c r="N3052" s="75" t="s">
        <v>481</v>
      </c>
    </row>
    <row r="3053" spans="1:14" s="88" customFormat="1" hidden="1" x14ac:dyDescent="0.2">
      <c r="A3053" s="193"/>
      <c r="B3053" s="187"/>
      <c r="C3053" s="185"/>
      <c r="D3053" s="185"/>
      <c r="E3053" s="185"/>
      <c r="F3053" s="185"/>
      <c r="G3053" s="185"/>
      <c r="H3053" s="185"/>
      <c r="I3053" s="185"/>
      <c r="J3053" s="185"/>
      <c r="K3053" s="185"/>
      <c r="L3053" s="110" t="s">
        <v>21</v>
      </c>
      <c r="M3053" s="111"/>
      <c r="N3053" s="75" t="s">
        <v>373</v>
      </c>
    </row>
    <row r="3054" spans="1:14" s="88" customFormat="1" hidden="1" x14ac:dyDescent="0.2">
      <c r="A3054" s="193"/>
      <c r="B3054" s="187"/>
      <c r="C3054" s="185"/>
      <c r="D3054" s="185"/>
      <c r="E3054" s="185"/>
      <c r="F3054" s="185"/>
      <c r="G3054" s="185"/>
      <c r="H3054" s="185"/>
      <c r="I3054" s="185"/>
      <c r="J3054" s="185"/>
      <c r="K3054" s="185"/>
      <c r="L3054" s="110" t="s">
        <v>21</v>
      </c>
      <c r="M3054" s="111"/>
      <c r="N3054" s="75" t="s">
        <v>374</v>
      </c>
    </row>
    <row r="3055" spans="1:14" s="88" customFormat="1" hidden="1" x14ac:dyDescent="0.2">
      <c r="A3055" s="193"/>
      <c r="B3055" s="187"/>
      <c r="C3055" s="185"/>
      <c r="D3055" s="185"/>
      <c r="E3055" s="185"/>
      <c r="F3055" s="185"/>
      <c r="G3055" s="185"/>
      <c r="H3055" s="185"/>
      <c r="I3055" s="185"/>
      <c r="J3055" s="185"/>
      <c r="K3055" s="185"/>
      <c r="L3055" s="110" t="s">
        <v>21</v>
      </c>
      <c r="M3055" s="111"/>
      <c r="N3055" s="75" t="s">
        <v>375</v>
      </c>
    </row>
    <row r="3056" spans="1:14" s="88" customFormat="1" hidden="1" x14ac:dyDescent="0.2">
      <c r="A3056" s="193"/>
      <c r="B3056" s="187"/>
      <c r="C3056" s="185"/>
      <c r="D3056" s="185"/>
      <c r="E3056" s="185"/>
      <c r="F3056" s="185"/>
      <c r="G3056" s="185"/>
      <c r="H3056" s="185"/>
      <c r="I3056" s="185"/>
      <c r="J3056" s="185"/>
      <c r="K3056" s="185"/>
      <c r="L3056" s="110" t="s">
        <v>21</v>
      </c>
      <c r="M3056" s="111"/>
      <c r="N3056" s="75" t="s">
        <v>376</v>
      </c>
    </row>
    <row r="3057" spans="1:14" s="88" customFormat="1" hidden="1" x14ac:dyDescent="0.2">
      <c r="A3057" s="193"/>
      <c r="B3057" s="187"/>
      <c r="C3057" s="185"/>
      <c r="D3057" s="185"/>
      <c r="E3057" s="185"/>
      <c r="F3057" s="185"/>
      <c r="G3057" s="185"/>
      <c r="H3057" s="185"/>
      <c r="I3057" s="185"/>
      <c r="J3057" s="185"/>
      <c r="K3057" s="185"/>
      <c r="L3057" s="110" t="s">
        <v>21</v>
      </c>
      <c r="M3057" s="111"/>
      <c r="N3057" s="75" t="s">
        <v>457</v>
      </c>
    </row>
    <row r="3058" spans="1:14" s="88" customFormat="1" hidden="1" x14ac:dyDescent="0.2">
      <c r="A3058" s="193"/>
      <c r="B3058" s="187"/>
      <c r="C3058" s="185"/>
      <c r="D3058" s="185"/>
      <c r="E3058" s="185"/>
      <c r="F3058" s="185"/>
      <c r="G3058" s="185"/>
      <c r="H3058" s="185"/>
      <c r="I3058" s="185"/>
      <c r="J3058" s="185"/>
      <c r="K3058" s="185"/>
      <c r="L3058" s="110" t="s">
        <v>21</v>
      </c>
      <c r="M3058" s="111"/>
      <c r="N3058" s="75" t="s">
        <v>453</v>
      </c>
    </row>
    <row r="3059" spans="1:14" s="88" customFormat="1" hidden="1" x14ac:dyDescent="0.2">
      <c r="A3059" s="193"/>
      <c r="B3059" s="187"/>
      <c r="C3059" s="185"/>
      <c r="D3059" s="185"/>
      <c r="E3059" s="185"/>
      <c r="F3059" s="185"/>
      <c r="G3059" s="185"/>
      <c r="H3059" s="185"/>
      <c r="I3059" s="185"/>
      <c r="J3059" s="185"/>
      <c r="K3059" s="185"/>
      <c r="L3059" s="110" t="s">
        <v>21</v>
      </c>
      <c r="M3059" s="111"/>
      <c r="N3059" s="75" t="s">
        <v>377</v>
      </c>
    </row>
    <row r="3060" spans="1:14" s="88" customFormat="1" hidden="1" x14ac:dyDescent="0.2">
      <c r="A3060" s="193"/>
      <c r="B3060" s="187"/>
      <c r="C3060" s="185"/>
      <c r="D3060" s="185"/>
      <c r="E3060" s="185"/>
      <c r="F3060" s="185"/>
      <c r="G3060" s="185"/>
      <c r="H3060" s="185"/>
      <c r="I3060" s="185"/>
      <c r="J3060" s="185"/>
      <c r="K3060" s="185"/>
      <c r="L3060" s="110" t="s">
        <v>21</v>
      </c>
      <c r="M3060" s="111"/>
      <c r="N3060" s="75" t="s">
        <v>378</v>
      </c>
    </row>
    <row r="3061" spans="1:14" s="88" customFormat="1" hidden="1" x14ac:dyDescent="0.2">
      <c r="A3061" s="193"/>
      <c r="B3061" s="187"/>
      <c r="C3061" s="185"/>
      <c r="D3061" s="185"/>
      <c r="E3061" s="185"/>
      <c r="F3061" s="185"/>
      <c r="G3061" s="185"/>
      <c r="H3061" s="185"/>
      <c r="I3061" s="185"/>
      <c r="J3061" s="185"/>
      <c r="K3061" s="185"/>
      <c r="L3061" s="110" t="s">
        <v>21</v>
      </c>
      <c r="M3061" s="111"/>
      <c r="N3061" s="75" t="s">
        <v>293</v>
      </c>
    </row>
    <row r="3062" spans="1:14" s="88" customFormat="1" hidden="1" x14ac:dyDescent="0.2">
      <c r="A3062" s="193"/>
      <c r="B3062" s="187"/>
      <c r="C3062" s="185"/>
      <c r="D3062" s="185"/>
      <c r="E3062" s="185"/>
      <c r="F3062" s="185"/>
      <c r="G3062" s="185"/>
      <c r="H3062" s="185"/>
      <c r="I3062" s="185"/>
      <c r="J3062" s="185"/>
      <c r="K3062" s="185"/>
      <c r="L3062" s="110" t="s">
        <v>21</v>
      </c>
      <c r="M3062" s="111"/>
      <c r="N3062" s="75" t="s">
        <v>379</v>
      </c>
    </row>
    <row r="3063" spans="1:14" s="88" customFormat="1" hidden="1" x14ac:dyDescent="0.2">
      <c r="A3063" s="193"/>
      <c r="B3063" s="187"/>
      <c r="C3063" s="185"/>
      <c r="D3063" s="185"/>
      <c r="E3063" s="185"/>
      <c r="F3063" s="185"/>
      <c r="G3063" s="185"/>
      <c r="H3063" s="185"/>
      <c r="I3063" s="185"/>
      <c r="J3063" s="185"/>
      <c r="K3063" s="185"/>
      <c r="L3063" s="110" t="s">
        <v>21</v>
      </c>
      <c r="M3063" s="111"/>
      <c r="N3063" s="75" t="s">
        <v>458</v>
      </c>
    </row>
    <row r="3064" spans="1:14" s="88" customFormat="1" hidden="1" x14ac:dyDescent="0.2">
      <c r="A3064" s="193"/>
      <c r="B3064" s="187"/>
      <c r="C3064" s="185"/>
      <c r="D3064" s="185"/>
      <c r="E3064" s="185"/>
      <c r="F3064" s="185"/>
      <c r="G3064" s="185"/>
      <c r="H3064" s="185"/>
      <c r="I3064" s="185"/>
      <c r="J3064" s="185"/>
      <c r="K3064" s="185"/>
      <c r="L3064" s="110" t="s">
        <v>21</v>
      </c>
      <c r="M3064" s="111"/>
      <c r="N3064" s="75" t="s">
        <v>380</v>
      </c>
    </row>
    <row r="3065" spans="1:14" s="88" customFormat="1" hidden="1" x14ac:dyDescent="0.2">
      <c r="A3065" s="193"/>
      <c r="B3065" s="187"/>
      <c r="C3065" s="185"/>
      <c r="D3065" s="185"/>
      <c r="E3065" s="185"/>
      <c r="F3065" s="185"/>
      <c r="G3065" s="185"/>
      <c r="H3065" s="185"/>
      <c r="I3065" s="185"/>
      <c r="J3065" s="185"/>
      <c r="K3065" s="185"/>
      <c r="L3065" s="110" t="s">
        <v>21</v>
      </c>
      <c r="M3065" s="111"/>
      <c r="N3065" s="75" t="s">
        <v>381</v>
      </c>
    </row>
    <row r="3066" spans="1:14" s="88" customFormat="1" hidden="1" x14ac:dyDescent="0.2">
      <c r="A3066" s="193"/>
      <c r="B3066" s="187"/>
      <c r="C3066" s="185"/>
      <c r="D3066" s="185"/>
      <c r="E3066" s="185"/>
      <c r="F3066" s="185"/>
      <c r="G3066" s="185"/>
      <c r="H3066" s="185"/>
      <c r="I3066" s="185"/>
      <c r="J3066" s="185"/>
      <c r="K3066" s="185"/>
      <c r="L3066" s="110" t="s">
        <v>21</v>
      </c>
      <c r="M3066" s="111"/>
      <c r="N3066" s="75" t="s">
        <v>382</v>
      </c>
    </row>
    <row r="3067" spans="1:14" s="88" customFormat="1" hidden="1" x14ac:dyDescent="0.2">
      <c r="A3067" s="193"/>
      <c r="B3067" s="187"/>
      <c r="C3067" s="185"/>
      <c r="D3067" s="185"/>
      <c r="E3067" s="185"/>
      <c r="F3067" s="185"/>
      <c r="G3067" s="185"/>
      <c r="H3067" s="185"/>
      <c r="I3067" s="185"/>
      <c r="J3067" s="185"/>
      <c r="K3067" s="185"/>
      <c r="L3067" s="110" t="s">
        <v>21</v>
      </c>
      <c r="M3067" s="111"/>
      <c r="N3067" s="75" t="s">
        <v>383</v>
      </c>
    </row>
    <row r="3068" spans="1:14" s="88" customFormat="1" hidden="1" x14ac:dyDescent="0.2">
      <c r="A3068" s="193"/>
      <c r="B3068" s="187"/>
      <c r="C3068" s="185"/>
      <c r="D3068" s="185"/>
      <c r="E3068" s="185"/>
      <c r="F3068" s="185"/>
      <c r="G3068" s="185"/>
      <c r="H3068" s="185"/>
      <c r="I3068" s="185"/>
      <c r="J3068" s="185"/>
      <c r="K3068" s="185"/>
      <c r="L3068" s="110" t="s">
        <v>21</v>
      </c>
      <c r="M3068" s="111"/>
      <c r="N3068" s="75" t="s">
        <v>384</v>
      </c>
    </row>
    <row r="3069" spans="1:14" s="88" customFormat="1" hidden="1" x14ac:dyDescent="0.2">
      <c r="A3069" s="193"/>
      <c r="B3069" s="187"/>
      <c r="C3069" s="185"/>
      <c r="D3069" s="185"/>
      <c r="E3069" s="185"/>
      <c r="F3069" s="185"/>
      <c r="G3069" s="185"/>
      <c r="H3069" s="185"/>
      <c r="I3069" s="185"/>
      <c r="J3069" s="185"/>
      <c r="K3069" s="185"/>
      <c r="L3069" s="110" t="s">
        <v>21</v>
      </c>
      <c r="M3069" s="111"/>
      <c r="N3069" s="75" t="s">
        <v>385</v>
      </c>
    </row>
    <row r="3070" spans="1:14" s="88" customFormat="1" hidden="1" x14ac:dyDescent="0.2">
      <c r="A3070" s="193"/>
      <c r="B3070" s="187"/>
      <c r="C3070" s="185"/>
      <c r="D3070" s="185"/>
      <c r="E3070" s="185"/>
      <c r="F3070" s="185"/>
      <c r="G3070" s="185"/>
      <c r="H3070" s="185"/>
      <c r="I3070" s="185"/>
      <c r="J3070" s="185"/>
      <c r="K3070" s="185"/>
      <c r="L3070" s="110" t="s">
        <v>21</v>
      </c>
      <c r="M3070" s="111"/>
      <c r="N3070" s="75" t="s">
        <v>386</v>
      </c>
    </row>
    <row r="3071" spans="1:14" s="88" customFormat="1" hidden="1" x14ac:dyDescent="0.2">
      <c r="A3071" s="193"/>
      <c r="B3071" s="187"/>
      <c r="C3071" s="185"/>
      <c r="D3071" s="185"/>
      <c r="E3071" s="185"/>
      <c r="F3071" s="185"/>
      <c r="G3071" s="185"/>
      <c r="H3071" s="185"/>
      <c r="I3071" s="185"/>
      <c r="J3071" s="185"/>
      <c r="K3071" s="185"/>
      <c r="L3071" s="110" t="s">
        <v>21</v>
      </c>
      <c r="M3071" s="111"/>
      <c r="N3071" s="75" t="s">
        <v>482</v>
      </c>
    </row>
    <row r="3072" spans="1:14" s="88" customFormat="1" hidden="1" x14ac:dyDescent="0.2">
      <c r="A3072" s="193"/>
      <c r="B3072" s="187"/>
      <c r="C3072" s="185"/>
      <c r="D3072" s="185"/>
      <c r="E3072" s="185"/>
      <c r="F3072" s="185"/>
      <c r="G3072" s="185"/>
      <c r="H3072" s="185"/>
      <c r="I3072" s="185"/>
      <c r="J3072" s="185"/>
      <c r="K3072" s="185"/>
      <c r="L3072" s="110" t="s">
        <v>21</v>
      </c>
      <c r="M3072" s="111"/>
      <c r="N3072" s="75" t="s">
        <v>294</v>
      </c>
    </row>
    <row r="3073" spans="1:14" s="88" customFormat="1" hidden="1" x14ac:dyDescent="0.2">
      <c r="A3073" s="193"/>
      <c r="B3073" s="187"/>
      <c r="C3073" s="185"/>
      <c r="D3073" s="185"/>
      <c r="E3073" s="185"/>
      <c r="F3073" s="185"/>
      <c r="G3073" s="185"/>
      <c r="H3073" s="185"/>
      <c r="I3073" s="185"/>
      <c r="J3073" s="185"/>
      <c r="K3073" s="185"/>
      <c r="L3073" s="110" t="s">
        <v>21</v>
      </c>
      <c r="M3073" s="111"/>
      <c r="N3073" s="75" t="s">
        <v>95</v>
      </c>
    </row>
    <row r="3074" spans="1:14" s="88" customFormat="1" hidden="1" x14ac:dyDescent="0.2">
      <c r="A3074" s="193"/>
      <c r="B3074" s="187"/>
      <c r="C3074" s="185"/>
      <c r="D3074" s="185"/>
      <c r="E3074" s="185"/>
      <c r="F3074" s="185"/>
      <c r="G3074" s="185"/>
      <c r="H3074" s="185"/>
      <c r="I3074" s="185"/>
      <c r="J3074" s="185"/>
      <c r="K3074" s="185"/>
      <c r="L3074" s="110" t="s">
        <v>21</v>
      </c>
      <c r="M3074" s="111"/>
      <c r="N3074" s="75" t="s">
        <v>387</v>
      </c>
    </row>
    <row r="3075" spans="1:14" s="88" customFormat="1" hidden="1" x14ac:dyDescent="0.2">
      <c r="A3075" s="193"/>
      <c r="B3075" s="187"/>
      <c r="C3075" s="185"/>
      <c r="D3075" s="185"/>
      <c r="E3075" s="185"/>
      <c r="F3075" s="185"/>
      <c r="G3075" s="185"/>
      <c r="H3075" s="185"/>
      <c r="I3075" s="185"/>
      <c r="J3075" s="185"/>
      <c r="K3075" s="185"/>
      <c r="L3075" s="110" t="s">
        <v>21</v>
      </c>
      <c r="M3075" s="111"/>
      <c r="N3075" s="75" t="s">
        <v>62</v>
      </c>
    </row>
    <row r="3076" spans="1:14" s="88" customFormat="1" hidden="1" x14ac:dyDescent="0.2">
      <c r="A3076" s="193"/>
      <c r="B3076" s="187"/>
      <c r="C3076" s="185"/>
      <c r="D3076" s="185"/>
      <c r="E3076" s="185"/>
      <c r="F3076" s="185"/>
      <c r="G3076" s="185"/>
      <c r="H3076" s="185"/>
      <c r="I3076" s="185"/>
      <c r="J3076" s="185"/>
      <c r="K3076" s="185"/>
      <c r="L3076" s="110" t="s">
        <v>21</v>
      </c>
      <c r="M3076" s="111"/>
      <c r="N3076" s="75" t="s">
        <v>388</v>
      </c>
    </row>
    <row r="3077" spans="1:14" s="88" customFormat="1" hidden="1" x14ac:dyDescent="0.2">
      <c r="A3077" s="193"/>
      <c r="B3077" s="187"/>
      <c r="C3077" s="185"/>
      <c r="D3077" s="185"/>
      <c r="E3077" s="185"/>
      <c r="F3077" s="185"/>
      <c r="G3077" s="185"/>
      <c r="H3077" s="185"/>
      <c r="I3077" s="185"/>
      <c r="J3077" s="185"/>
      <c r="K3077" s="185"/>
      <c r="L3077" s="110" t="s">
        <v>21</v>
      </c>
      <c r="M3077" s="111"/>
      <c r="N3077" s="75" t="s">
        <v>84</v>
      </c>
    </row>
    <row r="3078" spans="1:14" s="88" customFormat="1" hidden="1" x14ac:dyDescent="0.2">
      <c r="A3078" s="193"/>
      <c r="B3078" s="187"/>
      <c r="C3078" s="185"/>
      <c r="D3078" s="185"/>
      <c r="E3078" s="185"/>
      <c r="F3078" s="185"/>
      <c r="G3078" s="185"/>
      <c r="H3078" s="185"/>
      <c r="I3078" s="185"/>
      <c r="J3078" s="185"/>
      <c r="K3078" s="185"/>
      <c r="L3078" s="110" t="s">
        <v>21</v>
      </c>
      <c r="M3078" s="111"/>
      <c r="N3078" s="75" t="s">
        <v>389</v>
      </c>
    </row>
    <row r="3079" spans="1:14" s="88" customFormat="1" hidden="1" x14ac:dyDescent="0.2">
      <c r="A3079" s="193"/>
      <c r="B3079" s="187"/>
      <c r="C3079" s="185"/>
      <c r="D3079" s="185"/>
      <c r="E3079" s="185"/>
      <c r="F3079" s="185"/>
      <c r="G3079" s="185"/>
      <c r="H3079" s="185"/>
      <c r="I3079" s="185"/>
      <c r="J3079" s="185"/>
      <c r="K3079" s="185"/>
      <c r="L3079" s="110" t="s">
        <v>21</v>
      </c>
      <c r="M3079" s="111"/>
      <c r="N3079" s="75" t="s">
        <v>63</v>
      </c>
    </row>
    <row r="3080" spans="1:14" s="88" customFormat="1" hidden="1" x14ac:dyDescent="0.2">
      <c r="A3080" s="193"/>
      <c r="B3080" s="187"/>
      <c r="C3080" s="185"/>
      <c r="D3080" s="185"/>
      <c r="E3080" s="185"/>
      <c r="F3080" s="185"/>
      <c r="G3080" s="185"/>
      <c r="H3080" s="185"/>
      <c r="I3080" s="185"/>
      <c r="J3080" s="185"/>
      <c r="K3080" s="185"/>
      <c r="L3080" s="110" t="s">
        <v>21</v>
      </c>
      <c r="M3080" s="111"/>
      <c r="N3080" s="75" t="s">
        <v>51</v>
      </c>
    </row>
    <row r="3081" spans="1:14" s="88" customFormat="1" hidden="1" x14ac:dyDescent="0.2">
      <c r="A3081" s="193"/>
      <c r="B3081" s="187"/>
      <c r="C3081" s="185"/>
      <c r="D3081" s="185"/>
      <c r="E3081" s="185"/>
      <c r="F3081" s="185"/>
      <c r="G3081" s="185"/>
      <c r="H3081" s="185"/>
      <c r="I3081" s="185"/>
      <c r="J3081" s="185"/>
      <c r="K3081" s="185"/>
      <c r="L3081" s="110" t="s">
        <v>21</v>
      </c>
      <c r="M3081" s="111"/>
      <c r="N3081" s="75" t="s">
        <v>390</v>
      </c>
    </row>
    <row r="3082" spans="1:14" s="88" customFormat="1" hidden="1" x14ac:dyDescent="0.2">
      <c r="A3082" s="193"/>
      <c r="B3082" s="187"/>
      <c r="C3082" s="185"/>
      <c r="D3082" s="185"/>
      <c r="E3082" s="185"/>
      <c r="F3082" s="185"/>
      <c r="G3082" s="185"/>
      <c r="H3082" s="185"/>
      <c r="I3082" s="185"/>
      <c r="J3082" s="185"/>
      <c r="K3082" s="185"/>
      <c r="L3082" s="110" t="s">
        <v>21</v>
      </c>
      <c r="M3082" s="111"/>
      <c r="N3082" s="75" t="s">
        <v>41</v>
      </c>
    </row>
    <row r="3083" spans="1:14" s="88" customFormat="1" hidden="1" x14ac:dyDescent="0.2">
      <c r="A3083" s="193"/>
      <c r="B3083" s="187"/>
      <c r="C3083" s="185"/>
      <c r="D3083" s="185"/>
      <c r="E3083" s="185"/>
      <c r="F3083" s="185"/>
      <c r="G3083" s="185"/>
      <c r="H3083" s="185"/>
      <c r="I3083" s="185"/>
      <c r="J3083" s="185"/>
      <c r="K3083" s="185"/>
      <c r="L3083" s="110" t="s">
        <v>21</v>
      </c>
      <c r="M3083" s="111"/>
      <c r="N3083" s="75" t="s">
        <v>64</v>
      </c>
    </row>
    <row r="3084" spans="1:14" s="88" customFormat="1" hidden="1" x14ac:dyDescent="0.2">
      <c r="A3084" s="193"/>
      <c r="B3084" s="187"/>
      <c r="C3084" s="185"/>
      <c r="D3084" s="185"/>
      <c r="E3084" s="185"/>
      <c r="F3084" s="185"/>
      <c r="G3084" s="185"/>
      <c r="H3084" s="185"/>
      <c r="I3084" s="185"/>
      <c r="J3084" s="185"/>
      <c r="K3084" s="185"/>
      <c r="L3084" s="110" t="s">
        <v>21</v>
      </c>
      <c r="M3084" s="111"/>
      <c r="N3084" s="75" t="s">
        <v>26</v>
      </c>
    </row>
    <row r="3085" spans="1:14" s="88" customFormat="1" hidden="1" x14ac:dyDescent="0.2">
      <c r="A3085" s="193"/>
      <c r="B3085" s="187"/>
      <c r="C3085" s="185"/>
      <c r="D3085" s="185"/>
      <c r="E3085" s="185"/>
      <c r="F3085" s="185"/>
      <c r="G3085" s="185"/>
      <c r="H3085" s="185"/>
      <c r="I3085" s="185"/>
      <c r="J3085" s="185"/>
      <c r="K3085" s="185"/>
      <c r="L3085" s="110" t="s">
        <v>21</v>
      </c>
      <c r="M3085" s="111"/>
      <c r="N3085" s="75" t="s">
        <v>27</v>
      </c>
    </row>
    <row r="3086" spans="1:14" s="88" customFormat="1" hidden="1" x14ac:dyDescent="0.2">
      <c r="A3086" s="193"/>
      <c r="B3086" s="187"/>
      <c r="C3086" s="185"/>
      <c r="D3086" s="185"/>
      <c r="E3086" s="185"/>
      <c r="F3086" s="185"/>
      <c r="G3086" s="185"/>
      <c r="H3086" s="185"/>
      <c r="I3086" s="185"/>
      <c r="J3086" s="185"/>
      <c r="K3086" s="185"/>
      <c r="L3086" s="110" t="s">
        <v>21</v>
      </c>
      <c r="M3086" s="111"/>
      <c r="N3086" s="75" t="s">
        <v>97</v>
      </c>
    </row>
    <row r="3087" spans="1:14" s="88" customFormat="1" hidden="1" x14ac:dyDescent="0.2">
      <c r="A3087" s="193"/>
      <c r="B3087" s="187"/>
      <c r="C3087" s="185"/>
      <c r="D3087" s="185"/>
      <c r="E3087" s="185"/>
      <c r="F3087" s="185"/>
      <c r="G3087" s="185"/>
      <c r="H3087" s="185"/>
      <c r="I3087" s="185"/>
      <c r="J3087" s="185"/>
      <c r="K3087" s="185"/>
      <c r="L3087" s="110" t="s">
        <v>21</v>
      </c>
      <c r="M3087" s="111"/>
      <c r="N3087" s="75" t="s">
        <v>103</v>
      </c>
    </row>
    <row r="3088" spans="1:14" s="88" customFormat="1" hidden="1" x14ac:dyDescent="0.2">
      <c r="A3088" s="193"/>
      <c r="B3088" s="187"/>
      <c r="C3088" s="185"/>
      <c r="D3088" s="185"/>
      <c r="E3088" s="185"/>
      <c r="F3088" s="185"/>
      <c r="G3088" s="185"/>
      <c r="H3088" s="185"/>
      <c r="I3088" s="185"/>
      <c r="J3088" s="185"/>
      <c r="K3088" s="185"/>
      <c r="L3088" s="110" t="s">
        <v>21</v>
      </c>
      <c r="M3088" s="111"/>
      <c r="N3088" s="75" t="s">
        <v>391</v>
      </c>
    </row>
    <row r="3089" spans="1:14" s="88" customFormat="1" hidden="1" x14ac:dyDescent="0.2">
      <c r="A3089" s="193"/>
      <c r="B3089" s="187"/>
      <c r="C3089" s="185"/>
      <c r="D3089" s="185"/>
      <c r="E3089" s="185"/>
      <c r="F3089" s="185"/>
      <c r="G3089" s="185"/>
      <c r="H3089" s="185"/>
      <c r="I3089" s="185"/>
      <c r="J3089" s="185"/>
      <c r="K3089" s="185"/>
      <c r="L3089" s="110" t="s">
        <v>21</v>
      </c>
      <c r="M3089" s="111"/>
      <c r="N3089" s="75" t="s">
        <v>65</v>
      </c>
    </row>
    <row r="3090" spans="1:14" s="88" customFormat="1" hidden="1" x14ac:dyDescent="0.2">
      <c r="A3090" s="193"/>
      <c r="B3090" s="187"/>
      <c r="C3090" s="185"/>
      <c r="D3090" s="185"/>
      <c r="E3090" s="185"/>
      <c r="F3090" s="185"/>
      <c r="G3090" s="185"/>
      <c r="H3090" s="185"/>
      <c r="I3090" s="185"/>
      <c r="J3090" s="185"/>
      <c r="K3090" s="185"/>
      <c r="L3090" s="110" t="s">
        <v>21</v>
      </c>
      <c r="M3090" s="111"/>
      <c r="N3090" s="75" t="s">
        <v>392</v>
      </c>
    </row>
    <row r="3091" spans="1:14" s="88" customFormat="1" hidden="1" x14ac:dyDescent="0.2">
      <c r="A3091" s="193"/>
      <c r="B3091" s="187"/>
      <c r="C3091" s="185"/>
      <c r="D3091" s="185"/>
      <c r="E3091" s="185"/>
      <c r="F3091" s="185"/>
      <c r="G3091" s="185"/>
      <c r="H3091" s="185"/>
      <c r="I3091" s="185"/>
      <c r="J3091" s="185"/>
      <c r="K3091" s="185"/>
      <c r="L3091" s="110" t="s">
        <v>21</v>
      </c>
      <c r="M3091" s="111"/>
      <c r="N3091" s="75" t="s">
        <v>393</v>
      </c>
    </row>
    <row r="3092" spans="1:14" s="88" customFormat="1" hidden="1" x14ac:dyDescent="0.2">
      <c r="A3092" s="193"/>
      <c r="B3092" s="187"/>
      <c r="C3092" s="185"/>
      <c r="D3092" s="185"/>
      <c r="E3092" s="185"/>
      <c r="F3092" s="185"/>
      <c r="G3092" s="185"/>
      <c r="H3092" s="185"/>
      <c r="I3092" s="185"/>
      <c r="J3092" s="185"/>
      <c r="K3092" s="185"/>
      <c r="L3092" s="110" t="s">
        <v>21</v>
      </c>
      <c r="M3092" s="111"/>
      <c r="N3092" s="75" t="s">
        <v>394</v>
      </c>
    </row>
    <row r="3093" spans="1:14" s="88" customFormat="1" hidden="1" x14ac:dyDescent="0.2">
      <c r="A3093" s="193"/>
      <c r="B3093" s="187"/>
      <c r="C3093" s="185"/>
      <c r="D3093" s="185"/>
      <c r="E3093" s="185"/>
      <c r="F3093" s="185"/>
      <c r="G3093" s="185"/>
      <c r="H3093" s="185"/>
      <c r="I3093" s="185"/>
      <c r="J3093" s="185"/>
      <c r="K3093" s="185"/>
      <c r="L3093" s="110" t="s">
        <v>21</v>
      </c>
      <c r="M3093" s="111"/>
      <c r="N3093" s="75" t="s">
        <v>85</v>
      </c>
    </row>
    <row r="3094" spans="1:14" s="88" customFormat="1" hidden="1" x14ac:dyDescent="0.2">
      <c r="A3094" s="193"/>
      <c r="B3094" s="187"/>
      <c r="C3094" s="185"/>
      <c r="D3094" s="185"/>
      <c r="E3094" s="185"/>
      <c r="F3094" s="185"/>
      <c r="G3094" s="185"/>
      <c r="H3094" s="185"/>
      <c r="I3094" s="185"/>
      <c r="J3094" s="185"/>
      <c r="K3094" s="185"/>
      <c r="L3094" s="110" t="s">
        <v>21</v>
      </c>
      <c r="M3094" s="111"/>
      <c r="N3094" s="75" t="s">
        <v>395</v>
      </c>
    </row>
    <row r="3095" spans="1:14" s="88" customFormat="1" hidden="1" x14ac:dyDescent="0.2">
      <c r="A3095" s="193"/>
      <c r="B3095" s="187"/>
      <c r="C3095" s="185"/>
      <c r="D3095" s="185"/>
      <c r="E3095" s="185"/>
      <c r="F3095" s="185"/>
      <c r="G3095" s="185"/>
      <c r="H3095" s="185"/>
      <c r="I3095" s="185"/>
      <c r="J3095" s="185"/>
      <c r="K3095" s="185"/>
      <c r="L3095" s="110" t="s">
        <v>21</v>
      </c>
      <c r="M3095" s="111"/>
      <c r="N3095" s="75" t="s">
        <v>66</v>
      </c>
    </row>
    <row r="3096" spans="1:14" s="88" customFormat="1" hidden="1" x14ac:dyDescent="0.2">
      <c r="A3096" s="193"/>
      <c r="B3096" s="187"/>
      <c r="C3096" s="185"/>
      <c r="D3096" s="185"/>
      <c r="E3096" s="185"/>
      <c r="F3096" s="185"/>
      <c r="G3096" s="185"/>
      <c r="H3096" s="185"/>
      <c r="I3096" s="185"/>
      <c r="J3096" s="185"/>
      <c r="K3096" s="185"/>
      <c r="L3096" s="110" t="s">
        <v>21</v>
      </c>
      <c r="M3096" s="111"/>
      <c r="N3096" s="75" t="s">
        <v>396</v>
      </c>
    </row>
    <row r="3097" spans="1:14" s="88" customFormat="1" hidden="1" x14ac:dyDescent="0.2">
      <c r="A3097" s="193"/>
      <c r="B3097" s="187"/>
      <c r="C3097" s="185"/>
      <c r="D3097" s="185"/>
      <c r="E3097" s="185"/>
      <c r="F3097" s="185"/>
      <c r="G3097" s="185"/>
      <c r="H3097" s="185"/>
      <c r="I3097" s="185"/>
      <c r="J3097" s="185"/>
      <c r="K3097" s="185"/>
      <c r="L3097" s="110" t="s">
        <v>21</v>
      </c>
      <c r="M3097" s="111"/>
      <c r="N3097" s="75" t="s">
        <v>67</v>
      </c>
    </row>
    <row r="3098" spans="1:14" s="88" customFormat="1" hidden="1" x14ac:dyDescent="0.2">
      <c r="A3098" s="193"/>
      <c r="B3098" s="187"/>
      <c r="C3098" s="185"/>
      <c r="D3098" s="185"/>
      <c r="E3098" s="185"/>
      <c r="F3098" s="185"/>
      <c r="G3098" s="185"/>
      <c r="H3098" s="185"/>
      <c r="I3098" s="185"/>
      <c r="J3098" s="185"/>
      <c r="K3098" s="185"/>
      <c r="L3098" s="110" t="s">
        <v>21</v>
      </c>
      <c r="M3098" s="111"/>
      <c r="N3098" s="75" t="s">
        <v>42</v>
      </c>
    </row>
    <row r="3099" spans="1:14" s="88" customFormat="1" hidden="1" x14ac:dyDescent="0.2">
      <c r="A3099" s="193"/>
      <c r="B3099" s="187"/>
      <c r="C3099" s="185"/>
      <c r="D3099" s="185"/>
      <c r="E3099" s="185"/>
      <c r="F3099" s="185"/>
      <c r="G3099" s="185"/>
      <c r="H3099" s="185"/>
      <c r="I3099" s="185"/>
      <c r="J3099" s="185"/>
      <c r="K3099" s="185"/>
      <c r="L3099" s="110" t="s">
        <v>21</v>
      </c>
      <c r="M3099" s="111"/>
      <c r="N3099" s="75" t="s">
        <v>398</v>
      </c>
    </row>
    <row r="3100" spans="1:14" s="88" customFormat="1" hidden="1" x14ac:dyDescent="0.2">
      <c r="A3100" s="193"/>
      <c r="B3100" s="187"/>
      <c r="C3100" s="185"/>
      <c r="D3100" s="185"/>
      <c r="E3100" s="185"/>
      <c r="F3100" s="185"/>
      <c r="G3100" s="185"/>
      <c r="H3100" s="185"/>
      <c r="I3100" s="185"/>
      <c r="J3100" s="185"/>
      <c r="K3100" s="185"/>
      <c r="L3100" s="110" t="s">
        <v>21</v>
      </c>
      <c r="M3100" s="111"/>
      <c r="N3100" s="75" t="s">
        <v>43</v>
      </c>
    </row>
    <row r="3101" spans="1:14" s="88" customFormat="1" hidden="1" x14ac:dyDescent="0.2">
      <c r="A3101" s="193"/>
      <c r="B3101" s="187"/>
      <c r="C3101" s="185"/>
      <c r="D3101" s="185"/>
      <c r="E3101" s="185"/>
      <c r="F3101" s="185"/>
      <c r="G3101" s="185"/>
      <c r="H3101" s="185"/>
      <c r="I3101" s="185"/>
      <c r="J3101" s="185"/>
      <c r="K3101" s="185"/>
      <c r="L3101" s="110" t="s">
        <v>21</v>
      </c>
      <c r="M3101" s="111"/>
      <c r="N3101" s="75" t="s">
        <v>399</v>
      </c>
    </row>
    <row r="3102" spans="1:14" s="88" customFormat="1" hidden="1" x14ac:dyDescent="0.2">
      <c r="A3102" s="193"/>
      <c r="B3102" s="187"/>
      <c r="C3102" s="185"/>
      <c r="D3102" s="185"/>
      <c r="E3102" s="185"/>
      <c r="F3102" s="185"/>
      <c r="G3102" s="185"/>
      <c r="H3102" s="185"/>
      <c r="I3102" s="185"/>
      <c r="J3102" s="185"/>
      <c r="K3102" s="185"/>
      <c r="L3102" s="110" t="s">
        <v>21</v>
      </c>
      <c r="M3102" s="111"/>
      <c r="N3102" s="75" t="s">
        <v>400</v>
      </c>
    </row>
    <row r="3103" spans="1:14" s="88" customFormat="1" hidden="1" x14ac:dyDescent="0.2">
      <c r="A3103" s="193"/>
      <c r="B3103" s="187"/>
      <c r="C3103" s="185"/>
      <c r="D3103" s="185"/>
      <c r="E3103" s="185"/>
      <c r="F3103" s="185"/>
      <c r="G3103" s="185"/>
      <c r="H3103" s="185"/>
      <c r="I3103" s="185"/>
      <c r="J3103" s="185"/>
      <c r="K3103" s="185"/>
      <c r="L3103" s="110" t="s">
        <v>21</v>
      </c>
      <c r="M3103" s="111"/>
      <c r="N3103" s="75" t="s">
        <v>401</v>
      </c>
    </row>
    <row r="3104" spans="1:14" s="88" customFormat="1" hidden="1" x14ac:dyDescent="0.2">
      <c r="A3104" s="193"/>
      <c r="B3104" s="187"/>
      <c r="C3104" s="185"/>
      <c r="D3104" s="185"/>
      <c r="E3104" s="185"/>
      <c r="F3104" s="185"/>
      <c r="G3104" s="185"/>
      <c r="H3104" s="185"/>
      <c r="I3104" s="185"/>
      <c r="J3104" s="185"/>
      <c r="K3104" s="185"/>
      <c r="L3104" s="110" t="s">
        <v>21</v>
      </c>
      <c r="M3104" s="111"/>
      <c r="N3104" s="75" t="s">
        <v>402</v>
      </c>
    </row>
    <row r="3105" spans="1:14" s="88" customFormat="1" hidden="1" x14ac:dyDescent="0.2">
      <c r="A3105" s="193"/>
      <c r="B3105" s="187"/>
      <c r="C3105" s="185"/>
      <c r="D3105" s="185"/>
      <c r="E3105" s="185"/>
      <c r="F3105" s="185"/>
      <c r="G3105" s="185"/>
      <c r="H3105" s="185"/>
      <c r="I3105" s="185"/>
      <c r="J3105" s="185"/>
      <c r="K3105" s="185"/>
      <c r="L3105" s="110" t="s">
        <v>21</v>
      </c>
      <c r="M3105" s="111"/>
      <c r="N3105" s="75" t="s">
        <v>403</v>
      </c>
    </row>
    <row r="3106" spans="1:14" s="88" customFormat="1" hidden="1" x14ac:dyDescent="0.2">
      <c r="A3106" s="193"/>
      <c r="B3106" s="187"/>
      <c r="C3106" s="185"/>
      <c r="D3106" s="185"/>
      <c r="E3106" s="185"/>
      <c r="F3106" s="185"/>
      <c r="G3106" s="185"/>
      <c r="H3106" s="185"/>
      <c r="I3106" s="185"/>
      <c r="J3106" s="185"/>
      <c r="K3106" s="185"/>
      <c r="L3106" s="110" t="s">
        <v>21</v>
      </c>
      <c r="M3106" s="111"/>
      <c r="N3106" s="75" t="s">
        <v>44</v>
      </c>
    </row>
    <row r="3107" spans="1:14" s="88" customFormat="1" hidden="1" x14ac:dyDescent="0.2">
      <c r="A3107" s="193"/>
      <c r="B3107" s="187"/>
      <c r="C3107" s="185"/>
      <c r="D3107" s="185"/>
      <c r="E3107" s="185"/>
      <c r="F3107" s="185"/>
      <c r="G3107" s="185"/>
      <c r="H3107" s="185"/>
      <c r="I3107" s="185"/>
      <c r="J3107" s="185"/>
      <c r="K3107" s="185"/>
      <c r="L3107" s="110" t="s">
        <v>21</v>
      </c>
      <c r="M3107" s="111"/>
      <c r="N3107" s="75" t="s">
        <v>404</v>
      </c>
    </row>
    <row r="3108" spans="1:14" s="88" customFormat="1" hidden="1" x14ac:dyDescent="0.2">
      <c r="A3108" s="193"/>
      <c r="B3108" s="187"/>
      <c r="C3108" s="185"/>
      <c r="D3108" s="185"/>
      <c r="E3108" s="185"/>
      <c r="F3108" s="185"/>
      <c r="G3108" s="185"/>
      <c r="H3108" s="185"/>
      <c r="I3108" s="185"/>
      <c r="J3108" s="185"/>
      <c r="K3108" s="185"/>
      <c r="L3108" s="110" t="s">
        <v>21</v>
      </c>
      <c r="M3108" s="111"/>
      <c r="N3108" s="75" t="s">
        <v>28</v>
      </c>
    </row>
    <row r="3109" spans="1:14" s="88" customFormat="1" hidden="1" x14ac:dyDescent="0.2">
      <c r="A3109" s="193"/>
      <c r="B3109" s="187"/>
      <c r="C3109" s="185"/>
      <c r="D3109" s="185"/>
      <c r="E3109" s="185"/>
      <c r="F3109" s="185"/>
      <c r="G3109" s="185"/>
      <c r="H3109" s="185"/>
      <c r="I3109" s="185"/>
      <c r="J3109" s="185"/>
      <c r="K3109" s="185"/>
      <c r="L3109" s="110" t="s">
        <v>21</v>
      </c>
      <c r="M3109" s="111"/>
      <c r="N3109" s="75" t="s">
        <v>69</v>
      </c>
    </row>
    <row r="3110" spans="1:14" s="88" customFormat="1" hidden="1" x14ac:dyDescent="0.2">
      <c r="A3110" s="193"/>
      <c r="B3110" s="187"/>
      <c r="C3110" s="185"/>
      <c r="D3110" s="185"/>
      <c r="E3110" s="185"/>
      <c r="F3110" s="185"/>
      <c r="G3110" s="185"/>
      <c r="H3110" s="185"/>
      <c r="I3110" s="185"/>
      <c r="J3110" s="185"/>
      <c r="K3110" s="185"/>
      <c r="L3110" s="110" t="s">
        <v>21</v>
      </c>
      <c r="M3110" s="111"/>
      <c r="N3110" s="75" t="s">
        <v>70</v>
      </c>
    </row>
    <row r="3111" spans="1:14" s="88" customFormat="1" hidden="1" x14ac:dyDescent="0.2">
      <c r="A3111" s="193"/>
      <c r="B3111" s="187"/>
      <c r="C3111" s="185"/>
      <c r="D3111" s="185"/>
      <c r="E3111" s="185"/>
      <c r="F3111" s="185"/>
      <c r="G3111" s="185"/>
      <c r="H3111" s="185"/>
      <c r="I3111" s="185"/>
      <c r="J3111" s="185"/>
      <c r="K3111" s="185"/>
      <c r="L3111" s="110" t="s">
        <v>21</v>
      </c>
      <c r="M3111" s="111"/>
      <c r="N3111" s="75" t="s">
        <v>71</v>
      </c>
    </row>
    <row r="3112" spans="1:14" s="88" customFormat="1" hidden="1" x14ac:dyDescent="0.2">
      <c r="A3112" s="193"/>
      <c r="B3112" s="187"/>
      <c r="C3112" s="185"/>
      <c r="D3112" s="185"/>
      <c r="E3112" s="185"/>
      <c r="F3112" s="185"/>
      <c r="G3112" s="185"/>
      <c r="H3112" s="185"/>
      <c r="I3112" s="185"/>
      <c r="J3112" s="185"/>
      <c r="K3112" s="185"/>
      <c r="L3112" s="110" t="s">
        <v>21</v>
      </c>
      <c r="M3112" s="111"/>
      <c r="N3112" s="75" t="s">
        <v>405</v>
      </c>
    </row>
    <row r="3113" spans="1:14" s="88" customFormat="1" hidden="1" x14ac:dyDescent="0.2">
      <c r="A3113" s="193"/>
      <c r="B3113" s="187"/>
      <c r="C3113" s="185"/>
      <c r="D3113" s="185"/>
      <c r="E3113" s="185"/>
      <c r="F3113" s="185"/>
      <c r="G3113" s="185"/>
      <c r="H3113" s="185"/>
      <c r="I3113" s="185"/>
      <c r="J3113" s="185"/>
      <c r="K3113" s="185"/>
      <c r="L3113" s="110" t="s">
        <v>21</v>
      </c>
      <c r="M3113" s="111"/>
      <c r="N3113" s="75" t="s">
        <v>406</v>
      </c>
    </row>
    <row r="3114" spans="1:14" s="88" customFormat="1" hidden="1" x14ac:dyDescent="0.2">
      <c r="A3114" s="193"/>
      <c r="B3114" s="187"/>
      <c r="C3114" s="185"/>
      <c r="D3114" s="185"/>
      <c r="E3114" s="185"/>
      <c r="F3114" s="185"/>
      <c r="G3114" s="185"/>
      <c r="H3114" s="185"/>
      <c r="I3114" s="185"/>
      <c r="J3114" s="185"/>
      <c r="K3114" s="185"/>
      <c r="L3114" s="110" t="s">
        <v>21</v>
      </c>
      <c r="M3114" s="111"/>
      <c r="N3114" s="75" t="s">
        <v>407</v>
      </c>
    </row>
    <row r="3115" spans="1:14" s="88" customFormat="1" hidden="1" x14ac:dyDescent="0.2">
      <c r="A3115" s="193"/>
      <c r="B3115" s="187"/>
      <c r="C3115" s="185"/>
      <c r="D3115" s="185"/>
      <c r="E3115" s="185"/>
      <c r="F3115" s="185"/>
      <c r="G3115" s="185"/>
      <c r="H3115" s="185"/>
      <c r="I3115" s="185"/>
      <c r="J3115" s="185"/>
      <c r="K3115" s="185"/>
      <c r="L3115" s="110" t="s">
        <v>21</v>
      </c>
      <c r="M3115" s="111"/>
      <c r="N3115" s="75" t="s">
        <v>98</v>
      </c>
    </row>
    <row r="3116" spans="1:14" s="88" customFormat="1" hidden="1" x14ac:dyDescent="0.2">
      <c r="A3116" s="193"/>
      <c r="B3116" s="187"/>
      <c r="C3116" s="185"/>
      <c r="D3116" s="185"/>
      <c r="E3116" s="185"/>
      <c r="F3116" s="185"/>
      <c r="G3116" s="185"/>
      <c r="H3116" s="185"/>
      <c r="I3116" s="185"/>
      <c r="J3116" s="185"/>
      <c r="K3116" s="185"/>
      <c r="L3116" s="110" t="s">
        <v>21</v>
      </c>
      <c r="M3116" s="111"/>
      <c r="N3116" s="75" t="s">
        <v>295</v>
      </c>
    </row>
    <row r="3117" spans="1:14" s="88" customFormat="1" hidden="1" x14ac:dyDescent="0.2">
      <c r="A3117" s="193"/>
      <c r="B3117" s="187"/>
      <c r="C3117" s="185"/>
      <c r="D3117" s="185"/>
      <c r="E3117" s="185"/>
      <c r="F3117" s="185"/>
      <c r="G3117" s="185"/>
      <c r="H3117" s="185"/>
      <c r="I3117" s="185"/>
      <c r="J3117" s="185"/>
      <c r="K3117" s="185"/>
      <c r="L3117" s="110" t="s">
        <v>21</v>
      </c>
      <c r="M3117" s="111"/>
      <c r="N3117" s="75" t="s">
        <v>408</v>
      </c>
    </row>
    <row r="3118" spans="1:14" s="88" customFormat="1" hidden="1" x14ac:dyDescent="0.2">
      <c r="A3118" s="193"/>
      <c r="B3118" s="187"/>
      <c r="C3118" s="185"/>
      <c r="D3118" s="185"/>
      <c r="E3118" s="185"/>
      <c r="F3118" s="185"/>
      <c r="G3118" s="185"/>
      <c r="H3118" s="185"/>
      <c r="I3118" s="185"/>
      <c r="J3118" s="185"/>
      <c r="K3118" s="185"/>
      <c r="L3118" s="110" t="s">
        <v>21</v>
      </c>
      <c r="M3118" s="111"/>
      <c r="N3118" s="75" t="s">
        <v>409</v>
      </c>
    </row>
    <row r="3119" spans="1:14" s="88" customFormat="1" hidden="1" x14ac:dyDescent="0.2">
      <c r="A3119" s="193"/>
      <c r="B3119" s="187"/>
      <c r="C3119" s="185"/>
      <c r="D3119" s="185"/>
      <c r="E3119" s="185"/>
      <c r="F3119" s="185"/>
      <c r="G3119" s="185"/>
      <c r="H3119" s="185"/>
      <c r="I3119" s="185"/>
      <c r="J3119" s="185"/>
      <c r="K3119" s="185"/>
      <c r="L3119" s="110" t="s">
        <v>21</v>
      </c>
      <c r="M3119" s="111"/>
      <c r="N3119" s="75" t="s">
        <v>410</v>
      </c>
    </row>
    <row r="3120" spans="1:14" s="88" customFormat="1" hidden="1" x14ac:dyDescent="0.2">
      <c r="A3120" s="193"/>
      <c r="B3120" s="187"/>
      <c r="C3120" s="185"/>
      <c r="D3120" s="185"/>
      <c r="E3120" s="185"/>
      <c r="F3120" s="185"/>
      <c r="G3120" s="185"/>
      <c r="H3120" s="185"/>
      <c r="I3120" s="185"/>
      <c r="J3120" s="185"/>
      <c r="K3120" s="185"/>
      <c r="L3120" s="110" t="s">
        <v>21</v>
      </c>
      <c r="M3120" s="111"/>
      <c r="N3120" s="75" t="s">
        <v>411</v>
      </c>
    </row>
    <row r="3121" spans="1:14" s="88" customFormat="1" hidden="1" x14ac:dyDescent="0.2">
      <c r="A3121" s="193"/>
      <c r="B3121" s="187"/>
      <c r="C3121" s="185"/>
      <c r="D3121" s="185"/>
      <c r="E3121" s="185"/>
      <c r="F3121" s="185"/>
      <c r="G3121" s="185"/>
      <c r="H3121" s="185"/>
      <c r="I3121" s="185"/>
      <c r="J3121" s="185"/>
      <c r="K3121" s="185"/>
      <c r="L3121" s="110" t="s">
        <v>21</v>
      </c>
      <c r="M3121" s="111"/>
      <c r="N3121" s="75" t="s">
        <v>412</v>
      </c>
    </row>
    <row r="3122" spans="1:14" s="88" customFormat="1" hidden="1" x14ac:dyDescent="0.2">
      <c r="A3122" s="193"/>
      <c r="B3122" s="187"/>
      <c r="C3122" s="185"/>
      <c r="D3122" s="185"/>
      <c r="E3122" s="185"/>
      <c r="F3122" s="185"/>
      <c r="G3122" s="185"/>
      <c r="H3122" s="185"/>
      <c r="I3122" s="185"/>
      <c r="J3122" s="185"/>
      <c r="K3122" s="185"/>
      <c r="L3122" s="110" t="s">
        <v>21</v>
      </c>
      <c r="M3122" s="111"/>
      <c r="N3122" s="75" t="s">
        <v>413</v>
      </c>
    </row>
    <row r="3123" spans="1:14" s="88" customFormat="1" hidden="1" x14ac:dyDescent="0.2">
      <c r="A3123" s="193"/>
      <c r="B3123" s="187"/>
      <c r="C3123" s="185"/>
      <c r="D3123" s="185"/>
      <c r="E3123" s="185"/>
      <c r="F3123" s="185"/>
      <c r="G3123" s="185"/>
      <c r="H3123" s="185"/>
      <c r="I3123" s="185"/>
      <c r="J3123" s="185"/>
      <c r="K3123" s="185"/>
      <c r="L3123" s="110" t="s">
        <v>21</v>
      </c>
      <c r="M3123" s="111"/>
      <c r="N3123" s="75" t="s">
        <v>414</v>
      </c>
    </row>
    <row r="3124" spans="1:14" s="88" customFormat="1" hidden="1" x14ac:dyDescent="0.2">
      <c r="A3124" s="193"/>
      <c r="B3124" s="187"/>
      <c r="C3124" s="185"/>
      <c r="D3124" s="185"/>
      <c r="E3124" s="185"/>
      <c r="F3124" s="185"/>
      <c r="G3124" s="185"/>
      <c r="H3124" s="185"/>
      <c r="I3124" s="185"/>
      <c r="J3124" s="185"/>
      <c r="K3124" s="185"/>
      <c r="L3124" s="110" t="s">
        <v>21</v>
      </c>
      <c r="M3124" s="111"/>
      <c r="N3124" s="75" t="s">
        <v>415</v>
      </c>
    </row>
    <row r="3125" spans="1:14" s="88" customFormat="1" hidden="1" x14ac:dyDescent="0.2">
      <c r="A3125" s="193"/>
      <c r="B3125" s="187"/>
      <c r="C3125" s="185"/>
      <c r="D3125" s="185"/>
      <c r="E3125" s="185"/>
      <c r="F3125" s="185"/>
      <c r="G3125" s="185"/>
      <c r="H3125" s="185"/>
      <c r="I3125" s="185"/>
      <c r="J3125" s="185"/>
      <c r="K3125" s="185"/>
      <c r="L3125" s="110" t="s">
        <v>21</v>
      </c>
      <c r="M3125" s="111"/>
      <c r="N3125" s="75" t="s">
        <v>416</v>
      </c>
    </row>
    <row r="3126" spans="1:14" s="88" customFormat="1" hidden="1" x14ac:dyDescent="0.2">
      <c r="A3126" s="193"/>
      <c r="B3126" s="187"/>
      <c r="C3126" s="185"/>
      <c r="D3126" s="185"/>
      <c r="E3126" s="185"/>
      <c r="F3126" s="185"/>
      <c r="G3126" s="185"/>
      <c r="H3126" s="185"/>
      <c r="I3126" s="185"/>
      <c r="J3126" s="185"/>
      <c r="K3126" s="185"/>
      <c r="L3126" s="110" t="s">
        <v>21</v>
      </c>
      <c r="M3126" s="111"/>
      <c r="N3126" s="75" t="s">
        <v>417</v>
      </c>
    </row>
    <row r="3127" spans="1:14" s="88" customFormat="1" hidden="1" x14ac:dyDescent="0.2">
      <c r="A3127" s="193"/>
      <c r="B3127" s="187"/>
      <c r="C3127" s="185"/>
      <c r="D3127" s="185"/>
      <c r="E3127" s="185"/>
      <c r="F3127" s="185"/>
      <c r="G3127" s="185"/>
      <c r="H3127" s="185"/>
      <c r="I3127" s="185"/>
      <c r="J3127" s="185"/>
      <c r="K3127" s="185"/>
      <c r="L3127" s="110" t="s">
        <v>21</v>
      </c>
      <c r="M3127" s="111"/>
      <c r="N3127" s="75" t="s">
        <v>418</v>
      </c>
    </row>
    <row r="3128" spans="1:14" s="88" customFormat="1" hidden="1" x14ac:dyDescent="0.2">
      <c r="A3128" s="193"/>
      <c r="B3128" s="187"/>
      <c r="C3128" s="185"/>
      <c r="D3128" s="185"/>
      <c r="E3128" s="185"/>
      <c r="F3128" s="185"/>
      <c r="G3128" s="185"/>
      <c r="H3128" s="185"/>
      <c r="I3128" s="185"/>
      <c r="J3128" s="185"/>
      <c r="K3128" s="185"/>
      <c r="L3128" s="110" t="s">
        <v>21</v>
      </c>
      <c r="M3128" s="111"/>
      <c r="N3128" s="75" t="s">
        <v>419</v>
      </c>
    </row>
    <row r="3129" spans="1:14" s="88" customFormat="1" hidden="1" x14ac:dyDescent="0.2">
      <c r="A3129" s="193"/>
      <c r="B3129" s="187"/>
      <c r="C3129" s="185"/>
      <c r="D3129" s="185"/>
      <c r="E3129" s="185"/>
      <c r="F3129" s="185"/>
      <c r="G3129" s="185"/>
      <c r="H3129" s="185"/>
      <c r="I3129" s="185"/>
      <c r="J3129" s="185"/>
      <c r="K3129" s="185"/>
      <c r="L3129" s="110" t="s">
        <v>21</v>
      </c>
      <c r="M3129" s="111"/>
      <c r="N3129" s="75" t="s">
        <v>420</v>
      </c>
    </row>
    <row r="3130" spans="1:14" s="88" customFormat="1" hidden="1" x14ac:dyDescent="0.2">
      <c r="A3130" s="193"/>
      <c r="B3130" s="187"/>
      <c r="C3130" s="185"/>
      <c r="D3130" s="185"/>
      <c r="E3130" s="185"/>
      <c r="F3130" s="185"/>
      <c r="G3130" s="185"/>
      <c r="H3130" s="185"/>
      <c r="I3130" s="185"/>
      <c r="J3130" s="185"/>
      <c r="K3130" s="185"/>
      <c r="L3130" s="110" t="s">
        <v>21</v>
      </c>
      <c r="M3130" s="111"/>
      <c r="N3130" s="75" t="s">
        <v>421</v>
      </c>
    </row>
    <row r="3131" spans="1:14" s="88" customFormat="1" hidden="1" x14ac:dyDescent="0.2">
      <c r="A3131" s="193"/>
      <c r="B3131" s="187"/>
      <c r="C3131" s="185"/>
      <c r="D3131" s="185"/>
      <c r="E3131" s="185"/>
      <c r="F3131" s="185"/>
      <c r="G3131" s="185"/>
      <c r="H3131" s="185"/>
      <c r="I3131" s="185"/>
      <c r="J3131" s="185"/>
      <c r="K3131" s="185"/>
      <c r="L3131" s="110" t="s">
        <v>21</v>
      </c>
      <c r="M3131" s="111"/>
      <c r="N3131" s="75" t="s">
        <v>422</v>
      </c>
    </row>
    <row r="3132" spans="1:14" s="88" customFormat="1" hidden="1" x14ac:dyDescent="0.2">
      <c r="A3132" s="193"/>
      <c r="B3132" s="187"/>
      <c r="C3132" s="185"/>
      <c r="D3132" s="185"/>
      <c r="E3132" s="185"/>
      <c r="F3132" s="185"/>
      <c r="G3132" s="185"/>
      <c r="H3132" s="185"/>
      <c r="I3132" s="185"/>
      <c r="J3132" s="185"/>
      <c r="K3132" s="185"/>
      <c r="L3132" s="110" t="s">
        <v>21</v>
      </c>
      <c r="M3132" s="111"/>
      <c r="N3132" s="75" t="s">
        <v>423</v>
      </c>
    </row>
    <row r="3133" spans="1:14" s="88" customFormat="1" hidden="1" x14ac:dyDescent="0.2">
      <c r="A3133" s="193"/>
      <c r="B3133" s="187"/>
      <c r="C3133" s="185"/>
      <c r="D3133" s="185"/>
      <c r="E3133" s="185"/>
      <c r="F3133" s="185"/>
      <c r="G3133" s="185"/>
      <c r="H3133" s="185"/>
      <c r="I3133" s="185"/>
      <c r="J3133" s="185"/>
      <c r="K3133" s="185"/>
      <c r="L3133" s="110" t="s">
        <v>21</v>
      </c>
      <c r="M3133" s="111"/>
      <c r="N3133" s="75" t="s">
        <v>73</v>
      </c>
    </row>
    <row r="3134" spans="1:14" s="88" customFormat="1" hidden="1" x14ac:dyDescent="0.2">
      <c r="A3134" s="193"/>
      <c r="B3134" s="187"/>
      <c r="C3134" s="185"/>
      <c r="D3134" s="185"/>
      <c r="E3134" s="185"/>
      <c r="F3134" s="185"/>
      <c r="G3134" s="185"/>
      <c r="H3134" s="185"/>
      <c r="I3134" s="185"/>
      <c r="J3134" s="185"/>
      <c r="K3134" s="185"/>
      <c r="L3134" s="110" t="s">
        <v>21</v>
      </c>
      <c r="M3134" s="111"/>
      <c r="N3134" s="75" t="s">
        <v>455</v>
      </c>
    </row>
    <row r="3135" spans="1:14" s="88" customFormat="1" hidden="1" x14ac:dyDescent="0.2">
      <c r="A3135" s="193"/>
      <c r="B3135" s="187"/>
      <c r="C3135" s="185"/>
      <c r="D3135" s="185"/>
      <c r="E3135" s="185"/>
      <c r="F3135" s="185"/>
      <c r="G3135" s="185"/>
      <c r="H3135" s="185"/>
      <c r="I3135" s="185"/>
      <c r="J3135" s="185"/>
      <c r="K3135" s="185"/>
      <c r="L3135" s="110" t="s">
        <v>21</v>
      </c>
      <c r="M3135" s="111"/>
      <c r="N3135" s="75" t="s">
        <v>449</v>
      </c>
    </row>
    <row r="3136" spans="1:14" s="88" customFormat="1" hidden="1" x14ac:dyDescent="0.2">
      <c r="A3136" s="193"/>
      <c r="B3136" s="187"/>
      <c r="C3136" s="185"/>
      <c r="D3136" s="185"/>
      <c r="E3136" s="185"/>
      <c r="F3136" s="185"/>
      <c r="G3136" s="185"/>
      <c r="H3136" s="185"/>
      <c r="I3136" s="185"/>
      <c r="J3136" s="185"/>
      <c r="K3136" s="185"/>
      <c r="L3136" s="110" t="s">
        <v>21</v>
      </c>
      <c r="M3136" s="111"/>
      <c r="N3136" s="75" t="s">
        <v>425</v>
      </c>
    </row>
    <row r="3137" spans="1:14" s="88" customFormat="1" hidden="1" x14ac:dyDescent="0.2">
      <c r="A3137" s="193"/>
      <c r="B3137" s="187"/>
      <c r="C3137" s="185"/>
      <c r="D3137" s="185"/>
      <c r="E3137" s="185"/>
      <c r="F3137" s="185"/>
      <c r="G3137" s="185"/>
      <c r="H3137" s="185"/>
      <c r="I3137" s="185"/>
      <c r="J3137" s="185"/>
      <c r="K3137" s="185"/>
      <c r="L3137" s="110" t="s">
        <v>21</v>
      </c>
      <c r="M3137" s="111"/>
      <c r="N3137" s="75" t="s">
        <v>52</v>
      </c>
    </row>
    <row r="3138" spans="1:14" s="88" customFormat="1" hidden="1" x14ac:dyDescent="0.2">
      <c r="A3138" s="193"/>
      <c r="B3138" s="187"/>
      <c r="C3138" s="185"/>
      <c r="D3138" s="185"/>
      <c r="E3138" s="185"/>
      <c r="F3138" s="185"/>
      <c r="G3138" s="185"/>
      <c r="H3138" s="185"/>
      <c r="I3138" s="185"/>
      <c r="J3138" s="185"/>
      <c r="K3138" s="185"/>
      <c r="L3138" s="110" t="s">
        <v>21</v>
      </c>
      <c r="M3138" s="111"/>
      <c r="N3138" s="75" t="s">
        <v>74</v>
      </c>
    </row>
    <row r="3139" spans="1:14" s="88" customFormat="1" hidden="1" x14ac:dyDescent="0.2">
      <c r="A3139" s="193"/>
      <c r="B3139" s="187"/>
      <c r="C3139" s="185"/>
      <c r="D3139" s="185"/>
      <c r="E3139" s="185"/>
      <c r="F3139" s="185"/>
      <c r="G3139" s="185"/>
      <c r="H3139" s="185"/>
      <c r="I3139" s="185"/>
      <c r="J3139" s="185"/>
      <c r="K3139" s="185"/>
      <c r="L3139" s="110" t="s">
        <v>21</v>
      </c>
      <c r="M3139" s="111"/>
      <c r="N3139" s="75" t="s">
        <v>45</v>
      </c>
    </row>
    <row r="3140" spans="1:14" s="88" customFormat="1" hidden="1" x14ac:dyDescent="0.2">
      <c r="A3140" s="193"/>
      <c r="B3140" s="187"/>
      <c r="C3140" s="185"/>
      <c r="D3140" s="185"/>
      <c r="E3140" s="185"/>
      <c r="F3140" s="185"/>
      <c r="G3140" s="185"/>
      <c r="H3140" s="185"/>
      <c r="I3140" s="185"/>
      <c r="J3140" s="185"/>
      <c r="K3140" s="185"/>
      <c r="L3140" s="110" t="s">
        <v>21</v>
      </c>
      <c r="M3140" s="111"/>
      <c r="N3140" s="75" t="s">
        <v>75</v>
      </c>
    </row>
    <row r="3141" spans="1:14" s="88" customFormat="1" hidden="1" x14ac:dyDescent="0.2">
      <c r="A3141" s="193"/>
      <c r="B3141" s="187"/>
      <c r="C3141" s="185"/>
      <c r="D3141" s="185"/>
      <c r="E3141" s="185"/>
      <c r="F3141" s="185"/>
      <c r="G3141" s="185"/>
      <c r="H3141" s="185"/>
      <c r="I3141" s="185"/>
      <c r="J3141" s="185"/>
      <c r="K3141" s="185"/>
      <c r="L3141" s="110" t="s">
        <v>21</v>
      </c>
      <c r="M3141" s="111"/>
      <c r="N3141" s="75" t="s">
        <v>76</v>
      </c>
    </row>
    <row r="3142" spans="1:14" s="88" customFormat="1" hidden="1" x14ac:dyDescent="0.2">
      <c r="A3142" s="193"/>
      <c r="B3142" s="187"/>
      <c r="C3142" s="185"/>
      <c r="D3142" s="185"/>
      <c r="E3142" s="185"/>
      <c r="F3142" s="185"/>
      <c r="G3142" s="185"/>
      <c r="H3142" s="185"/>
      <c r="I3142" s="185"/>
      <c r="J3142" s="185"/>
      <c r="K3142" s="185"/>
      <c r="L3142" s="110" t="s">
        <v>21</v>
      </c>
      <c r="M3142" s="111"/>
      <c r="N3142" s="75" t="s">
        <v>426</v>
      </c>
    </row>
    <row r="3143" spans="1:14" s="88" customFormat="1" hidden="1" x14ac:dyDescent="0.2">
      <c r="A3143" s="193"/>
      <c r="B3143" s="187"/>
      <c r="C3143" s="185"/>
      <c r="D3143" s="185"/>
      <c r="E3143" s="185"/>
      <c r="F3143" s="185"/>
      <c r="G3143" s="185"/>
      <c r="H3143" s="185"/>
      <c r="I3143" s="185"/>
      <c r="J3143" s="185"/>
      <c r="K3143" s="185"/>
      <c r="L3143" s="110" t="s">
        <v>21</v>
      </c>
      <c r="M3143" s="111"/>
      <c r="N3143" s="75" t="s">
        <v>427</v>
      </c>
    </row>
    <row r="3144" spans="1:14" s="88" customFormat="1" hidden="1" x14ac:dyDescent="0.2">
      <c r="A3144" s="193"/>
      <c r="B3144" s="187"/>
      <c r="C3144" s="185"/>
      <c r="D3144" s="185"/>
      <c r="E3144" s="185"/>
      <c r="F3144" s="185"/>
      <c r="G3144" s="185"/>
      <c r="H3144" s="185"/>
      <c r="I3144" s="185"/>
      <c r="J3144" s="185"/>
      <c r="K3144" s="185"/>
      <c r="L3144" s="110" t="s">
        <v>21</v>
      </c>
      <c r="M3144" s="111"/>
      <c r="N3144" s="75" t="s">
        <v>428</v>
      </c>
    </row>
    <row r="3145" spans="1:14" s="88" customFormat="1" hidden="1" x14ac:dyDescent="0.2">
      <c r="A3145" s="193"/>
      <c r="B3145" s="187"/>
      <c r="C3145" s="185"/>
      <c r="D3145" s="185"/>
      <c r="E3145" s="185"/>
      <c r="F3145" s="185"/>
      <c r="G3145" s="185"/>
      <c r="H3145" s="185"/>
      <c r="I3145" s="185"/>
      <c r="J3145" s="185"/>
      <c r="K3145" s="185"/>
      <c r="L3145" s="110" t="s">
        <v>21</v>
      </c>
      <c r="M3145" s="111"/>
      <c r="N3145" s="75" t="s">
        <v>86</v>
      </c>
    </row>
    <row r="3146" spans="1:14" s="88" customFormat="1" hidden="1" x14ac:dyDescent="0.2">
      <c r="A3146" s="193"/>
      <c r="B3146" s="187"/>
      <c r="C3146" s="185"/>
      <c r="D3146" s="185"/>
      <c r="E3146" s="185"/>
      <c r="F3146" s="185"/>
      <c r="G3146" s="185"/>
      <c r="H3146" s="185"/>
      <c r="I3146" s="185"/>
      <c r="J3146" s="185"/>
      <c r="K3146" s="185"/>
      <c r="L3146" s="110" t="s">
        <v>21</v>
      </c>
      <c r="M3146" s="111"/>
      <c r="N3146" s="75" t="s">
        <v>296</v>
      </c>
    </row>
    <row r="3147" spans="1:14" s="88" customFormat="1" hidden="1" x14ac:dyDescent="0.2">
      <c r="A3147" s="193"/>
      <c r="B3147" s="187"/>
      <c r="C3147" s="185"/>
      <c r="D3147" s="185"/>
      <c r="E3147" s="185"/>
      <c r="F3147" s="185"/>
      <c r="G3147" s="185"/>
      <c r="H3147" s="185"/>
      <c r="I3147" s="185"/>
      <c r="J3147" s="185"/>
      <c r="K3147" s="185"/>
      <c r="L3147" s="110" t="s">
        <v>21</v>
      </c>
      <c r="M3147" s="111"/>
      <c r="N3147" s="75" t="s">
        <v>46</v>
      </c>
    </row>
    <row r="3148" spans="1:14" s="88" customFormat="1" hidden="1" x14ac:dyDescent="0.2">
      <c r="A3148" s="193"/>
      <c r="B3148" s="187"/>
      <c r="C3148" s="185"/>
      <c r="D3148" s="185"/>
      <c r="E3148" s="185"/>
      <c r="F3148" s="185"/>
      <c r="G3148" s="185"/>
      <c r="H3148" s="185"/>
      <c r="I3148" s="185"/>
      <c r="J3148" s="185"/>
      <c r="K3148" s="185"/>
      <c r="L3148" s="110" t="s">
        <v>21</v>
      </c>
      <c r="M3148" s="111"/>
      <c r="N3148" s="75" t="s">
        <v>429</v>
      </c>
    </row>
    <row r="3149" spans="1:14" s="88" customFormat="1" hidden="1" x14ac:dyDescent="0.2">
      <c r="A3149" s="193"/>
      <c r="B3149" s="187"/>
      <c r="C3149" s="185"/>
      <c r="D3149" s="185"/>
      <c r="E3149" s="185"/>
      <c r="F3149" s="185"/>
      <c r="G3149" s="185"/>
      <c r="H3149" s="185"/>
      <c r="I3149" s="185"/>
      <c r="J3149" s="185"/>
      <c r="K3149" s="185"/>
      <c r="L3149" s="110" t="s">
        <v>21</v>
      </c>
      <c r="M3149" s="111"/>
      <c r="N3149" s="75" t="s">
        <v>47</v>
      </c>
    </row>
    <row r="3150" spans="1:14" s="88" customFormat="1" hidden="1" x14ac:dyDescent="0.2">
      <c r="A3150" s="193"/>
      <c r="B3150" s="187"/>
      <c r="C3150" s="185"/>
      <c r="D3150" s="185"/>
      <c r="E3150" s="185"/>
      <c r="F3150" s="185"/>
      <c r="G3150" s="185"/>
      <c r="H3150" s="185"/>
      <c r="I3150" s="185"/>
      <c r="J3150" s="185"/>
      <c r="K3150" s="185"/>
      <c r="L3150" s="110" t="s">
        <v>21</v>
      </c>
      <c r="M3150" s="111"/>
      <c r="N3150" s="75" t="s">
        <v>77</v>
      </c>
    </row>
    <row r="3151" spans="1:14" s="88" customFormat="1" hidden="1" x14ac:dyDescent="0.2">
      <c r="A3151" s="193"/>
      <c r="B3151" s="187"/>
      <c r="C3151" s="185"/>
      <c r="D3151" s="185"/>
      <c r="E3151" s="185"/>
      <c r="F3151" s="185"/>
      <c r="G3151" s="185"/>
      <c r="H3151" s="185"/>
      <c r="I3151" s="185"/>
      <c r="J3151" s="185"/>
      <c r="K3151" s="185"/>
      <c r="L3151" s="110" t="s">
        <v>21</v>
      </c>
      <c r="M3151" s="111"/>
      <c r="N3151" s="75" t="s">
        <v>431</v>
      </c>
    </row>
    <row r="3152" spans="1:14" s="88" customFormat="1" hidden="1" x14ac:dyDescent="0.2">
      <c r="A3152" s="193"/>
      <c r="B3152" s="187"/>
      <c r="C3152" s="185"/>
      <c r="D3152" s="185"/>
      <c r="E3152" s="185"/>
      <c r="F3152" s="185"/>
      <c r="G3152" s="185"/>
      <c r="H3152" s="185"/>
      <c r="I3152" s="185"/>
      <c r="J3152" s="185"/>
      <c r="K3152" s="185"/>
      <c r="L3152" s="110" t="s">
        <v>21</v>
      </c>
      <c r="M3152" s="111"/>
      <c r="N3152" s="75" t="s">
        <v>432</v>
      </c>
    </row>
    <row r="3153" spans="1:14" s="88" customFormat="1" hidden="1" x14ac:dyDescent="0.2">
      <c r="A3153" s="193"/>
      <c r="B3153" s="187"/>
      <c r="C3153" s="185"/>
      <c r="D3153" s="185"/>
      <c r="E3153" s="185"/>
      <c r="F3153" s="185"/>
      <c r="G3153" s="185"/>
      <c r="H3153" s="185"/>
      <c r="I3153" s="185"/>
      <c r="J3153" s="185"/>
      <c r="K3153" s="185"/>
      <c r="L3153" s="110" t="s">
        <v>21</v>
      </c>
      <c r="M3153" s="111"/>
      <c r="N3153" s="75" t="s">
        <v>433</v>
      </c>
    </row>
    <row r="3154" spans="1:14" s="88" customFormat="1" hidden="1" x14ac:dyDescent="0.2">
      <c r="A3154" s="193"/>
      <c r="B3154" s="187"/>
      <c r="C3154" s="185"/>
      <c r="D3154" s="185"/>
      <c r="E3154" s="185"/>
      <c r="F3154" s="185"/>
      <c r="G3154" s="185"/>
      <c r="H3154" s="185"/>
      <c r="I3154" s="185"/>
      <c r="J3154" s="185"/>
      <c r="K3154" s="185"/>
      <c r="L3154" s="110" t="s">
        <v>21</v>
      </c>
      <c r="M3154" s="111"/>
      <c r="N3154" s="75" t="s">
        <v>87</v>
      </c>
    </row>
    <row r="3155" spans="1:14" s="88" customFormat="1" hidden="1" x14ac:dyDescent="0.2">
      <c r="A3155" s="193"/>
      <c r="B3155" s="187"/>
      <c r="C3155" s="185"/>
      <c r="D3155" s="185"/>
      <c r="E3155" s="185"/>
      <c r="F3155" s="185"/>
      <c r="G3155" s="185"/>
      <c r="H3155" s="185"/>
      <c r="I3155" s="185"/>
      <c r="J3155" s="185"/>
      <c r="K3155" s="185"/>
      <c r="L3155" s="110" t="s">
        <v>21</v>
      </c>
      <c r="M3155" s="111"/>
      <c r="N3155" s="75" t="s">
        <v>99</v>
      </c>
    </row>
    <row r="3156" spans="1:14" s="88" customFormat="1" hidden="1" x14ac:dyDescent="0.2">
      <c r="A3156" s="193"/>
      <c r="B3156" s="187"/>
      <c r="C3156" s="185"/>
      <c r="D3156" s="185"/>
      <c r="E3156" s="185"/>
      <c r="F3156" s="185"/>
      <c r="G3156" s="185"/>
      <c r="H3156" s="185"/>
      <c r="I3156" s="185"/>
      <c r="J3156" s="185"/>
      <c r="K3156" s="185"/>
      <c r="L3156" s="110" t="s">
        <v>21</v>
      </c>
      <c r="M3156" s="111"/>
      <c r="N3156" s="75" t="s">
        <v>434</v>
      </c>
    </row>
    <row r="3157" spans="1:14" s="88" customFormat="1" hidden="1" x14ac:dyDescent="0.2">
      <c r="A3157" s="193"/>
      <c r="B3157" s="187"/>
      <c r="C3157" s="185"/>
      <c r="D3157" s="185"/>
      <c r="E3157" s="185"/>
      <c r="F3157" s="185"/>
      <c r="G3157" s="185"/>
      <c r="H3157" s="185"/>
      <c r="I3157" s="185"/>
      <c r="J3157" s="185"/>
      <c r="K3157" s="185"/>
      <c r="L3157" s="110" t="s">
        <v>21</v>
      </c>
      <c r="M3157" s="111"/>
      <c r="N3157" s="75" t="s">
        <v>435</v>
      </c>
    </row>
    <row r="3158" spans="1:14" s="88" customFormat="1" hidden="1" x14ac:dyDescent="0.2">
      <c r="A3158" s="193"/>
      <c r="B3158" s="187"/>
      <c r="C3158" s="185"/>
      <c r="D3158" s="185"/>
      <c r="E3158" s="185"/>
      <c r="F3158" s="185"/>
      <c r="G3158" s="185"/>
      <c r="H3158" s="185"/>
      <c r="I3158" s="185"/>
      <c r="J3158" s="185"/>
      <c r="K3158" s="185"/>
      <c r="L3158" s="110" t="s">
        <v>21</v>
      </c>
      <c r="M3158" s="111"/>
      <c r="N3158" s="75" t="s">
        <v>436</v>
      </c>
    </row>
    <row r="3159" spans="1:14" s="88" customFormat="1" hidden="1" x14ac:dyDescent="0.2">
      <c r="A3159" s="193"/>
      <c r="B3159" s="187"/>
      <c r="C3159" s="185"/>
      <c r="D3159" s="185"/>
      <c r="E3159" s="185"/>
      <c r="F3159" s="185"/>
      <c r="G3159" s="185"/>
      <c r="H3159" s="185"/>
      <c r="I3159" s="185"/>
      <c r="J3159" s="185"/>
      <c r="K3159" s="185"/>
      <c r="L3159" s="110" t="s">
        <v>21</v>
      </c>
      <c r="M3159" s="111"/>
      <c r="N3159" s="75" t="s">
        <v>437</v>
      </c>
    </row>
    <row r="3160" spans="1:14" s="88" customFormat="1" hidden="1" x14ac:dyDescent="0.2">
      <c r="A3160" s="193"/>
      <c r="B3160" s="187"/>
      <c r="C3160" s="185"/>
      <c r="D3160" s="185"/>
      <c r="E3160" s="185"/>
      <c r="F3160" s="185"/>
      <c r="G3160" s="185"/>
      <c r="H3160" s="185"/>
      <c r="I3160" s="185"/>
      <c r="J3160" s="185"/>
      <c r="K3160" s="185"/>
      <c r="L3160" s="110" t="s">
        <v>21</v>
      </c>
      <c r="M3160" s="111"/>
      <c r="N3160" s="75" t="s">
        <v>88</v>
      </c>
    </row>
    <row r="3161" spans="1:14" s="88" customFormat="1" hidden="1" x14ac:dyDescent="0.2">
      <c r="A3161" s="193"/>
      <c r="B3161" s="187"/>
      <c r="C3161" s="185"/>
      <c r="D3161" s="185"/>
      <c r="E3161" s="185"/>
      <c r="F3161" s="185"/>
      <c r="G3161" s="185"/>
      <c r="H3161" s="185"/>
      <c r="I3161" s="185"/>
      <c r="J3161" s="185"/>
      <c r="K3161" s="185"/>
      <c r="L3161" s="110" t="s">
        <v>21</v>
      </c>
      <c r="M3161" s="111"/>
      <c r="N3161" s="75" t="s">
        <v>438</v>
      </c>
    </row>
    <row r="3162" spans="1:14" s="88" customFormat="1" hidden="1" x14ac:dyDescent="0.2">
      <c r="A3162" s="193"/>
      <c r="B3162" s="187"/>
      <c r="C3162" s="185"/>
      <c r="D3162" s="185"/>
      <c r="E3162" s="185"/>
      <c r="F3162" s="185"/>
      <c r="G3162" s="185"/>
      <c r="H3162" s="185"/>
      <c r="I3162" s="185"/>
      <c r="J3162" s="185"/>
      <c r="K3162" s="185"/>
      <c r="L3162" s="110" t="s">
        <v>21</v>
      </c>
      <c r="M3162" s="111"/>
      <c r="N3162" s="75" t="s">
        <v>439</v>
      </c>
    </row>
    <row r="3163" spans="1:14" s="88" customFormat="1" hidden="1" x14ac:dyDescent="0.2">
      <c r="A3163" s="193"/>
      <c r="B3163" s="187"/>
      <c r="C3163" s="185"/>
      <c r="D3163" s="185"/>
      <c r="E3163" s="185"/>
      <c r="F3163" s="185"/>
      <c r="G3163" s="185"/>
      <c r="H3163" s="185"/>
      <c r="I3163" s="185"/>
      <c r="J3163" s="185"/>
      <c r="K3163" s="185"/>
      <c r="L3163" s="110" t="s">
        <v>21</v>
      </c>
      <c r="M3163" s="111"/>
      <c r="N3163" s="75" t="s">
        <v>440</v>
      </c>
    </row>
    <row r="3164" spans="1:14" s="88" customFormat="1" hidden="1" x14ac:dyDescent="0.2">
      <c r="A3164" s="193"/>
      <c r="B3164" s="187"/>
      <c r="C3164" s="185"/>
      <c r="D3164" s="185"/>
      <c r="E3164" s="185"/>
      <c r="F3164" s="185"/>
      <c r="G3164" s="185"/>
      <c r="H3164" s="185"/>
      <c r="I3164" s="185"/>
      <c r="J3164" s="185"/>
      <c r="K3164" s="185"/>
      <c r="L3164" s="110" t="s">
        <v>21</v>
      </c>
      <c r="M3164" s="111"/>
      <c r="N3164" s="75" t="s">
        <v>78</v>
      </c>
    </row>
    <row r="3165" spans="1:14" s="88" customFormat="1" hidden="1" x14ac:dyDescent="0.2">
      <c r="A3165" s="193"/>
      <c r="B3165" s="187"/>
      <c r="C3165" s="185"/>
      <c r="D3165" s="185"/>
      <c r="E3165" s="185"/>
      <c r="F3165" s="185"/>
      <c r="G3165" s="185"/>
      <c r="H3165" s="185"/>
      <c r="I3165" s="185"/>
      <c r="J3165" s="185"/>
      <c r="K3165" s="185"/>
      <c r="L3165" s="110" t="s">
        <v>21</v>
      </c>
      <c r="M3165" s="111"/>
      <c r="N3165" s="75" t="s">
        <v>48</v>
      </c>
    </row>
    <row r="3166" spans="1:14" s="88" customFormat="1" hidden="1" x14ac:dyDescent="0.2">
      <c r="A3166" s="193"/>
      <c r="B3166" s="187"/>
      <c r="C3166" s="185"/>
      <c r="D3166" s="185"/>
      <c r="E3166" s="185"/>
      <c r="F3166" s="185"/>
      <c r="G3166" s="185"/>
      <c r="H3166" s="185"/>
      <c r="I3166" s="185"/>
      <c r="J3166" s="185"/>
      <c r="K3166" s="185"/>
      <c r="L3166" s="110" t="s">
        <v>21</v>
      </c>
      <c r="M3166" s="111"/>
      <c r="N3166" s="75" t="s">
        <v>442</v>
      </c>
    </row>
    <row r="3167" spans="1:14" s="88" customFormat="1" hidden="1" x14ac:dyDescent="0.2">
      <c r="A3167" s="193"/>
      <c r="B3167" s="187"/>
      <c r="C3167" s="185"/>
      <c r="D3167" s="185"/>
      <c r="E3167" s="185"/>
      <c r="F3167" s="185"/>
      <c r="G3167" s="185"/>
      <c r="H3167" s="185"/>
      <c r="I3167" s="185"/>
      <c r="J3167" s="185"/>
      <c r="K3167" s="185"/>
      <c r="L3167" s="110" t="s">
        <v>21</v>
      </c>
      <c r="M3167" s="111"/>
      <c r="N3167" s="75" t="s">
        <v>444</v>
      </c>
    </row>
    <row r="3168" spans="1:14" s="88" customFormat="1" hidden="1" x14ac:dyDescent="0.2">
      <c r="A3168" s="193"/>
      <c r="B3168" s="187"/>
      <c r="C3168" s="185"/>
      <c r="D3168" s="185"/>
      <c r="E3168" s="185"/>
      <c r="F3168" s="185"/>
      <c r="G3168" s="185"/>
      <c r="H3168" s="185"/>
      <c r="I3168" s="185"/>
      <c r="J3168" s="185"/>
      <c r="K3168" s="185"/>
      <c r="L3168" s="110" t="s">
        <v>21</v>
      </c>
      <c r="M3168" s="111"/>
      <c r="N3168" s="75" t="s">
        <v>462</v>
      </c>
    </row>
    <row r="3169" spans="1:14" s="88" customFormat="1" hidden="1" x14ac:dyDescent="0.2">
      <c r="A3169" s="193"/>
      <c r="B3169" s="187"/>
      <c r="C3169" s="185"/>
      <c r="D3169" s="185"/>
      <c r="E3169" s="185"/>
      <c r="F3169" s="185"/>
      <c r="G3169" s="185"/>
      <c r="H3169" s="185"/>
      <c r="I3169" s="185"/>
      <c r="J3169" s="185"/>
      <c r="K3169" s="185"/>
      <c r="L3169" s="110" t="s">
        <v>21</v>
      </c>
      <c r="M3169" s="111"/>
      <c r="N3169" s="75" t="s">
        <v>445</v>
      </c>
    </row>
    <row r="3170" spans="1:14" s="88" customFormat="1" hidden="1" x14ac:dyDescent="0.2">
      <c r="A3170" s="193"/>
      <c r="B3170" s="187"/>
      <c r="C3170" s="185"/>
      <c r="D3170" s="185"/>
      <c r="E3170" s="185"/>
      <c r="F3170" s="185"/>
      <c r="G3170" s="185"/>
      <c r="H3170" s="185"/>
      <c r="I3170" s="185"/>
      <c r="J3170" s="185"/>
      <c r="K3170" s="185"/>
      <c r="L3170" s="110" t="s">
        <v>21</v>
      </c>
      <c r="M3170" s="111"/>
      <c r="N3170" s="75" t="s">
        <v>31</v>
      </c>
    </row>
    <row r="3171" spans="1:14" s="88" customFormat="1" hidden="1" x14ac:dyDescent="0.2">
      <c r="A3171" s="193"/>
      <c r="B3171" s="187"/>
      <c r="C3171" s="185"/>
      <c r="D3171" s="185"/>
      <c r="E3171" s="185"/>
      <c r="F3171" s="185"/>
      <c r="G3171" s="185"/>
      <c r="H3171" s="185"/>
      <c r="I3171" s="185"/>
      <c r="J3171" s="185"/>
      <c r="K3171" s="185"/>
      <c r="L3171" s="110" t="s">
        <v>21</v>
      </c>
      <c r="M3171" s="111"/>
      <c r="N3171" s="75" t="s">
        <v>125</v>
      </c>
    </row>
    <row r="3172" spans="1:14" s="88" customFormat="1" hidden="1" x14ac:dyDescent="0.2">
      <c r="A3172" s="193"/>
      <c r="B3172" s="187"/>
      <c r="C3172" s="185"/>
      <c r="D3172" s="185"/>
      <c r="E3172" s="185"/>
      <c r="F3172" s="185"/>
      <c r="G3172" s="185"/>
      <c r="H3172" s="185"/>
      <c r="I3172" s="185"/>
      <c r="J3172" s="185"/>
      <c r="K3172" s="185"/>
      <c r="L3172" s="110" t="s">
        <v>21</v>
      </c>
      <c r="M3172" s="111"/>
      <c r="N3172" s="75" t="s">
        <v>33</v>
      </c>
    </row>
    <row r="3173" spans="1:14" s="88" customFormat="1" ht="15" x14ac:dyDescent="0.25">
      <c r="A3173" s="125" t="s">
        <v>220</v>
      </c>
      <c r="B3173" s="84" t="s">
        <v>222</v>
      </c>
      <c r="C3173" s="86">
        <f>+'PLAN DE COMPRA  2022'!C3389</f>
        <v>49590517.75</v>
      </c>
      <c r="D3173" s="86">
        <f>+'PLAN DE COMPRA  2022'!D3389</f>
        <v>20745070</v>
      </c>
      <c r="E3173" s="86">
        <f>+'PLAN DE COMPRA  2022'!E3389</f>
        <v>35434812.850000001</v>
      </c>
      <c r="F3173" s="86">
        <f>+'PLAN DE COMPRA  2022'!F3389</f>
        <v>89886002</v>
      </c>
      <c r="G3173" s="86">
        <f>+'PLAN DE COMPRA  2022'!G3389</f>
        <v>0</v>
      </c>
      <c r="H3173" s="86">
        <f>+'PLAN DE COMPRA  2022'!H3389</f>
        <v>89511688.170000002</v>
      </c>
      <c r="I3173" s="86">
        <f>+'PLAN DE COMPRA  2022'!I3389</f>
        <v>60526094.079999998</v>
      </c>
      <c r="J3173" s="86">
        <f>+'PLAN DE COMPRA  2022'!J3389</f>
        <v>26030000</v>
      </c>
      <c r="K3173" s="86">
        <f>+'PLAN DE COMPRA  2022'!K3389</f>
        <v>371724184.84999996</v>
      </c>
      <c r="L3173" s="108" t="s">
        <v>22</v>
      </c>
      <c r="M3173" s="86">
        <f>+K3173</f>
        <v>371724184.84999996</v>
      </c>
      <c r="N3173" s="130"/>
    </row>
    <row r="3174" spans="1:14" s="88" customFormat="1" ht="15" hidden="1" x14ac:dyDescent="0.25">
      <c r="A3174" s="182" t="s">
        <v>223</v>
      </c>
      <c r="B3174" s="118" t="s">
        <v>224</v>
      </c>
      <c r="C3174" s="183"/>
      <c r="D3174" s="183"/>
      <c r="E3174" s="183"/>
      <c r="F3174" s="183"/>
      <c r="G3174" s="183"/>
      <c r="H3174" s="183"/>
      <c r="I3174" s="183"/>
      <c r="J3174" s="183"/>
      <c r="K3174" s="183"/>
      <c r="L3174" s="110" t="s">
        <v>21</v>
      </c>
      <c r="M3174" s="111"/>
      <c r="N3174" s="139"/>
    </row>
    <row r="3175" spans="1:14" s="88" customFormat="1" ht="15" hidden="1" x14ac:dyDescent="0.25">
      <c r="A3175" s="182"/>
      <c r="B3175" s="118"/>
      <c r="C3175" s="185"/>
      <c r="D3175" s="185"/>
      <c r="E3175" s="185"/>
      <c r="F3175" s="185"/>
      <c r="G3175" s="185"/>
      <c r="H3175" s="185"/>
      <c r="I3175" s="185"/>
      <c r="J3175" s="185"/>
      <c r="K3175" s="185"/>
      <c r="L3175" s="110" t="s">
        <v>21</v>
      </c>
      <c r="M3175" s="111"/>
      <c r="N3175" s="140"/>
    </row>
    <row r="3176" spans="1:14" s="88" customFormat="1" ht="15" hidden="1" x14ac:dyDescent="0.25">
      <c r="A3176" s="182"/>
      <c r="B3176" s="118"/>
      <c r="C3176" s="185"/>
      <c r="D3176" s="185"/>
      <c r="E3176" s="185"/>
      <c r="F3176" s="185"/>
      <c r="G3176" s="185"/>
      <c r="H3176" s="185"/>
      <c r="I3176" s="185"/>
      <c r="J3176" s="185"/>
      <c r="K3176" s="185"/>
      <c r="L3176" s="110" t="s">
        <v>21</v>
      </c>
      <c r="M3176" s="111"/>
      <c r="N3176" s="140"/>
    </row>
    <row r="3177" spans="1:14" s="88" customFormat="1" ht="15" hidden="1" x14ac:dyDescent="0.25">
      <c r="A3177" s="182"/>
      <c r="B3177" s="118"/>
      <c r="C3177" s="185"/>
      <c r="D3177" s="185"/>
      <c r="E3177" s="185"/>
      <c r="F3177" s="185"/>
      <c r="G3177" s="185"/>
      <c r="H3177" s="185"/>
      <c r="I3177" s="185"/>
      <c r="J3177" s="185"/>
      <c r="K3177" s="185"/>
      <c r="L3177" s="110" t="s">
        <v>21</v>
      </c>
      <c r="M3177" s="111"/>
      <c r="N3177" s="140"/>
    </row>
    <row r="3178" spans="1:14" s="88" customFormat="1" ht="15" hidden="1" x14ac:dyDescent="0.25">
      <c r="A3178" s="182"/>
      <c r="B3178" s="118"/>
      <c r="C3178" s="185"/>
      <c r="D3178" s="185"/>
      <c r="E3178" s="185"/>
      <c r="F3178" s="185"/>
      <c r="G3178" s="185"/>
      <c r="H3178" s="185"/>
      <c r="I3178" s="185"/>
      <c r="J3178" s="185"/>
      <c r="K3178" s="185"/>
      <c r="L3178" s="110" t="s">
        <v>21</v>
      </c>
      <c r="M3178" s="111"/>
      <c r="N3178" s="140"/>
    </row>
    <row r="3179" spans="1:14" s="88" customFormat="1" ht="15" hidden="1" x14ac:dyDescent="0.25">
      <c r="A3179" s="182"/>
      <c r="B3179" s="118"/>
      <c r="C3179" s="185"/>
      <c r="D3179" s="185"/>
      <c r="E3179" s="185"/>
      <c r="F3179" s="185"/>
      <c r="G3179" s="185"/>
      <c r="H3179" s="185"/>
      <c r="I3179" s="185"/>
      <c r="J3179" s="185"/>
      <c r="K3179" s="185"/>
      <c r="L3179" s="110" t="s">
        <v>21</v>
      </c>
      <c r="M3179" s="111"/>
      <c r="N3179" s="140"/>
    </row>
    <row r="3180" spans="1:14" s="88" customFormat="1" ht="15" hidden="1" x14ac:dyDescent="0.25">
      <c r="A3180" s="182"/>
      <c r="B3180" s="118"/>
      <c r="C3180" s="185"/>
      <c r="D3180" s="185"/>
      <c r="E3180" s="185"/>
      <c r="F3180" s="185"/>
      <c r="G3180" s="185"/>
      <c r="H3180" s="185"/>
      <c r="I3180" s="185"/>
      <c r="J3180" s="185"/>
      <c r="K3180" s="185"/>
      <c r="L3180" s="110" t="s">
        <v>21</v>
      </c>
      <c r="M3180" s="111"/>
      <c r="N3180" s="140"/>
    </row>
    <row r="3181" spans="1:14" s="88" customFormat="1" ht="15" hidden="1" x14ac:dyDescent="0.25">
      <c r="A3181" s="182"/>
      <c r="B3181" s="118"/>
      <c r="C3181" s="185"/>
      <c r="D3181" s="185"/>
      <c r="E3181" s="185"/>
      <c r="F3181" s="185"/>
      <c r="G3181" s="185"/>
      <c r="H3181" s="185"/>
      <c r="I3181" s="185"/>
      <c r="J3181" s="185"/>
      <c r="K3181" s="185"/>
      <c r="L3181" s="110" t="s">
        <v>21</v>
      </c>
      <c r="M3181" s="111"/>
      <c r="N3181" s="140"/>
    </row>
    <row r="3182" spans="1:14" s="88" customFormat="1" ht="15" hidden="1" x14ac:dyDescent="0.25">
      <c r="A3182" s="182"/>
      <c r="B3182" s="118"/>
      <c r="C3182" s="185"/>
      <c r="D3182" s="185"/>
      <c r="E3182" s="185"/>
      <c r="F3182" s="185"/>
      <c r="G3182" s="185"/>
      <c r="H3182" s="185"/>
      <c r="I3182" s="185"/>
      <c r="J3182" s="185"/>
      <c r="K3182" s="185"/>
      <c r="L3182" s="110" t="s">
        <v>21</v>
      </c>
      <c r="M3182" s="111"/>
      <c r="N3182" s="140"/>
    </row>
    <row r="3183" spans="1:14" s="88" customFormat="1" ht="15" hidden="1" x14ac:dyDescent="0.25">
      <c r="A3183" s="182"/>
      <c r="B3183" s="118"/>
      <c r="C3183" s="185"/>
      <c r="D3183" s="185"/>
      <c r="E3183" s="185"/>
      <c r="F3183" s="185"/>
      <c r="G3183" s="185"/>
      <c r="H3183" s="185"/>
      <c r="I3183" s="185"/>
      <c r="J3183" s="185"/>
      <c r="K3183" s="185"/>
      <c r="L3183" s="110" t="s">
        <v>21</v>
      </c>
      <c r="M3183" s="111"/>
      <c r="N3183" s="140"/>
    </row>
    <row r="3184" spans="1:14" s="88" customFormat="1" ht="15" hidden="1" x14ac:dyDescent="0.25">
      <c r="A3184" s="182"/>
      <c r="B3184" s="118"/>
      <c r="C3184" s="185"/>
      <c r="D3184" s="185"/>
      <c r="E3184" s="185"/>
      <c r="F3184" s="185"/>
      <c r="G3184" s="185"/>
      <c r="H3184" s="185"/>
      <c r="I3184" s="185"/>
      <c r="J3184" s="185"/>
      <c r="K3184" s="185"/>
      <c r="L3184" s="110" t="s">
        <v>21</v>
      </c>
      <c r="M3184" s="111"/>
      <c r="N3184" s="140"/>
    </row>
    <row r="3185" spans="1:14" s="88" customFormat="1" ht="15" hidden="1" x14ac:dyDescent="0.25">
      <c r="A3185" s="182"/>
      <c r="B3185" s="118"/>
      <c r="C3185" s="185"/>
      <c r="D3185" s="185"/>
      <c r="E3185" s="185"/>
      <c r="F3185" s="185"/>
      <c r="G3185" s="185"/>
      <c r="H3185" s="185"/>
      <c r="I3185" s="185"/>
      <c r="J3185" s="185"/>
      <c r="K3185" s="185"/>
      <c r="L3185" s="110" t="s">
        <v>21</v>
      </c>
      <c r="M3185" s="111"/>
      <c r="N3185" s="140"/>
    </row>
    <row r="3186" spans="1:14" s="88" customFormat="1" ht="15" hidden="1" x14ac:dyDescent="0.25">
      <c r="A3186" s="182"/>
      <c r="B3186" s="118"/>
      <c r="C3186" s="185"/>
      <c r="D3186" s="185"/>
      <c r="E3186" s="185"/>
      <c r="F3186" s="185"/>
      <c r="G3186" s="185"/>
      <c r="H3186" s="185"/>
      <c r="I3186" s="185"/>
      <c r="J3186" s="185"/>
      <c r="K3186" s="185"/>
      <c r="L3186" s="110" t="s">
        <v>21</v>
      </c>
      <c r="M3186" s="111"/>
      <c r="N3186" s="140"/>
    </row>
    <row r="3187" spans="1:14" s="88" customFormat="1" ht="15" hidden="1" x14ac:dyDescent="0.25">
      <c r="A3187" s="182"/>
      <c r="B3187" s="118"/>
      <c r="C3187" s="185"/>
      <c r="D3187" s="185"/>
      <c r="E3187" s="185"/>
      <c r="F3187" s="185"/>
      <c r="G3187" s="185"/>
      <c r="H3187" s="185"/>
      <c r="I3187" s="185"/>
      <c r="J3187" s="185"/>
      <c r="K3187" s="185"/>
      <c r="L3187" s="110" t="s">
        <v>21</v>
      </c>
      <c r="M3187" s="111"/>
      <c r="N3187" s="140"/>
    </row>
    <row r="3188" spans="1:14" s="88" customFormat="1" ht="15" hidden="1" x14ac:dyDescent="0.25">
      <c r="A3188" s="182"/>
      <c r="B3188" s="118"/>
      <c r="C3188" s="185"/>
      <c r="D3188" s="185"/>
      <c r="E3188" s="185"/>
      <c r="F3188" s="185"/>
      <c r="G3188" s="185"/>
      <c r="H3188" s="185"/>
      <c r="I3188" s="185"/>
      <c r="J3188" s="185"/>
      <c r="K3188" s="185"/>
      <c r="L3188" s="110" t="s">
        <v>21</v>
      </c>
      <c r="M3188" s="111"/>
      <c r="N3188" s="140"/>
    </row>
    <row r="3189" spans="1:14" s="88" customFormat="1" ht="15" hidden="1" x14ac:dyDescent="0.25">
      <c r="A3189" s="182"/>
      <c r="B3189" s="118"/>
      <c r="C3189" s="185"/>
      <c r="D3189" s="185"/>
      <c r="E3189" s="185"/>
      <c r="F3189" s="185"/>
      <c r="G3189" s="185"/>
      <c r="H3189" s="185"/>
      <c r="I3189" s="185"/>
      <c r="J3189" s="185"/>
      <c r="K3189" s="185"/>
      <c r="L3189" s="110" t="s">
        <v>21</v>
      </c>
      <c r="M3189" s="111"/>
      <c r="N3189" s="140"/>
    </row>
    <row r="3190" spans="1:14" s="88" customFormat="1" ht="15" hidden="1" x14ac:dyDescent="0.25">
      <c r="A3190" s="182"/>
      <c r="B3190" s="118"/>
      <c r="C3190" s="185"/>
      <c r="D3190" s="185"/>
      <c r="E3190" s="185"/>
      <c r="F3190" s="185"/>
      <c r="G3190" s="185"/>
      <c r="H3190" s="185"/>
      <c r="I3190" s="185"/>
      <c r="J3190" s="185"/>
      <c r="K3190" s="185"/>
      <c r="L3190" s="110" t="s">
        <v>21</v>
      </c>
      <c r="M3190" s="111"/>
      <c r="N3190" s="140"/>
    </row>
    <row r="3191" spans="1:14" s="88" customFormat="1" ht="15" hidden="1" x14ac:dyDescent="0.25">
      <c r="A3191" s="182"/>
      <c r="B3191" s="118"/>
      <c r="C3191" s="185"/>
      <c r="D3191" s="185"/>
      <c r="E3191" s="185"/>
      <c r="F3191" s="185"/>
      <c r="G3191" s="185"/>
      <c r="H3191" s="185"/>
      <c r="I3191" s="185"/>
      <c r="J3191" s="185"/>
      <c r="K3191" s="185"/>
      <c r="L3191" s="110" t="s">
        <v>21</v>
      </c>
      <c r="M3191" s="111"/>
      <c r="N3191" s="140"/>
    </row>
    <row r="3192" spans="1:14" s="88" customFormat="1" ht="15" hidden="1" x14ac:dyDescent="0.25">
      <c r="A3192" s="182"/>
      <c r="B3192" s="118"/>
      <c r="C3192" s="185"/>
      <c r="D3192" s="185"/>
      <c r="E3192" s="185"/>
      <c r="F3192" s="185"/>
      <c r="G3192" s="185"/>
      <c r="H3192" s="185"/>
      <c r="I3192" s="185"/>
      <c r="J3192" s="185"/>
      <c r="K3192" s="185"/>
      <c r="L3192" s="110" t="s">
        <v>21</v>
      </c>
      <c r="M3192" s="111"/>
      <c r="N3192" s="140"/>
    </row>
    <row r="3193" spans="1:14" s="88" customFormat="1" ht="15" hidden="1" x14ac:dyDescent="0.25">
      <c r="A3193" s="182"/>
      <c r="B3193" s="118"/>
      <c r="C3193" s="185"/>
      <c r="D3193" s="185"/>
      <c r="E3193" s="185"/>
      <c r="F3193" s="185"/>
      <c r="G3193" s="185"/>
      <c r="H3193" s="185"/>
      <c r="I3193" s="185"/>
      <c r="J3193" s="185"/>
      <c r="K3193" s="185"/>
      <c r="L3193" s="110" t="s">
        <v>21</v>
      </c>
      <c r="M3193" s="111"/>
      <c r="N3193" s="140"/>
    </row>
    <row r="3194" spans="1:14" s="88" customFormat="1" ht="15" hidden="1" x14ac:dyDescent="0.25">
      <c r="A3194" s="182"/>
      <c r="B3194" s="118"/>
      <c r="C3194" s="185"/>
      <c r="D3194" s="185"/>
      <c r="E3194" s="185"/>
      <c r="F3194" s="185"/>
      <c r="G3194" s="185"/>
      <c r="H3194" s="185"/>
      <c r="I3194" s="185"/>
      <c r="J3194" s="185"/>
      <c r="K3194" s="185"/>
      <c r="L3194" s="110" t="s">
        <v>21</v>
      </c>
      <c r="M3194" s="111"/>
      <c r="N3194" s="140"/>
    </row>
    <row r="3195" spans="1:14" s="88" customFormat="1" ht="15" hidden="1" x14ac:dyDescent="0.25">
      <c r="A3195" s="182"/>
      <c r="B3195" s="118"/>
      <c r="C3195" s="185"/>
      <c r="D3195" s="185"/>
      <c r="E3195" s="185"/>
      <c r="F3195" s="185"/>
      <c r="G3195" s="185"/>
      <c r="H3195" s="185"/>
      <c r="I3195" s="185"/>
      <c r="J3195" s="185"/>
      <c r="K3195" s="185"/>
      <c r="L3195" s="110" t="s">
        <v>21</v>
      </c>
      <c r="M3195" s="111"/>
      <c r="N3195" s="140"/>
    </row>
    <row r="3196" spans="1:14" s="88" customFormat="1" ht="15" hidden="1" x14ac:dyDescent="0.25">
      <c r="A3196" s="182"/>
      <c r="B3196" s="118"/>
      <c r="C3196" s="185"/>
      <c r="D3196" s="185"/>
      <c r="E3196" s="185"/>
      <c r="F3196" s="185"/>
      <c r="G3196" s="185"/>
      <c r="H3196" s="185"/>
      <c r="I3196" s="185"/>
      <c r="J3196" s="185"/>
      <c r="K3196" s="185"/>
      <c r="L3196" s="110" t="s">
        <v>21</v>
      </c>
      <c r="M3196" s="111"/>
      <c r="N3196" s="140"/>
    </row>
    <row r="3197" spans="1:14" s="88" customFormat="1" ht="15" hidden="1" x14ac:dyDescent="0.25">
      <c r="A3197" s="182"/>
      <c r="B3197" s="118"/>
      <c r="C3197" s="185"/>
      <c r="D3197" s="185"/>
      <c r="E3197" s="185"/>
      <c r="F3197" s="185"/>
      <c r="G3197" s="185"/>
      <c r="H3197" s="185"/>
      <c r="I3197" s="185"/>
      <c r="J3197" s="185"/>
      <c r="K3197" s="185"/>
      <c r="L3197" s="110" t="s">
        <v>21</v>
      </c>
      <c r="M3197" s="111"/>
      <c r="N3197" s="140"/>
    </row>
    <row r="3198" spans="1:14" s="88" customFormat="1" ht="15" hidden="1" x14ac:dyDescent="0.25">
      <c r="A3198" s="182"/>
      <c r="B3198" s="118"/>
      <c r="C3198" s="185"/>
      <c r="D3198" s="185"/>
      <c r="E3198" s="185"/>
      <c r="F3198" s="185"/>
      <c r="G3198" s="185"/>
      <c r="H3198" s="185"/>
      <c r="I3198" s="185"/>
      <c r="J3198" s="185"/>
      <c r="K3198" s="185"/>
      <c r="L3198" s="110" t="s">
        <v>21</v>
      </c>
      <c r="M3198" s="111"/>
      <c r="N3198" s="140"/>
    </row>
    <row r="3199" spans="1:14" s="88" customFormat="1" ht="15" hidden="1" x14ac:dyDescent="0.25">
      <c r="A3199" s="182"/>
      <c r="B3199" s="118"/>
      <c r="C3199" s="185"/>
      <c r="D3199" s="185"/>
      <c r="E3199" s="185"/>
      <c r="F3199" s="185"/>
      <c r="G3199" s="185"/>
      <c r="H3199" s="185"/>
      <c r="I3199" s="185"/>
      <c r="J3199" s="185"/>
      <c r="K3199" s="185"/>
      <c r="L3199" s="110" t="s">
        <v>21</v>
      </c>
      <c r="M3199" s="111"/>
      <c r="N3199" s="140"/>
    </row>
    <row r="3200" spans="1:14" s="88" customFormat="1" ht="15" hidden="1" x14ac:dyDescent="0.25">
      <c r="A3200" s="182"/>
      <c r="B3200" s="118"/>
      <c r="C3200" s="185"/>
      <c r="D3200" s="185"/>
      <c r="E3200" s="185"/>
      <c r="F3200" s="185"/>
      <c r="G3200" s="185"/>
      <c r="H3200" s="185"/>
      <c r="I3200" s="185"/>
      <c r="J3200" s="185"/>
      <c r="K3200" s="185"/>
      <c r="L3200" s="110" t="s">
        <v>21</v>
      </c>
      <c r="M3200" s="111"/>
      <c r="N3200" s="140"/>
    </row>
    <row r="3201" spans="1:14" s="88" customFormat="1" ht="15" hidden="1" x14ac:dyDescent="0.25">
      <c r="A3201" s="182"/>
      <c r="B3201" s="118"/>
      <c r="C3201" s="185"/>
      <c r="D3201" s="185"/>
      <c r="E3201" s="185"/>
      <c r="F3201" s="185"/>
      <c r="G3201" s="185"/>
      <c r="H3201" s="185"/>
      <c r="I3201" s="185"/>
      <c r="J3201" s="185"/>
      <c r="K3201" s="185"/>
      <c r="L3201" s="110" t="s">
        <v>21</v>
      </c>
      <c r="M3201" s="111"/>
      <c r="N3201" s="140"/>
    </row>
    <row r="3202" spans="1:14" s="88" customFormat="1" ht="15" hidden="1" x14ac:dyDescent="0.25">
      <c r="A3202" s="182"/>
      <c r="B3202" s="118"/>
      <c r="C3202" s="185"/>
      <c r="D3202" s="185"/>
      <c r="E3202" s="185"/>
      <c r="F3202" s="185"/>
      <c r="G3202" s="185"/>
      <c r="H3202" s="185"/>
      <c r="I3202" s="185"/>
      <c r="J3202" s="185"/>
      <c r="K3202" s="185"/>
      <c r="L3202" s="110" t="s">
        <v>21</v>
      </c>
      <c r="M3202" s="111"/>
      <c r="N3202" s="140"/>
    </row>
    <row r="3203" spans="1:14" s="88" customFormat="1" ht="15" hidden="1" x14ac:dyDescent="0.25">
      <c r="A3203" s="182"/>
      <c r="B3203" s="118"/>
      <c r="C3203" s="185"/>
      <c r="D3203" s="185"/>
      <c r="E3203" s="185"/>
      <c r="F3203" s="185"/>
      <c r="G3203" s="185"/>
      <c r="H3203" s="185"/>
      <c r="I3203" s="185"/>
      <c r="J3203" s="185"/>
      <c r="K3203" s="185"/>
      <c r="L3203" s="110" t="s">
        <v>21</v>
      </c>
      <c r="M3203" s="111"/>
      <c r="N3203" s="140"/>
    </row>
    <row r="3204" spans="1:14" s="88" customFormat="1" ht="15" hidden="1" x14ac:dyDescent="0.25">
      <c r="A3204" s="182"/>
      <c r="B3204" s="118"/>
      <c r="C3204" s="185"/>
      <c r="D3204" s="185"/>
      <c r="E3204" s="185"/>
      <c r="F3204" s="185"/>
      <c r="G3204" s="185"/>
      <c r="H3204" s="185"/>
      <c r="I3204" s="185"/>
      <c r="J3204" s="185"/>
      <c r="K3204" s="185"/>
      <c r="L3204" s="110" t="s">
        <v>21</v>
      </c>
      <c r="M3204" s="111"/>
      <c r="N3204" s="140"/>
    </row>
    <row r="3205" spans="1:14" s="88" customFormat="1" ht="15" hidden="1" x14ac:dyDescent="0.25">
      <c r="A3205" s="182"/>
      <c r="B3205" s="118"/>
      <c r="C3205" s="185"/>
      <c r="D3205" s="185"/>
      <c r="E3205" s="185"/>
      <c r="F3205" s="185"/>
      <c r="G3205" s="185"/>
      <c r="H3205" s="185"/>
      <c r="I3205" s="185"/>
      <c r="J3205" s="185"/>
      <c r="K3205" s="185"/>
      <c r="L3205" s="110" t="s">
        <v>21</v>
      </c>
      <c r="M3205" s="111"/>
      <c r="N3205" s="140"/>
    </row>
    <row r="3206" spans="1:14" s="88" customFormat="1" ht="15" hidden="1" x14ac:dyDescent="0.25">
      <c r="A3206" s="182"/>
      <c r="B3206" s="118"/>
      <c r="C3206" s="185"/>
      <c r="D3206" s="185"/>
      <c r="E3206" s="185"/>
      <c r="F3206" s="185"/>
      <c r="G3206" s="185"/>
      <c r="H3206" s="185"/>
      <c r="I3206" s="185"/>
      <c r="J3206" s="185"/>
      <c r="K3206" s="185"/>
      <c r="L3206" s="110" t="s">
        <v>21</v>
      </c>
      <c r="M3206" s="111"/>
      <c r="N3206" s="140"/>
    </row>
    <row r="3207" spans="1:14" s="88" customFormat="1" ht="15" hidden="1" x14ac:dyDescent="0.25">
      <c r="A3207" s="182"/>
      <c r="B3207" s="118"/>
      <c r="C3207" s="185"/>
      <c r="D3207" s="185"/>
      <c r="E3207" s="185"/>
      <c r="F3207" s="185"/>
      <c r="G3207" s="185"/>
      <c r="H3207" s="185"/>
      <c r="I3207" s="185"/>
      <c r="J3207" s="185"/>
      <c r="K3207" s="185"/>
      <c r="L3207" s="110" t="s">
        <v>21</v>
      </c>
      <c r="M3207" s="111"/>
      <c r="N3207" s="140"/>
    </row>
    <row r="3208" spans="1:14" s="88" customFormat="1" ht="15" hidden="1" x14ac:dyDescent="0.25">
      <c r="A3208" s="182"/>
      <c r="B3208" s="118"/>
      <c r="C3208" s="185"/>
      <c r="D3208" s="185"/>
      <c r="E3208" s="185"/>
      <c r="F3208" s="185"/>
      <c r="G3208" s="185"/>
      <c r="H3208" s="185"/>
      <c r="I3208" s="185"/>
      <c r="J3208" s="185"/>
      <c r="K3208" s="185"/>
      <c r="L3208" s="110" t="s">
        <v>21</v>
      </c>
      <c r="M3208" s="111"/>
      <c r="N3208" s="140"/>
    </row>
    <row r="3209" spans="1:14" s="88" customFormat="1" ht="15" hidden="1" x14ac:dyDescent="0.25">
      <c r="A3209" s="182"/>
      <c r="B3209" s="118"/>
      <c r="C3209" s="185"/>
      <c r="D3209" s="185"/>
      <c r="E3209" s="185"/>
      <c r="F3209" s="185"/>
      <c r="G3209" s="185"/>
      <c r="H3209" s="185"/>
      <c r="I3209" s="185"/>
      <c r="J3209" s="185"/>
      <c r="K3209" s="185"/>
      <c r="L3209" s="110" t="s">
        <v>21</v>
      </c>
      <c r="M3209" s="111"/>
      <c r="N3209" s="140"/>
    </row>
    <row r="3210" spans="1:14" s="88" customFormat="1" ht="15" hidden="1" x14ac:dyDescent="0.25">
      <c r="A3210" s="182"/>
      <c r="B3210" s="118"/>
      <c r="C3210" s="185"/>
      <c r="D3210" s="185"/>
      <c r="E3210" s="185"/>
      <c r="F3210" s="185"/>
      <c r="G3210" s="185"/>
      <c r="H3210" s="185"/>
      <c r="I3210" s="185"/>
      <c r="J3210" s="185"/>
      <c r="K3210" s="185"/>
      <c r="L3210" s="110" t="s">
        <v>21</v>
      </c>
      <c r="M3210" s="111"/>
      <c r="N3210" s="140"/>
    </row>
    <row r="3211" spans="1:14" s="88" customFormat="1" ht="15" hidden="1" x14ac:dyDescent="0.25">
      <c r="A3211" s="182"/>
      <c r="B3211" s="118"/>
      <c r="C3211" s="185"/>
      <c r="D3211" s="185"/>
      <c r="E3211" s="185"/>
      <c r="F3211" s="185"/>
      <c r="G3211" s="185"/>
      <c r="H3211" s="185"/>
      <c r="I3211" s="185"/>
      <c r="J3211" s="185"/>
      <c r="K3211" s="185"/>
      <c r="L3211" s="110" t="s">
        <v>21</v>
      </c>
      <c r="M3211" s="111"/>
      <c r="N3211" s="140"/>
    </row>
    <row r="3212" spans="1:14" s="88" customFormat="1" ht="15" hidden="1" x14ac:dyDescent="0.25">
      <c r="A3212" s="182"/>
      <c r="B3212" s="118"/>
      <c r="C3212" s="185"/>
      <c r="D3212" s="185"/>
      <c r="E3212" s="185"/>
      <c r="F3212" s="185"/>
      <c r="G3212" s="185"/>
      <c r="H3212" s="185"/>
      <c r="I3212" s="185"/>
      <c r="J3212" s="185"/>
      <c r="K3212" s="185"/>
      <c r="L3212" s="110" t="s">
        <v>21</v>
      </c>
      <c r="M3212" s="111"/>
      <c r="N3212" s="140"/>
    </row>
    <row r="3213" spans="1:14" s="88" customFormat="1" ht="15" hidden="1" x14ac:dyDescent="0.25">
      <c r="A3213" s="182"/>
      <c r="B3213" s="118"/>
      <c r="C3213" s="185"/>
      <c r="D3213" s="185"/>
      <c r="E3213" s="185"/>
      <c r="F3213" s="185"/>
      <c r="G3213" s="185"/>
      <c r="H3213" s="185"/>
      <c r="I3213" s="185"/>
      <c r="J3213" s="185"/>
      <c r="K3213" s="185"/>
      <c r="L3213" s="110" t="s">
        <v>21</v>
      </c>
      <c r="M3213" s="111"/>
      <c r="N3213" s="140"/>
    </row>
    <row r="3214" spans="1:14" s="88" customFormat="1" ht="15" hidden="1" x14ac:dyDescent="0.25">
      <c r="A3214" s="182"/>
      <c r="B3214" s="118"/>
      <c r="C3214" s="185"/>
      <c r="D3214" s="185"/>
      <c r="E3214" s="185"/>
      <c r="F3214" s="185"/>
      <c r="G3214" s="185"/>
      <c r="H3214" s="185"/>
      <c r="I3214" s="185"/>
      <c r="J3214" s="185"/>
      <c r="K3214" s="185"/>
      <c r="L3214" s="110" t="s">
        <v>21</v>
      </c>
      <c r="M3214" s="111"/>
      <c r="N3214" s="140"/>
    </row>
    <row r="3215" spans="1:14" s="88" customFormat="1" ht="15" hidden="1" x14ac:dyDescent="0.25">
      <c r="A3215" s="182"/>
      <c r="B3215" s="118"/>
      <c r="C3215" s="185"/>
      <c r="D3215" s="185"/>
      <c r="E3215" s="185"/>
      <c r="F3215" s="185"/>
      <c r="G3215" s="185"/>
      <c r="H3215" s="185"/>
      <c r="I3215" s="185"/>
      <c r="J3215" s="185"/>
      <c r="K3215" s="185"/>
      <c r="L3215" s="110" t="s">
        <v>21</v>
      </c>
      <c r="M3215" s="111"/>
      <c r="N3215" s="140"/>
    </row>
    <row r="3216" spans="1:14" s="88" customFormat="1" ht="15" hidden="1" x14ac:dyDescent="0.25">
      <c r="A3216" s="182"/>
      <c r="B3216" s="118"/>
      <c r="C3216" s="185"/>
      <c r="D3216" s="185"/>
      <c r="E3216" s="185"/>
      <c r="F3216" s="185"/>
      <c r="G3216" s="185"/>
      <c r="H3216" s="185"/>
      <c r="I3216" s="185"/>
      <c r="J3216" s="185"/>
      <c r="K3216" s="185"/>
      <c r="L3216" s="110" t="s">
        <v>21</v>
      </c>
      <c r="M3216" s="111"/>
      <c r="N3216" s="140"/>
    </row>
    <row r="3217" spans="1:14" s="88" customFormat="1" ht="15" hidden="1" x14ac:dyDescent="0.25">
      <c r="A3217" s="182"/>
      <c r="B3217" s="118"/>
      <c r="C3217" s="185"/>
      <c r="D3217" s="185"/>
      <c r="E3217" s="185"/>
      <c r="F3217" s="185"/>
      <c r="G3217" s="185"/>
      <c r="H3217" s="185"/>
      <c r="I3217" s="185"/>
      <c r="J3217" s="185"/>
      <c r="K3217" s="185"/>
      <c r="L3217" s="110" t="s">
        <v>21</v>
      </c>
      <c r="M3217" s="111"/>
      <c r="N3217" s="140"/>
    </row>
    <row r="3218" spans="1:14" s="88" customFormat="1" ht="15" hidden="1" x14ac:dyDescent="0.25">
      <c r="A3218" s="182"/>
      <c r="B3218" s="118"/>
      <c r="C3218" s="185"/>
      <c r="D3218" s="185"/>
      <c r="E3218" s="185"/>
      <c r="F3218" s="185"/>
      <c r="G3218" s="185"/>
      <c r="H3218" s="185"/>
      <c r="I3218" s="185"/>
      <c r="J3218" s="185"/>
      <c r="K3218" s="185"/>
      <c r="L3218" s="110" t="s">
        <v>21</v>
      </c>
      <c r="M3218" s="111"/>
      <c r="N3218" s="140"/>
    </row>
    <row r="3219" spans="1:14" s="88" customFormat="1" ht="15" hidden="1" x14ac:dyDescent="0.25">
      <c r="A3219" s="182"/>
      <c r="B3219" s="118"/>
      <c r="C3219" s="185"/>
      <c r="D3219" s="185"/>
      <c r="E3219" s="185"/>
      <c r="F3219" s="185"/>
      <c r="G3219" s="185"/>
      <c r="H3219" s="185"/>
      <c r="I3219" s="185"/>
      <c r="J3219" s="185"/>
      <c r="K3219" s="185"/>
      <c r="L3219" s="110" t="s">
        <v>21</v>
      </c>
      <c r="M3219" s="111"/>
      <c r="N3219" s="140"/>
    </row>
    <row r="3220" spans="1:14" s="88" customFormat="1" ht="15" hidden="1" x14ac:dyDescent="0.25">
      <c r="A3220" s="182"/>
      <c r="B3220" s="118"/>
      <c r="C3220" s="185"/>
      <c r="D3220" s="185"/>
      <c r="E3220" s="185"/>
      <c r="F3220" s="185"/>
      <c r="G3220" s="185"/>
      <c r="H3220" s="185"/>
      <c r="I3220" s="185"/>
      <c r="J3220" s="185"/>
      <c r="K3220" s="185"/>
      <c r="L3220" s="110" t="s">
        <v>21</v>
      </c>
      <c r="M3220" s="111"/>
      <c r="N3220" s="140"/>
    </row>
    <row r="3221" spans="1:14" s="88" customFormat="1" ht="15" hidden="1" x14ac:dyDescent="0.25">
      <c r="A3221" s="182"/>
      <c r="B3221" s="118"/>
      <c r="C3221" s="185"/>
      <c r="D3221" s="185"/>
      <c r="E3221" s="185"/>
      <c r="F3221" s="185"/>
      <c r="G3221" s="185"/>
      <c r="H3221" s="185"/>
      <c r="I3221" s="185"/>
      <c r="J3221" s="185"/>
      <c r="K3221" s="185"/>
      <c r="L3221" s="110" t="s">
        <v>21</v>
      </c>
      <c r="M3221" s="111"/>
      <c r="N3221" s="140"/>
    </row>
    <row r="3222" spans="1:14" s="88" customFormat="1" ht="15" hidden="1" x14ac:dyDescent="0.25">
      <c r="A3222" s="182"/>
      <c r="B3222" s="118"/>
      <c r="C3222" s="185"/>
      <c r="D3222" s="185"/>
      <c r="E3222" s="185"/>
      <c r="F3222" s="185"/>
      <c r="G3222" s="185"/>
      <c r="H3222" s="185"/>
      <c r="I3222" s="185"/>
      <c r="J3222" s="185"/>
      <c r="K3222" s="185"/>
      <c r="L3222" s="110" t="s">
        <v>21</v>
      </c>
      <c r="M3222" s="111"/>
      <c r="N3222" s="140"/>
    </row>
    <row r="3223" spans="1:14" s="88" customFormat="1" ht="15" hidden="1" x14ac:dyDescent="0.25">
      <c r="A3223" s="182"/>
      <c r="B3223" s="118"/>
      <c r="C3223" s="185"/>
      <c r="D3223" s="185"/>
      <c r="E3223" s="185"/>
      <c r="F3223" s="185"/>
      <c r="G3223" s="185"/>
      <c r="H3223" s="185"/>
      <c r="I3223" s="185"/>
      <c r="J3223" s="185"/>
      <c r="K3223" s="185"/>
      <c r="L3223" s="110" t="s">
        <v>21</v>
      </c>
      <c r="M3223" s="111"/>
      <c r="N3223" s="140"/>
    </row>
    <row r="3224" spans="1:14" s="88" customFormat="1" ht="15" hidden="1" x14ac:dyDescent="0.25">
      <c r="A3224" s="182"/>
      <c r="B3224" s="118"/>
      <c r="C3224" s="185"/>
      <c r="D3224" s="185"/>
      <c r="E3224" s="185"/>
      <c r="F3224" s="185"/>
      <c r="G3224" s="185"/>
      <c r="H3224" s="185"/>
      <c r="I3224" s="185"/>
      <c r="J3224" s="185"/>
      <c r="K3224" s="185"/>
      <c r="L3224" s="110" t="s">
        <v>21</v>
      </c>
      <c r="M3224" s="111"/>
      <c r="N3224" s="140"/>
    </row>
    <row r="3225" spans="1:14" s="88" customFormat="1" ht="15" hidden="1" x14ac:dyDescent="0.25">
      <c r="A3225" s="182"/>
      <c r="B3225" s="118"/>
      <c r="C3225" s="185"/>
      <c r="D3225" s="185"/>
      <c r="E3225" s="185"/>
      <c r="F3225" s="185"/>
      <c r="G3225" s="185"/>
      <c r="H3225" s="185"/>
      <c r="I3225" s="185"/>
      <c r="J3225" s="185"/>
      <c r="K3225" s="185"/>
      <c r="L3225" s="110" t="s">
        <v>21</v>
      </c>
      <c r="M3225" s="111"/>
      <c r="N3225" s="140"/>
    </row>
    <row r="3226" spans="1:14" s="88" customFormat="1" ht="15" hidden="1" x14ac:dyDescent="0.25">
      <c r="A3226" s="182"/>
      <c r="B3226" s="118"/>
      <c r="C3226" s="185"/>
      <c r="D3226" s="185"/>
      <c r="E3226" s="185"/>
      <c r="F3226" s="185"/>
      <c r="G3226" s="185"/>
      <c r="H3226" s="185"/>
      <c r="I3226" s="185"/>
      <c r="J3226" s="185"/>
      <c r="K3226" s="185"/>
      <c r="L3226" s="110" t="s">
        <v>21</v>
      </c>
      <c r="M3226" s="111"/>
      <c r="N3226" s="140"/>
    </row>
    <row r="3227" spans="1:14" s="88" customFormat="1" ht="15" hidden="1" x14ac:dyDescent="0.25">
      <c r="A3227" s="182"/>
      <c r="B3227" s="118"/>
      <c r="C3227" s="185"/>
      <c r="D3227" s="185"/>
      <c r="E3227" s="185"/>
      <c r="F3227" s="185"/>
      <c r="G3227" s="185"/>
      <c r="H3227" s="185"/>
      <c r="I3227" s="185"/>
      <c r="J3227" s="185"/>
      <c r="K3227" s="185"/>
      <c r="L3227" s="110" t="s">
        <v>21</v>
      </c>
      <c r="M3227" s="111"/>
      <c r="N3227" s="140"/>
    </row>
    <row r="3228" spans="1:14" s="88" customFormat="1" ht="15" hidden="1" x14ac:dyDescent="0.25">
      <c r="A3228" s="182"/>
      <c r="B3228" s="118"/>
      <c r="C3228" s="185"/>
      <c r="D3228" s="185"/>
      <c r="E3228" s="185"/>
      <c r="F3228" s="185"/>
      <c r="G3228" s="185"/>
      <c r="H3228" s="185"/>
      <c r="I3228" s="185"/>
      <c r="J3228" s="185"/>
      <c r="K3228" s="185"/>
      <c r="L3228" s="110" t="s">
        <v>21</v>
      </c>
      <c r="M3228" s="111"/>
      <c r="N3228" s="140"/>
    </row>
    <row r="3229" spans="1:14" s="88" customFormat="1" ht="15" hidden="1" x14ac:dyDescent="0.25">
      <c r="A3229" s="182"/>
      <c r="B3229" s="118"/>
      <c r="C3229" s="185"/>
      <c r="D3229" s="185"/>
      <c r="E3229" s="185"/>
      <c r="F3229" s="185"/>
      <c r="G3229" s="185"/>
      <c r="H3229" s="185"/>
      <c r="I3229" s="185"/>
      <c r="J3229" s="185"/>
      <c r="K3229" s="185"/>
      <c r="L3229" s="110" t="s">
        <v>21</v>
      </c>
      <c r="M3229" s="111"/>
      <c r="N3229" s="140"/>
    </row>
    <row r="3230" spans="1:14" s="88" customFormat="1" ht="15" hidden="1" x14ac:dyDescent="0.25">
      <c r="A3230" s="182"/>
      <c r="B3230" s="118"/>
      <c r="C3230" s="185"/>
      <c r="D3230" s="185"/>
      <c r="E3230" s="185"/>
      <c r="F3230" s="185"/>
      <c r="G3230" s="185"/>
      <c r="H3230" s="185"/>
      <c r="I3230" s="185"/>
      <c r="J3230" s="185"/>
      <c r="K3230" s="185"/>
      <c r="L3230" s="110" t="s">
        <v>21</v>
      </c>
      <c r="M3230" s="111"/>
      <c r="N3230" s="140"/>
    </row>
    <row r="3231" spans="1:14" s="88" customFormat="1" ht="15" hidden="1" x14ac:dyDescent="0.25">
      <c r="A3231" s="182"/>
      <c r="B3231" s="118"/>
      <c r="C3231" s="185"/>
      <c r="D3231" s="185"/>
      <c r="E3231" s="185"/>
      <c r="F3231" s="185"/>
      <c r="G3231" s="185"/>
      <c r="H3231" s="185"/>
      <c r="I3231" s="185"/>
      <c r="J3231" s="185"/>
      <c r="K3231" s="185"/>
      <c r="L3231" s="110" t="s">
        <v>21</v>
      </c>
      <c r="M3231" s="111"/>
      <c r="N3231" s="140"/>
    </row>
    <row r="3232" spans="1:14" s="88" customFormat="1" ht="15" hidden="1" x14ac:dyDescent="0.25">
      <c r="A3232" s="182"/>
      <c r="B3232" s="118"/>
      <c r="C3232" s="185"/>
      <c r="D3232" s="185"/>
      <c r="E3232" s="185"/>
      <c r="F3232" s="185"/>
      <c r="G3232" s="185"/>
      <c r="H3232" s="185"/>
      <c r="I3232" s="185"/>
      <c r="J3232" s="185"/>
      <c r="K3232" s="185"/>
      <c r="L3232" s="110" t="s">
        <v>21</v>
      </c>
      <c r="M3232" s="111"/>
      <c r="N3232" s="140"/>
    </row>
    <row r="3233" spans="1:14" s="88" customFormat="1" hidden="1" x14ac:dyDescent="0.2">
      <c r="A3233" s="193"/>
      <c r="B3233" s="187"/>
      <c r="C3233" s="185"/>
      <c r="D3233" s="185"/>
      <c r="E3233" s="185"/>
      <c r="F3233" s="185"/>
      <c r="G3233" s="185"/>
      <c r="H3233" s="185"/>
      <c r="I3233" s="185"/>
      <c r="J3233" s="185"/>
      <c r="K3233" s="185"/>
      <c r="L3233" s="110" t="s">
        <v>21</v>
      </c>
      <c r="M3233" s="111"/>
      <c r="N3233" s="140"/>
    </row>
    <row r="3234" spans="1:14" s="88" customFormat="1" hidden="1" x14ac:dyDescent="0.2">
      <c r="A3234" s="193"/>
      <c r="B3234" s="187"/>
      <c r="C3234" s="185"/>
      <c r="D3234" s="185"/>
      <c r="E3234" s="185"/>
      <c r="F3234" s="185"/>
      <c r="G3234" s="185"/>
      <c r="H3234" s="185"/>
      <c r="I3234" s="185"/>
      <c r="J3234" s="185"/>
      <c r="K3234" s="185"/>
      <c r="L3234" s="110" t="s">
        <v>21</v>
      </c>
      <c r="M3234" s="111"/>
      <c r="N3234" s="140"/>
    </row>
    <row r="3235" spans="1:14" s="88" customFormat="1" hidden="1" x14ac:dyDescent="0.2">
      <c r="A3235" s="193"/>
      <c r="B3235" s="187"/>
      <c r="C3235" s="185"/>
      <c r="D3235" s="185"/>
      <c r="E3235" s="185"/>
      <c r="F3235" s="185"/>
      <c r="G3235" s="185"/>
      <c r="H3235" s="185"/>
      <c r="I3235" s="185"/>
      <c r="J3235" s="185"/>
      <c r="K3235" s="185"/>
      <c r="L3235" s="110" t="s">
        <v>21</v>
      </c>
      <c r="M3235" s="111"/>
      <c r="N3235" s="140"/>
    </row>
    <row r="3236" spans="1:14" s="88" customFormat="1" hidden="1" x14ac:dyDescent="0.2">
      <c r="A3236" s="193"/>
      <c r="B3236" s="187"/>
      <c r="C3236" s="185"/>
      <c r="D3236" s="185"/>
      <c r="E3236" s="185"/>
      <c r="F3236" s="185"/>
      <c r="G3236" s="185"/>
      <c r="H3236" s="185"/>
      <c r="I3236" s="185"/>
      <c r="J3236" s="185"/>
      <c r="K3236" s="185"/>
      <c r="L3236" s="110" t="s">
        <v>21</v>
      </c>
      <c r="M3236" s="111"/>
      <c r="N3236" s="140"/>
    </row>
    <row r="3237" spans="1:14" s="88" customFormat="1" hidden="1" x14ac:dyDescent="0.2">
      <c r="A3237" s="193"/>
      <c r="B3237" s="187"/>
      <c r="C3237" s="185"/>
      <c r="D3237" s="185"/>
      <c r="E3237" s="185"/>
      <c r="F3237" s="185"/>
      <c r="G3237" s="185"/>
      <c r="H3237" s="185"/>
      <c r="I3237" s="185"/>
      <c r="J3237" s="185"/>
      <c r="K3237" s="185"/>
      <c r="L3237" s="110" t="s">
        <v>21</v>
      </c>
      <c r="M3237" s="111"/>
      <c r="N3237" s="140"/>
    </row>
    <row r="3238" spans="1:14" s="88" customFormat="1" hidden="1" x14ac:dyDescent="0.2">
      <c r="A3238" s="193"/>
      <c r="B3238" s="187"/>
      <c r="C3238" s="185"/>
      <c r="D3238" s="185"/>
      <c r="E3238" s="185"/>
      <c r="F3238" s="185"/>
      <c r="G3238" s="185"/>
      <c r="H3238" s="185"/>
      <c r="I3238" s="185"/>
      <c r="J3238" s="185"/>
      <c r="K3238" s="185"/>
      <c r="L3238" s="110" t="s">
        <v>21</v>
      </c>
      <c r="M3238" s="111"/>
      <c r="N3238" s="140"/>
    </row>
    <row r="3239" spans="1:14" s="88" customFormat="1" hidden="1" x14ac:dyDescent="0.2">
      <c r="A3239" s="193"/>
      <c r="B3239" s="187"/>
      <c r="C3239" s="185"/>
      <c r="D3239" s="185"/>
      <c r="E3239" s="185"/>
      <c r="F3239" s="185"/>
      <c r="G3239" s="185"/>
      <c r="H3239" s="185"/>
      <c r="I3239" s="185"/>
      <c r="J3239" s="185"/>
      <c r="K3239" s="185"/>
      <c r="L3239" s="110" t="s">
        <v>21</v>
      </c>
      <c r="M3239" s="111"/>
      <c r="N3239" s="140"/>
    </row>
    <row r="3240" spans="1:14" s="88" customFormat="1" hidden="1" x14ac:dyDescent="0.2">
      <c r="A3240" s="193"/>
      <c r="B3240" s="187"/>
      <c r="C3240" s="185"/>
      <c r="D3240" s="185"/>
      <c r="E3240" s="185"/>
      <c r="F3240" s="185"/>
      <c r="G3240" s="185"/>
      <c r="H3240" s="185"/>
      <c r="I3240" s="185"/>
      <c r="J3240" s="185"/>
      <c r="K3240" s="185"/>
      <c r="L3240" s="110" t="s">
        <v>21</v>
      </c>
      <c r="M3240" s="111"/>
      <c r="N3240" s="140"/>
    </row>
    <row r="3241" spans="1:14" s="88" customFormat="1" hidden="1" x14ac:dyDescent="0.2">
      <c r="A3241" s="193"/>
      <c r="B3241" s="187"/>
      <c r="C3241" s="185"/>
      <c r="D3241" s="185"/>
      <c r="E3241" s="185"/>
      <c r="F3241" s="185"/>
      <c r="G3241" s="185"/>
      <c r="H3241" s="185"/>
      <c r="I3241" s="185"/>
      <c r="J3241" s="185"/>
      <c r="K3241" s="185"/>
      <c r="L3241" s="110" t="s">
        <v>21</v>
      </c>
      <c r="M3241" s="111"/>
      <c r="N3241" s="140"/>
    </row>
    <row r="3242" spans="1:14" s="88" customFormat="1" hidden="1" x14ac:dyDescent="0.2">
      <c r="A3242" s="193"/>
      <c r="B3242" s="187"/>
      <c r="C3242" s="185"/>
      <c r="D3242" s="185"/>
      <c r="E3242" s="185"/>
      <c r="F3242" s="185"/>
      <c r="G3242" s="185"/>
      <c r="H3242" s="185"/>
      <c r="I3242" s="185"/>
      <c r="J3242" s="185"/>
      <c r="K3242" s="185"/>
      <c r="L3242" s="110" t="s">
        <v>21</v>
      </c>
      <c r="M3242" s="111"/>
      <c r="N3242" s="140"/>
    </row>
    <row r="3243" spans="1:14" s="88" customFormat="1" hidden="1" x14ac:dyDescent="0.2">
      <c r="A3243" s="193"/>
      <c r="B3243" s="187"/>
      <c r="C3243" s="185"/>
      <c r="D3243" s="185"/>
      <c r="E3243" s="185"/>
      <c r="F3243" s="185"/>
      <c r="G3243" s="185"/>
      <c r="H3243" s="185"/>
      <c r="I3243" s="185"/>
      <c r="J3243" s="185"/>
      <c r="K3243" s="185"/>
      <c r="L3243" s="110" t="s">
        <v>21</v>
      </c>
      <c r="M3243" s="111"/>
      <c r="N3243" s="140"/>
    </row>
    <row r="3244" spans="1:14" s="88" customFormat="1" hidden="1" x14ac:dyDescent="0.2">
      <c r="A3244" s="193"/>
      <c r="B3244" s="187"/>
      <c r="C3244" s="185"/>
      <c r="D3244" s="185"/>
      <c r="E3244" s="185"/>
      <c r="F3244" s="185"/>
      <c r="G3244" s="185"/>
      <c r="H3244" s="185"/>
      <c r="I3244" s="185"/>
      <c r="J3244" s="185"/>
      <c r="K3244" s="185"/>
      <c r="L3244" s="110" t="s">
        <v>21</v>
      </c>
      <c r="M3244" s="111"/>
      <c r="N3244" s="140"/>
    </row>
    <row r="3245" spans="1:14" s="88" customFormat="1" hidden="1" x14ac:dyDescent="0.2">
      <c r="A3245" s="193"/>
      <c r="B3245" s="187"/>
      <c r="C3245" s="185"/>
      <c r="D3245" s="185"/>
      <c r="E3245" s="185"/>
      <c r="F3245" s="185"/>
      <c r="G3245" s="185"/>
      <c r="H3245" s="185"/>
      <c r="I3245" s="185"/>
      <c r="J3245" s="185"/>
      <c r="K3245" s="185"/>
      <c r="L3245" s="110" t="s">
        <v>21</v>
      </c>
      <c r="M3245" s="111"/>
      <c r="N3245" s="140"/>
    </row>
    <row r="3246" spans="1:14" s="88" customFormat="1" hidden="1" x14ac:dyDescent="0.2">
      <c r="A3246" s="193"/>
      <c r="B3246" s="187"/>
      <c r="C3246" s="185"/>
      <c r="D3246" s="185"/>
      <c r="E3246" s="185"/>
      <c r="F3246" s="185"/>
      <c r="G3246" s="185"/>
      <c r="H3246" s="185"/>
      <c r="I3246" s="185"/>
      <c r="J3246" s="185"/>
      <c r="K3246" s="185"/>
      <c r="L3246" s="110" t="s">
        <v>21</v>
      </c>
      <c r="M3246" s="111"/>
      <c r="N3246" s="140"/>
    </row>
    <row r="3247" spans="1:14" s="88" customFormat="1" hidden="1" x14ac:dyDescent="0.2">
      <c r="A3247" s="193"/>
      <c r="B3247" s="187"/>
      <c r="C3247" s="185"/>
      <c r="D3247" s="185"/>
      <c r="E3247" s="185"/>
      <c r="F3247" s="185"/>
      <c r="G3247" s="185"/>
      <c r="H3247" s="185"/>
      <c r="I3247" s="185"/>
      <c r="J3247" s="185"/>
      <c r="K3247" s="185"/>
      <c r="L3247" s="110" t="s">
        <v>21</v>
      </c>
      <c r="M3247" s="111"/>
      <c r="N3247" s="140"/>
    </row>
    <row r="3248" spans="1:14" s="88" customFormat="1" hidden="1" x14ac:dyDescent="0.2">
      <c r="A3248" s="193"/>
      <c r="B3248" s="187"/>
      <c r="C3248" s="185"/>
      <c r="D3248" s="185"/>
      <c r="E3248" s="185"/>
      <c r="F3248" s="185"/>
      <c r="G3248" s="185"/>
      <c r="H3248" s="185"/>
      <c r="I3248" s="185"/>
      <c r="J3248" s="185"/>
      <c r="K3248" s="185"/>
      <c r="L3248" s="110" t="s">
        <v>21</v>
      </c>
      <c r="M3248" s="111"/>
      <c r="N3248" s="140"/>
    </row>
    <row r="3249" spans="1:14" s="88" customFormat="1" hidden="1" x14ac:dyDescent="0.2">
      <c r="A3249" s="193"/>
      <c r="B3249" s="187"/>
      <c r="C3249" s="185"/>
      <c r="D3249" s="185"/>
      <c r="E3249" s="185"/>
      <c r="F3249" s="185"/>
      <c r="G3249" s="185"/>
      <c r="H3249" s="185"/>
      <c r="I3249" s="185"/>
      <c r="J3249" s="185"/>
      <c r="K3249" s="185"/>
      <c r="L3249" s="110" t="s">
        <v>21</v>
      </c>
      <c r="M3249" s="111"/>
      <c r="N3249" s="140"/>
    </row>
    <row r="3250" spans="1:14" s="88" customFormat="1" hidden="1" x14ac:dyDescent="0.2">
      <c r="A3250" s="193"/>
      <c r="B3250" s="187"/>
      <c r="C3250" s="185"/>
      <c r="D3250" s="185"/>
      <c r="E3250" s="185"/>
      <c r="F3250" s="185"/>
      <c r="G3250" s="185"/>
      <c r="H3250" s="185"/>
      <c r="I3250" s="185"/>
      <c r="J3250" s="185"/>
      <c r="K3250" s="185"/>
      <c r="L3250" s="110" t="s">
        <v>21</v>
      </c>
      <c r="M3250" s="111"/>
      <c r="N3250" s="140"/>
    </row>
    <row r="3251" spans="1:14" s="88" customFormat="1" hidden="1" x14ac:dyDescent="0.2">
      <c r="A3251" s="193"/>
      <c r="B3251" s="187"/>
      <c r="C3251" s="185"/>
      <c r="D3251" s="185"/>
      <c r="E3251" s="185"/>
      <c r="F3251" s="185"/>
      <c r="G3251" s="185"/>
      <c r="H3251" s="185"/>
      <c r="I3251" s="185"/>
      <c r="J3251" s="185"/>
      <c r="K3251" s="185"/>
      <c r="L3251" s="110" t="s">
        <v>21</v>
      </c>
      <c r="M3251" s="111"/>
      <c r="N3251" s="140"/>
    </row>
    <row r="3252" spans="1:14" s="88" customFormat="1" hidden="1" x14ac:dyDescent="0.2">
      <c r="A3252" s="193"/>
      <c r="B3252" s="187"/>
      <c r="C3252" s="185"/>
      <c r="D3252" s="185"/>
      <c r="E3252" s="185"/>
      <c r="F3252" s="185"/>
      <c r="G3252" s="185"/>
      <c r="H3252" s="185"/>
      <c r="I3252" s="185"/>
      <c r="J3252" s="185"/>
      <c r="K3252" s="185"/>
      <c r="L3252" s="110" t="s">
        <v>21</v>
      </c>
      <c r="M3252" s="111"/>
      <c r="N3252" s="140"/>
    </row>
    <row r="3253" spans="1:14" s="88" customFormat="1" hidden="1" x14ac:dyDescent="0.2">
      <c r="A3253" s="193"/>
      <c r="B3253" s="187"/>
      <c r="C3253" s="185"/>
      <c r="D3253" s="185"/>
      <c r="E3253" s="185"/>
      <c r="F3253" s="185"/>
      <c r="G3253" s="185"/>
      <c r="H3253" s="185"/>
      <c r="I3253" s="185"/>
      <c r="J3253" s="185"/>
      <c r="K3253" s="185"/>
      <c r="L3253" s="110" t="s">
        <v>21</v>
      </c>
      <c r="M3253" s="111"/>
      <c r="N3253" s="140"/>
    </row>
    <row r="3254" spans="1:14" s="88" customFormat="1" hidden="1" x14ac:dyDescent="0.2">
      <c r="A3254" s="193"/>
      <c r="B3254" s="187"/>
      <c r="C3254" s="185"/>
      <c r="D3254" s="185"/>
      <c r="E3254" s="185"/>
      <c r="F3254" s="185"/>
      <c r="G3254" s="185"/>
      <c r="H3254" s="185"/>
      <c r="I3254" s="185"/>
      <c r="J3254" s="185"/>
      <c r="K3254" s="185"/>
      <c r="L3254" s="110" t="s">
        <v>21</v>
      </c>
      <c r="M3254" s="111"/>
      <c r="N3254" s="140"/>
    </row>
    <row r="3255" spans="1:14" s="88" customFormat="1" hidden="1" x14ac:dyDescent="0.2">
      <c r="A3255" s="193"/>
      <c r="B3255" s="187"/>
      <c r="C3255" s="185"/>
      <c r="D3255" s="185"/>
      <c r="E3255" s="185"/>
      <c r="F3255" s="185"/>
      <c r="G3255" s="185"/>
      <c r="H3255" s="185"/>
      <c r="I3255" s="185"/>
      <c r="J3255" s="185"/>
      <c r="K3255" s="185"/>
      <c r="L3255" s="110" t="s">
        <v>21</v>
      </c>
      <c r="M3255" s="111"/>
      <c r="N3255" s="140"/>
    </row>
    <row r="3256" spans="1:14" s="88" customFormat="1" hidden="1" x14ac:dyDescent="0.2">
      <c r="A3256" s="193"/>
      <c r="B3256" s="187"/>
      <c r="C3256" s="185"/>
      <c r="D3256" s="185"/>
      <c r="E3256" s="185"/>
      <c r="F3256" s="185"/>
      <c r="G3256" s="185"/>
      <c r="H3256" s="185"/>
      <c r="I3256" s="185"/>
      <c r="J3256" s="185"/>
      <c r="K3256" s="185"/>
      <c r="L3256" s="110" t="s">
        <v>21</v>
      </c>
      <c r="M3256" s="111"/>
      <c r="N3256" s="140"/>
    </row>
    <row r="3257" spans="1:14" s="88" customFormat="1" hidden="1" x14ac:dyDescent="0.2">
      <c r="A3257" s="193"/>
      <c r="B3257" s="187"/>
      <c r="C3257" s="185"/>
      <c r="D3257" s="185"/>
      <c r="E3257" s="185"/>
      <c r="F3257" s="185"/>
      <c r="G3257" s="185"/>
      <c r="H3257" s="185"/>
      <c r="I3257" s="185"/>
      <c r="J3257" s="185"/>
      <c r="K3257" s="185"/>
      <c r="L3257" s="110" t="s">
        <v>21</v>
      </c>
      <c r="M3257" s="111"/>
      <c r="N3257" s="140"/>
    </row>
    <row r="3258" spans="1:14" s="88" customFormat="1" hidden="1" x14ac:dyDescent="0.2">
      <c r="A3258" s="193"/>
      <c r="B3258" s="187"/>
      <c r="C3258" s="185"/>
      <c r="D3258" s="185"/>
      <c r="E3258" s="185"/>
      <c r="F3258" s="185"/>
      <c r="G3258" s="185"/>
      <c r="H3258" s="185"/>
      <c r="I3258" s="185"/>
      <c r="J3258" s="185"/>
      <c r="K3258" s="185"/>
      <c r="L3258" s="110" t="s">
        <v>21</v>
      </c>
      <c r="M3258" s="111"/>
      <c r="N3258" s="140"/>
    </row>
    <row r="3259" spans="1:14" s="88" customFormat="1" hidden="1" x14ac:dyDescent="0.2">
      <c r="A3259" s="193"/>
      <c r="B3259" s="187"/>
      <c r="C3259" s="185"/>
      <c r="D3259" s="185"/>
      <c r="E3259" s="185"/>
      <c r="F3259" s="185"/>
      <c r="G3259" s="185"/>
      <c r="H3259" s="185"/>
      <c r="I3259" s="185"/>
      <c r="J3259" s="185"/>
      <c r="K3259" s="185"/>
      <c r="L3259" s="110" t="s">
        <v>21</v>
      </c>
      <c r="M3259" s="111"/>
      <c r="N3259" s="140"/>
    </row>
    <row r="3260" spans="1:14" s="88" customFormat="1" hidden="1" x14ac:dyDescent="0.2">
      <c r="A3260" s="193"/>
      <c r="B3260" s="187"/>
      <c r="C3260" s="185"/>
      <c r="D3260" s="185"/>
      <c r="E3260" s="185"/>
      <c r="F3260" s="185"/>
      <c r="G3260" s="185"/>
      <c r="H3260" s="185"/>
      <c r="I3260" s="185"/>
      <c r="J3260" s="185"/>
      <c r="K3260" s="185"/>
      <c r="L3260" s="110" t="s">
        <v>21</v>
      </c>
      <c r="M3260" s="111"/>
      <c r="N3260" s="140"/>
    </row>
    <row r="3261" spans="1:14" s="88" customFormat="1" hidden="1" x14ac:dyDescent="0.2">
      <c r="A3261" s="193"/>
      <c r="B3261" s="187"/>
      <c r="C3261" s="185"/>
      <c r="D3261" s="185"/>
      <c r="E3261" s="185"/>
      <c r="F3261" s="185"/>
      <c r="G3261" s="185"/>
      <c r="H3261" s="185"/>
      <c r="I3261" s="185"/>
      <c r="J3261" s="185"/>
      <c r="K3261" s="185"/>
      <c r="L3261" s="110" t="s">
        <v>21</v>
      </c>
      <c r="M3261" s="111"/>
      <c r="N3261" s="140"/>
    </row>
    <row r="3262" spans="1:14" s="88" customFormat="1" hidden="1" x14ac:dyDescent="0.2">
      <c r="A3262" s="193"/>
      <c r="B3262" s="187"/>
      <c r="C3262" s="185"/>
      <c r="D3262" s="185"/>
      <c r="E3262" s="185"/>
      <c r="F3262" s="185"/>
      <c r="G3262" s="185"/>
      <c r="H3262" s="185"/>
      <c r="I3262" s="185"/>
      <c r="J3262" s="185"/>
      <c r="K3262" s="185"/>
      <c r="L3262" s="110" t="s">
        <v>21</v>
      </c>
      <c r="M3262" s="111"/>
      <c r="N3262" s="140"/>
    </row>
    <row r="3263" spans="1:14" s="88" customFormat="1" hidden="1" x14ac:dyDescent="0.2">
      <c r="A3263" s="193"/>
      <c r="B3263" s="187"/>
      <c r="C3263" s="185"/>
      <c r="D3263" s="185"/>
      <c r="E3263" s="185"/>
      <c r="F3263" s="185"/>
      <c r="G3263" s="185"/>
      <c r="H3263" s="185"/>
      <c r="I3263" s="185"/>
      <c r="J3263" s="185"/>
      <c r="K3263" s="185"/>
      <c r="L3263" s="110" t="s">
        <v>21</v>
      </c>
      <c r="M3263" s="111"/>
      <c r="N3263" s="140"/>
    </row>
    <row r="3264" spans="1:14" s="88" customFormat="1" hidden="1" x14ac:dyDescent="0.2">
      <c r="A3264" s="193"/>
      <c r="B3264" s="187"/>
      <c r="C3264" s="185"/>
      <c r="D3264" s="185"/>
      <c r="E3264" s="185"/>
      <c r="F3264" s="185"/>
      <c r="G3264" s="185"/>
      <c r="H3264" s="185"/>
      <c r="I3264" s="185"/>
      <c r="J3264" s="185"/>
      <c r="K3264" s="185"/>
      <c r="L3264" s="110" t="s">
        <v>21</v>
      </c>
      <c r="M3264" s="111"/>
      <c r="N3264" s="140"/>
    </row>
    <row r="3265" spans="1:14" s="88" customFormat="1" hidden="1" x14ac:dyDescent="0.2">
      <c r="A3265" s="193"/>
      <c r="B3265" s="187"/>
      <c r="C3265" s="185"/>
      <c r="D3265" s="185"/>
      <c r="E3265" s="185"/>
      <c r="F3265" s="185"/>
      <c r="G3265" s="185"/>
      <c r="H3265" s="185"/>
      <c r="I3265" s="185"/>
      <c r="J3265" s="185"/>
      <c r="K3265" s="185"/>
      <c r="L3265" s="110" t="s">
        <v>21</v>
      </c>
      <c r="M3265" s="111"/>
      <c r="N3265" s="140"/>
    </row>
    <row r="3266" spans="1:14" s="88" customFormat="1" hidden="1" x14ac:dyDescent="0.2">
      <c r="A3266" s="193"/>
      <c r="B3266" s="187"/>
      <c r="C3266" s="185"/>
      <c r="D3266" s="185"/>
      <c r="E3266" s="185"/>
      <c r="F3266" s="185"/>
      <c r="G3266" s="185"/>
      <c r="H3266" s="185"/>
      <c r="I3266" s="185"/>
      <c r="J3266" s="185"/>
      <c r="K3266" s="185"/>
      <c r="L3266" s="110" t="s">
        <v>21</v>
      </c>
      <c r="M3266" s="111"/>
      <c r="N3266" s="140"/>
    </row>
    <row r="3267" spans="1:14" s="88" customFormat="1" hidden="1" x14ac:dyDescent="0.2">
      <c r="A3267" s="193"/>
      <c r="B3267" s="187"/>
      <c r="C3267" s="185"/>
      <c r="D3267" s="185"/>
      <c r="E3267" s="185"/>
      <c r="F3267" s="185"/>
      <c r="G3267" s="185"/>
      <c r="H3267" s="185"/>
      <c r="I3267" s="185"/>
      <c r="J3267" s="185"/>
      <c r="K3267" s="185"/>
      <c r="L3267" s="110" t="s">
        <v>21</v>
      </c>
      <c r="M3267" s="111"/>
      <c r="N3267" s="140"/>
    </row>
    <row r="3268" spans="1:14" s="88" customFormat="1" hidden="1" x14ac:dyDescent="0.2">
      <c r="A3268" s="193"/>
      <c r="B3268" s="187"/>
      <c r="C3268" s="185"/>
      <c r="D3268" s="185"/>
      <c r="E3268" s="185"/>
      <c r="F3268" s="185"/>
      <c r="G3268" s="185"/>
      <c r="H3268" s="185"/>
      <c r="I3268" s="185"/>
      <c r="J3268" s="185"/>
      <c r="K3268" s="185"/>
      <c r="L3268" s="110" t="s">
        <v>21</v>
      </c>
      <c r="M3268" s="111"/>
      <c r="N3268" s="140"/>
    </row>
    <row r="3269" spans="1:14" s="88" customFormat="1" hidden="1" x14ac:dyDescent="0.2">
      <c r="A3269" s="193"/>
      <c r="B3269" s="187"/>
      <c r="C3269" s="185"/>
      <c r="D3269" s="185"/>
      <c r="E3269" s="185"/>
      <c r="F3269" s="185"/>
      <c r="G3269" s="185"/>
      <c r="H3269" s="185"/>
      <c r="I3269" s="185"/>
      <c r="J3269" s="185"/>
      <c r="K3269" s="185"/>
      <c r="L3269" s="110" t="s">
        <v>21</v>
      </c>
      <c r="M3269" s="111"/>
      <c r="N3269" s="140"/>
    </row>
    <row r="3270" spans="1:14" s="88" customFormat="1" hidden="1" x14ac:dyDescent="0.2">
      <c r="A3270" s="193"/>
      <c r="B3270" s="187"/>
      <c r="C3270" s="185"/>
      <c r="D3270" s="185"/>
      <c r="E3270" s="185"/>
      <c r="F3270" s="185"/>
      <c r="G3270" s="185"/>
      <c r="H3270" s="185"/>
      <c r="I3270" s="185"/>
      <c r="J3270" s="185"/>
      <c r="K3270" s="185"/>
      <c r="L3270" s="110" t="s">
        <v>21</v>
      </c>
      <c r="M3270" s="111"/>
      <c r="N3270" s="140"/>
    </row>
    <row r="3271" spans="1:14" s="88" customFormat="1" hidden="1" x14ac:dyDescent="0.2">
      <c r="A3271" s="193"/>
      <c r="B3271" s="187"/>
      <c r="C3271" s="185"/>
      <c r="D3271" s="185"/>
      <c r="E3271" s="185"/>
      <c r="F3271" s="185"/>
      <c r="G3271" s="185"/>
      <c r="H3271" s="185"/>
      <c r="I3271" s="185"/>
      <c r="J3271" s="185"/>
      <c r="K3271" s="185"/>
      <c r="L3271" s="110" t="s">
        <v>21</v>
      </c>
      <c r="M3271" s="111"/>
      <c r="N3271" s="140"/>
    </row>
    <row r="3272" spans="1:14" s="88" customFormat="1" hidden="1" x14ac:dyDescent="0.2">
      <c r="A3272" s="193"/>
      <c r="B3272" s="187"/>
      <c r="C3272" s="185"/>
      <c r="D3272" s="185"/>
      <c r="E3272" s="185"/>
      <c r="F3272" s="185"/>
      <c r="G3272" s="185"/>
      <c r="H3272" s="185"/>
      <c r="I3272" s="185"/>
      <c r="J3272" s="185"/>
      <c r="K3272" s="185"/>
      <c r="L3272" s="110" t="s">
        <v>21</v>
      </c>
      <c r="M3272" s="111"/>
      <c r="N3272" s="140"/>
    </row>
    <row r="3273" spans="1:14" s="88" customFormat="1" hidden="1" x14ac:dyDescent="0.2">
      <c r="A3273" s="193"/>
      <c r="B3273" s="187"/>
      <c r="C3273" s="185"/>
      <c r="D3273" s="185"/>
      <c r="E3273" s="185"/>
      <c r="F3273" s="185"/>
      <c r="G3273" s="185"/>
      <c r="H3273" s="185"/>
      <c r="I3273" s="185"/>
      <c r="J3273" s="185"/>
      <c r="K3273" s="185"/>
      <c r="L3273" s="110" t="s">
        <v>21</v>
      </c>
      <c r="M3273" s="111"/>
      <c r="N3273" s="140"/>
    </row>
    <row r="3274" spans="1:14" s="88" customFormat="1" hidden="1" x14ac:dyDescent="0.2">
      <c r="A3274" s="193"/>
      <c r="B3274" s="187"/>
      <c r="C3274" s="185"/>
      <c r="D3274" s="185"/>
      <c r="E3274" s="185"/>
      <c r="F3274" s="185"/>
      <c r="G3274" s="185"/>
      <c r="H3274" s="185"/>
      <c r="I3274" s="185"/>
      <c r="J3274" s="185"/>
      <c r="K3274" s="185"/>
      <c r="L3274" s="110" t="s">
        <v>21</v>
      </c>
      <c r="M3274" s="111"/>
      <c r="N3274" s="140"/>
    </row>
    <row r="3275" spans="1:14" s="88" customFormat="1" hidden="1" x14ac:dyDescent="0.2">
      <c r="A3275" s="193"/>
      <c r="B3275" s="187"/>
      <c r="C3275" s="185"/>
      <c r="D3275" s="185"/>
      <c r="E3275" s="185"/>
      <c r="F3275" s="185"/>
      <c r="G3275" s="185"/>
      <c r="H3275" s="185"/>
      <c r="I3275" s="185"/>
      <c r="J3275" s="185"/>
      <c r="K3275" s="185"/>
      <c r="L3275" s="110" t="s">
        <v>21</v>
      </c>
      <c r="M3275" s="111"/>
      <c r="N3275" s="140"/>
    </row>
    <row r="3276" spans="1:14" s="88" customFormat="1" ht="15" x14ac:dyDescent="0.25">
      <c r="A3276" s="125" t="s">
        <v>223</v>
      </c>
      <c r="B3276" s="84" t="s">
        <v>225</v>
      </c>
      <c r="C3276" s="86">
        <f>+'PLAN DE COMPRA  2022'!C3492</f>
        <v>8967000</v>
      </c>
      <c r="D3276" s="86">
        <f>+'PLAN DE COMPRA  2022'!D3492</f>
        <v>1900000</v>
      </c>
      <c r="E3276" s="86">
        <f>+'PLAN DE COMPRA  2022'!E3492</f>
        <v>6140000</v>
      </c>
      <c r="F3276" s="86">
        <f>+'PLAN DE COMPRA  2022'!F3492</f>
        <v>216094909</v>
      </c>
      <c r="G3276" s="86">
        <f>+'PLAN DE COMPRA  2022'!G3492</f>
        <v>0</v>
      </c>
      <c r="H3276" s="86">
        <f>+'PLAN DE COMPRA  2022'!H3492</f>
        <v>86348778</v>
      </c>
      <c r="I3276" s="86">
        <f>+'PLAN DE COMPRA  2022'!I3492</f>
        <v>32326319</v>
      </c>
      <c r="J3276" s="86">
        <f>+'PLAN DE COMPRA  2022'!J3492</f>
        <v>108749480</v>
      </c>
      <c r="K3276" s="86">
        <f>+'PLAN DE COMPRA  2022'!K3492</f>
        <v>460526486</v>
      </c>
      <c r="L3276" s="119" t="s">
        <v>22</v>
      </c>
      <c r="M3276" s="86">
        <f>+SUM(K3174:K3275)</f>
        <v>0</v>
      </c>
      <c r="N3276" s="130"/>
    </row>
    <row r="3277" spans="1:14" s="143" customFormat="1" ht="15" hidden="1" x14ac:dyDescent="0.25">
      <c r="A3277" s="125" t="s">
        <v>226</v>
      </c>
      <c r="B3277" s="125" t="s">
        <v>227</v>
      </c>
      <c r="C3277" s="183"/>
      <c r="D3277" s="183"/>
      <c r="E3277" s="183"/>
      <c r="F3277" s="183"/>
      <c r="G3277" s="183"/>
      <c r="H3277" s="183"/>
      <c r="I3277" s="183"/>
      <c r="J3277" s="183"/>
      <c r="K3277" s="183"/>
      <c r="L3277" s="141" t="s">
        <v>21</v>
      </c>
      <c r="M3277" s="142"/>
      <c r="N3277" s="74" t="s">
        <v>297</v>
      </c>
    </row>
    <row r="3278" spans="1:14" s="143" customFormat="1" hidden="1" x14ac:dyDescent="0.2">
      <c r="A3278" s="200"/>
      <c r="B3278" s="201"/>
      <c r="C3278" s="185"/>
      <c r="D3278" s="185"/>
      <c r="E3278" s="185"/>
      <c r="F3278" s="185"/>
      <c r="G3278" s="185"/>
      <c r="H3278" s="185"/>
      <c r="I3278" s="185"/>
      <c r="J3278" s="185"/>
      <c r="K3278" s="185"/>
      <c r="L3278" s="141" t="s">
        <v>21</v>
      </c>
      <c r="M3278" s="142"/>
      <c r="N3278" s="75" t="s">
        <v>298</v>
      </c>
    </row>
    <row r="3279" spans="1:14" s="143" customFormat="1" hidden="1" x14ac:dyDescent="0.2">
      <c r="A3279" s="200"/>
      <c r="B3279" s="201"/>
      <c r="C3279" s="185"/>
      <c r="D3279" s="185"/>
      <c r="E3279" s="185"/>
      <c r="F3279" s="185"/>
      <c r="G3279" s="185"/>
      <c r="H3279" s="185"/>
      <c r="I3279" s="185"/>
      <c r="J3279" s="185"/>
      <c r="K3279" s="185"/>
      <c r="L3279" s="141" t="s">
        <v>21</v>
      </c>
      <c r="M3279" s="142"/>
      <c r="N3279" s="75" t="s">
        <v>299</v>
      </c>
    </row>
    <row r="3280" spans="1:14" s="143" customFormat="1" hidden="1" x14ac:dyDescent="0.2">
      <c r="A3280" s="200"/>
      <c r="B3280" s="201"/>
      <c r="C3280" s="185"/>
      <c r="D3280" s="185"/>
      <c r="E3280" s="185"/>
      <c r="F3280" s="185"/>
      <c r="G3280" s="185"/>
      <c r="H3280" s="185"/>
      <c r="I3280" s="185"/>
      <c r="J3280" s="185"/>
      <c r="K3280" s="185"/>
      <c r="L3280" s="141" t="s">
        <v>21</v>
      </c>
      <c r="M3280" s="142"/>
      <c r="N3280" s="75" t="s">
        <v>300</v>
      </c>
    </row>
    <row r="3281" spans="1:14" s="143" customFormat="1" hidden="1" x14ac:dyDescent="0.2">
      <c r="A3281" s="200"/>
      <c r="B3281" s="201"/>
      <c r="C3281" s="185"/>
      <c r="D3281" s="185"/>
      <c r="E3281" s="185"/>
      <c r="F3281" s="185"/>
      <c r="G3281" s="185"/>
      <c r="H3281" s="185"/>
      <c r="I3281" s="185"/>
      <c r="J3281" s="185"/>
      <c r="K3281" s="185"/>
      <c r="L3281" s="141" t="s">
        <v>21</v>
      </c>
      <c r="M3281" s="142"/>
      <c r="N3281" s="75" t="s">
        <v>302</v>
      </c>
    </row>
    <row r="3282" spans="1:14" s="143" customFormat="1" hidden="1" x14ac:dyDescent="0.2">
      <c r="A3282" s="200"/>
      <c r="B3282" s="201"/>
      <c r="C3282" s="185"/>
      <c r="D3282" s="185"/>
      <c r="E3282" s="185"/>
      <c r="F3282" s="185"/>
      <c r="G3282" s="185"/>
      <c r="H3282" s="185"/>
      <c r="I3282" s="185"/>
      <c r="J3282" s="185"/>
      <c r="K3282" s="185"/>
      <c r="L3282" s="141" t="s">
        <v>21</v>
      </c>
      <c r="M3282" s="142"/>
      <c r="N3282" s="75" t="s">
        <v>303</v>
      </c>
    </row>
    <row r="3283" spans="1:14" s="143" customFormat="1" hidden="1" x14ac:dyDescent="0.2">
      <c r="A3283" s="200"/>
      <c r="B3283" s="201"/>
      <c r="C3283" s="185"/>
      <c r="D3283" s="185"/>
      <c r="E3283" s="185"/>
      <c r="F3283" s="185"/>
      <c r="G3283" s="185"/>
      <c r="H3283" s="185"/>
      <c r="I3283" s="185"/>
      <c r="J3283" s="185"/>
      <c r="K3283" s="185"/>
      <c r="L3283" s="141" t="s">
        <v>21</v>
      </c>
      <c r="M3283" s="142"/>
      <c r="N3283" s="75" t="s">
        <v>56</v>
      </c>
    </row>
    <row r="3284" spans="1:14" s="143" customFormat="1" hidden="1" x14ac:dyDescent="0.2">
      <c r="A3284" s="200"/>
      <c r="B3284" s="201"/>
      <c r="C3284" s="185"/>
      <c r="D3284" s="185"/>
      <c r="E3284" s="185"/>
      <c r="F3284" s="185"/>
      <c r="G3284" s="185"/>
      <c r="H3284" s="185"/>
      <c r="I3284" s="185"/>
      <c r="J3284" s="185"/>
      <c r="K3284" s="185"/>
      <c r="L3284" s="141" t="s">
        <v>21</v>
      </c>
      <c r="M3284" s="142"/>
      <c r="N3284" s="75" t="s">
        <v>304</v>
      </c>
    </row>
    <row r="3285" spans="1:14" s="143" customFormat="1" hidden="1" x14ac:dyDescent="0.2">
      <c r="A3285" s="200"/>
      <c r="B3285" s="201"/>
      <c r="C3285" s="185"/>
      <c r="D3285" s="185"/>
      <c r="E3285" s="185"/>
      <c r="F3285" s="185"/>
      <c r="G3285" s="185"/>
      <c r="H3285" s="185"/>
      <c r="I3285" s="185"/>
      <c r="J3285" s="185"/>
      <c r="K3285" s="185"/>
      <c r="L3285" s="141" t="s">
        <v>21</v>
      </c>
      <c r="M3285" s="142"/>
      <c r="N3285" s="75" t="s">
        <v>305</v>
      </c>
    </row>
    <row r="3286" spans="1:14" s="143" customFormat="1" hidden="1" x14ac:dyDescent="0.2">
      <c r="A3286" s="200"/>
      <c r="B3286" s="201"/>
      <c r="C3286" s="185"/>
      <c r="D3286" s="185"/>
      <c r="E3286" s="185"/>
      <c r="F3286" s="185"/>
      <c r="G3286" s="185"/>
      <c r="H3286" s="185"/>
      <c r="I3286" s="185"/>
      <c r="J3286" s="185"/>
      <c r="K3286" s="185"/>
      <c r="L3286" s="141" t="s">
        <v>21</v>
      </c>
      <c r="M3286" s="142"/>
      <c r="N3286" s="75" t="s">
        <v>57</v>
      </c>
    </row>
    <row r="3287" spans="1:14" s="143" customFormat="1" hidden="1" x14ac:dyDescent="0.2">
      <c r="A3287" s="200"/>
      <c r="B3287" s="201"/>
      <c r="C3287" s="185"/>
      <c r="D3287" s="185"/>
      <c r="E3287" s="185"/>
      <c r="F3287" s="185"/>
      <c r="G3287" s="185"/>
      <c r="H3287" s="185"/>
      <c r="I3287" s="185"/>
      <c r="J3287" s="185"/>
      <c r="K3287" s="185"/>
      <c r="L3287" s="141" t="s">
        <v>21</v>
      </c>
      <c r="M3287" s="142"/>
      <c r="N3287" s="75" t="s">
        <v>307</v>
      </c>
    </row>
    <row r="3288" spans="1:14" s="143" customFormat="1" hidden="1" x14ac:dyDescent="0.2">
      <c r="A3288" s="200"/>
      <c r="B3288" s="201"/>
      <c r="C3288" s="185"/>
      <c r="D3288" s="185"/>
      <c r="E3288" s="185"/>
      <c r="F3288" s="185"/>
      <c r="G3288" s="185"/>
      <c r="H3288" s="185"/>
      <c r="I3288" s="185"/>
      <c r="J3288" s="185"/>
      <c r="K3288" s="185"/>
      <c r="L3288" s="141" t="s">
        <v>21</v>
      </c>
      <c r="M3288" s="142"/>
      <c r="N3288" s="75" t="s">
        <v>308</v>
      </c>
    </row>
    <row r="3289" spans="1:14" s="143" customFormat="1" hidden="1" x14ac:dyDescent="0.2">
      <c r="A3289" s="200"/>
      <c r="B3289" s="201"/>
      <c r="C3289" s="185"/>
      <c r="D3289" s="185"/>
      <c r="E3289" s="185"/>
      <c r="F3289" s="185"/>
      <c r="G3289" s="185"/>
      <c r="H3289" s="185"/>
      <c r="I3289" s="185"/>
      <c r="J3289" s="185"/>
      <c r="K3289" s="185"/>
      <c r="L3289" s="141" t="s">
        <v>21</v>
      </c>
      <c r="M3289" s="142"/>
      <c r="N3289" s="75" t="s">
        <v>309</v>
      </c>
    </row>
    <row r="3290" spans="1:14" s="143" customFormat="1" hidden="1" x14ac:dyDescent="0.2">
      <c r="A3290" s="200"/>
      <c r="B3290" s="201"/>
      <c r="C3290" s="185"/>
      <c r="D3290" s="185"/>
      <c r="E3290" s="185"/>
      <c r="F3290" s="185"/>
      <c r="G3290" s="185"/>
      <c r="H3290" s="185"/>
      <c r="I3290" s="185"/>
      <c r="J3290" s="185"/>
      <c r="K3290" s="185"/>
      <c r="L3290" s="141" t="s">
        <v>21</v>
      </c>
      <c r="M3290" s="142"/>
      <c r="N3290" s="75" t="s">
        <v>310</v>
      </c>
    </row>
    <row r="3291" spans="1:14" s="143" customFormat="1" hidden="1" x14ac:dyDescent="0.2">
      <c r="A3291" s="200"/>
      <c r="B3291" s="201"/>
      <c r="C3291" s="185"/>
      <c r="D3291" s="185"/>
      <c r="E3291" s="185"/>
      <c r="F3291" s="185"/>
      <c r="G3291" s="185"/>
      <c r="H3291" s="185"/>
      <c r="I3291" s="185"/>
      <c r="J3291" s="185"/>
      <c r="K3291" s="185"/>
      <c r="L3291" s="141" t="s">
        <v>21</v>
      </c>
      <c r="M3291" s="142"/>
      <c r="N3291" s="75" t="s">
        <v>311</v>
      </c>
    </row>
    <row r="3292" spans="1:14" s="143" customFormat="1" hidden="1" x14ac:dyDescent="0.2">
      <c r="A3292" s="200"/>
      <c r="B3292" s="201"/>
      <c r="C3292" s="185"/>
      <c r="D3292" s="185"/>
      <c r="E3292" s="185"/>
      <c r="F3292" s="185"/>
      <c r="G3292" s="185"/>
      <c r="H3292" s="185"/>
      <c r="I3292" s="185"/>
      <c r="J3292" s="185"/>
      <c r="K3292" s="185"/>
      <c r="L3292" s="141" t="s">
        <v>21</v>
      </c>
      <c r="M3292" s="142"/>
      <c r="N3292" s="75" t="s">
        <v>312</v>
      </c>
    </row>
    <row r="3293" spans="1:14" s="143" customFormat="1" hidden="1" x14ac:dyDescent="0.2">
      <c r="A3293" s="200"/>
      <c r="B3293" s="201"/>
      <c r="C3293" s="185"/>
      <c r="D3293" s="185"/>
      <c r="E3293" s="185"/>
      <c r="F3293" s="185"/>
      <c r="G3293" s="185"/>
      <c r="H3293" s="185"/>
      <c r="I3293" s="185"/>
      <c r="J3293" s="185"/>
      <c r="K3293" s="185"/>
      <c r="L3293" s="141" t="s">
        <v>21</v>
      </c>
      <c r="M3293" s="142"/>
      <c r="N3293" s="75" t="s">
        <v>313</v>
      </c>
    </row>
    <row r="3294" spans="1:14" s="143" customFormat="1" hidden="1" x14ac:dyDescent="0.2">
      <c r="A3294" s="200"/>
      <c r="B3294" s="201"/>
      <c r="C3294" s="185"/>
      <c r="D3294" s="185"/>
      <c r="E3294" s="185"/>
      <c r="F3294" s="185"/>
      <c r="G3294" s="185"/>
      <c r="H3294" s="185"/>
      <c r="I3294" s="185"/>
      <c r="J3294" s="185"/>
      <c r="K3294" s="185"/>
      <c r="L3294" s="141" t="s">
        <v>21</v>
      </c>
      <c r="M3294" s="142"/>
      <c r="N3294" s="75" t="s">
        <v>314</v>
      </c>
    </row>
    <row r="3295" spans="1:14" s="143" customFormat="1" hidden="1" x14ac:dyDescent="0.2">
      <c r="A3295" s="200"/>
      <c r="B3295" s="201"/>
      <c r="C3295" s="185"/>
      <c r="D3295" s="185"/>
      <c r="E3295" s="185"/>
      <c r="F3295" s="185"/>
      <c r="G3295" s="185"/>
      <c r="H3295" s="185"/>
      <c r="I3295" s="185"/>
      <c r="J3295" s="185"/>
      <c r="K3295" s="185"/>
      <c r="L3295" s="141" t="s">
        <v>21</v>
      </c>
      <c r="M3295" s="142"/>
      <c r="N3295" s="75" t="s">
        <v>315</v>
      </c>
    </row>
    <row r="3296" spans="1:14" s="143" customFormat="1" hidden="1" x14ac:dyDescent="0.2">
      <c r="A3296" s="200"/>
      <c r="B3296" s="201"/>
      <c r="C3296" s="185"/>
      <c r="D3296" s="185"/>
      <c r="E3296" s="185"/>
      <c r="F3296" s="185"/>
      <c r="G3296" s="185"/>
      <c r="H3296" s="185"/>
      <c r="I3296" s="185"/>
      <c r="J3296" s="185"/>
      <c r="K3296" s="185"/>
      <c r="L3296" s="141" t="s">
        <v>21</v>
      </c>
      <c r="M3296" s="142"/>
      <c r="N3296" s="75" t="s">
        <v>316</v>
      </c>
    </row>
    <row r="3297" spans="1:14" s="143" customFormat="1" hidden="1" x14ac:dyDescent="0.2">
      <c r="A3297" s="200"/>
      <c r="B3297" s="201"/>
      <c r="C3297" s="185"/>
      <c r="D3297" s="185"/>
      <c r="E3297" s="185"/>
      <c r="F3297" s="185"/>
      <c r="G3297" s="185"/>
      <c r="H3297" s="185"/>
      <c r="I3297" s="185"/>
      <c r="J3297" s="185"/>
      <c r="K3297" s="185"/>
      <c r="L3297" s="141" t="s">
        <v>21</v>
      </c>
      <c r="M3297" s="142"/>
      <c r="N3297" s="75" t="s">
        <v>317</v>
      </c>
    </row>
    <row r="3298" spans="1:14" s="143" customFormat="1" hidden="1" x14ac:dyDescent="0.2">
      <c r="A3298" s="200"/>
      <c r="B3298" s="201"/>
      <c r="C3298" s="185"/>
      <c r="D3298" s="185"/>
      <c r="E3298" s="185"/>
      <c r="F3298" s="185"/>
      <c r="G3298" s="185"/>
      <c r="H3298" s="185"/>
      <c r="I3298" s="185"/>
      <c r="J3298" s="185"/>
      <c r="K3298" s="185"/>
      <c r="L3298" s="141" t="s">
        <v>21</v>
      </c>
      <c r="M3298" s="142"/>
      <c r="N3298" s="75" t="s">
        <v>318</v>
      </c>
    </row>
    <row r="3299" spans="1:14" s="143" customFormat="1" hidden="1" x14ac:dyDescent="0.2">
      <c r="A3299" s="200"/>
      <c r="B3299" s="201"/>
      <c r="C3299" s="185"/>
      <c r="D3299" s="185"/>
      <c r="E3299" s="185"/>
      <c r="F3299" s="185"/>
      <c r="G3299" s="185"/>
      <c r="H3299" s="185"/>
      <c r="I3299" s="185"/>
      <c r="J3299" s="185"/>
      <c r="K3299" s="185"/>
      <c r="L3299" s="141" t="s">
        <v>21</v>
      </c>
      <c r="M3299" s="142"/>
      <c r="N3299" s="75" t="s">
        <v>319</v>
      </c>
    </row>
    <row r="3300" spans="1:14" s="143" customFormat="1" hidden="1" x14ac:dyDescent="0.2">
      <c r="A3300" s="200"/>
      <c r="B3300" s="201"/>
      <c r="C3300" s="185"/>
      <c r="D3300" s="185"/>
      <c r="E3300" s="185"/>
      <c r="F3300" s="185"/>
      <c r="G3300" s="185"/>
      <c r="H3300" s="185"/>
      <c r="I3300" s="185"/>
      <c r="J3300" s="185"/>
      <c r="K3300" s="185"/>
      <c r="L3300" s="141" t="s">
        <v>21</v>
      </c>
      <c r="M3300" s="142"/>
      <c r="N3300" s="75" t="s">
        <v>320</v>
      </c>
    </row>
    <row r="3301" spans="1:14" s="143" customFormat="1" hidden="1" x14ac:dyDescent="0.2">
      <c r="A3301" s="200"/>
      <c r="B3301" s="201"/>
      <c r="C3301" s="185"/>
      <c r="D3301" s="185"/>
      <c r="E3301" s="185"/>
      <c r="F3301" s="185"/>
      <c r="G3301" s="185"/>
      <c r="H3301" s="185"/>
      <c r="I3301" s="185"/>
      <c r="J3301" s="185"/>
      <c r="K3301" s="185"/>
      <c r="L3301" s="141" t="s">
        <v>21</v>
      </c>
      <c r="M3301" s="142"/>
      <c r="N3301" s="75" t="s">
        <v>321</v>
      </c>
    </row>
    <row r="3302" spans="1:14" s="143" customFormat="1" hidden="1" x14ac:dyDescent="0.2">
      <c r="A3302" s="200"/>
      <c r="B3302" s="201"/>
      <c r="C3302" s="185"/>
      <c r="D3302" s="185"/>
      <c r="E3302" s="185"/>
      <c r="F3302" s="185"/>
      <c r="G3302" s="185"/>
      <c r="H3302" s="185"/>
      <c r="I3302" s="185"/>
      <c r="J3302" s="185"/>
      <c r="K3302" s="185"/>
      <c r="L3302" s="141" t="s">
        <v>21</v>
      </c>
      <c r="M3302" s="142"/>
      <c r="N3302" s="75" t="s">
        <v>285</v>
      </c>
    </row>
    <row r="3303" spans="1:14" s="143" customFormat="1" hidden="1" x14ac:dyDescent="0.2">
      <c r="A3303" s="200"/>
      <c r="B3303" s="201"/>
      <c r="C3303" s="185"/>
      <c r="D3303" s="185"/>
      <c r="E3303" s="185"/>
      <c r="F3303" s="185"/>
      <c r="G3303" s="185"/>
      <c r="H3303" s="185"/>
      <c r="I3303" s="185"/>
      <c r="J3303" s="185"/>
      <c r="K3303" s="185"/>
      <c r="L3303" s="141" t="s">
        <v>21</v>
      </c>
      <c r="M3303" s="142"/>
      <c r="N3303" s="75" t="s">
        <v>322</v>
      </c>
    </row>
    <row r="3304" spans="1:14" s="143" customFormat="1" hidden="1" x14ac:dyDescent="0.2">
      <c r="A3304" s="200"/>
      <c r="B3304" s="201"/>
      <c r="C3304" s="185"/>
      <c r="D3304" s="185"/>
      <c r="E3304" s="185"/>
      <c r="F3304" s="185"/>
      <c r="G3304" s="185"/>
      <c r="H3304" s="185"/>
      <c r="I3304" s="185"/>
      <c r="J3304" s="185"/>
      <c r="K3304" s="185"/>
      <c r="L3304" s="141" t="s">
        <v>21</v>
      </c>
      <c r="M3304" s="142"/>
      <c r="N3304" s="75" t="s">
        <v>323</v>
      </c>
    </row>
    <row r="3305" spans="1:14" s="143" customFormat="1" hidden="1" x14ac:dyDescent="0.2">
      <c r="A3305" s="200"/>
      <c r="B3305" s="201"/>
      <c r="C3305" s="185"/>
      <c r="D3305" s="185"/>
      <c r="E3305" s="185"/>
      <c r="F3305" s="185"/>
      <c r="G3305" s="185"/>
      <c r="H3305" s="185"/>
      <c r="I3305" s="185"/>
      <c r="J3305" s="185"/>
      <c r="K3305" s="185"/>
      <c r="L3305" s="141" t="s">
        <v>21</v>
      </c>
      <c r="M3305" s="142"/>
      <c r="N3305" s="75" t="s">
        <v>324</v>
      </c>
    </row>
    <row r="3306" spans="1:14" s="143" customFormat="1" hidden="1" x14ac:dyDescent="0.2">
      <c r="A3306" s="200"/>
      <c r="B3306" s="201"/>
      <c r="C3306" s="185"/>
      <c r="D3306" s="185"/>
      <c r="E3306" s="185"/>
      <c r="F3306" s="185"/>
      <c r="G3306" s="185"/>
      <c r="H3306" s="185"/>
      <c r="I3306" s="185"/>
      <c r="J3306" s="185"/>
      <c r="K3306" s="185"/>
      <c r="L3306" s="141" t="s">
        <v>21</v>
      </c>
      <c r="M3306" s="142"/>
      <c r="N3306" s="75" t="s">
        <v>325</v>
      </c>
    </row>
    <row r="3307" spans="1:14" s="143" customFormat="1" hidden="1" x14ac:dyDescent="0.2">
      <c r="A3307" s="200"/>
      <c r="B3307" s="201"/>
      <c r="C3307" s="185"/>
      <c r="D3307" s="185"/>
      <c r="E3307" s="185"/>
      <c r="F3307" s="185"/>
      <c r="G3307" s="185"/>
      <c r="H3307" s="185"/>
      <c r="I3307" s="185"/>
      <c r="J3307" s="185"/>
      <c r="K3307" s="185"/>
      <c r="L3307" s="141" t="s">
        <v>21</v>
      </c>
      <c r="M3307" s="142"/>
      <c r="N3307" s="75" t="s">
        <v>326</v>
      </c>
    </row>
    <row r="3308" spans="1:14" s="143" customFormat="1" hidden="1" x14ac:dyDescent="0.2">
      <c r="A3308" s="200"/>
      <c r="B3308" s="201"/>
      <c r="C3308" s="185"/>
      <c r="D3308" s="185"/>
      <c r="E3308" s="185"/>
      <c r="F3308" s="185"/>
      <c r="G3308" s="185"/>
      <c r="H3308" s="185"/>
      <c r="I3308" s="185"/>
      <c r="J3308" s="185"/>
      <c r="K3308" s="185"/>
      <c r="L3308" s="141" t="s">
        <v>21</v>
      </c>
      <c r="M3308" s="142"/>
      <c r="N3308" s="75" t="s">
        <v>327</v>
      </c>
    </row>
    <row r="3309" spans="1:14" s="143" customFormat="1" hidden="1" x14ac:dyDescent="0.2">
      <c r="A3309" s="200"/>
      <c r="B3309" s="201"/>
      <c r="C3309" s="185"/>
      <c r="D3309" s="185"/>
      <c r="E3309" s="185"/>
      <c r="F3309" s="185"/>
      <c r="G3309" s="185"/>
      <c r="H3309" s="185"/>
      <c r="I3309" s="185"/>
      <c r="J3309" s="185"/>
      <c r="K3309" s="185"/>
      <c r="L3309" s="141" t="s">
        <v>21</v>
      </c>
      <c r="M3309" s="142"/>
      <c r="N3309" s="75" t="s">
        <v>328</v>
      </c>
    </row>
    <row r="3310" spans="1:14" s="143" customFormat="1" hidden="1" x14ac:dyDescent="0.2">
      <c r="A3310" s="200"/>
      <c r="B3310" s="201"/>
      <c r="C3310" s="185"/>
      <c r="D3310" s="185"/>
      <c r="E3310" s="185"/>
      <c r="F3310" s="185"/>
      <c r="G3310" s="185"/>
      <c r="H3310" s="185"/>
      <c r="I3310" s="185"/>
      <c r="J3310" s="185"/>
      <c r="K3310" s="185"/>
      <c r="L3310" s="141" t="s">
        <v>21</v>
      </c>
      <c r="M3310" s="142"/>
      <c r="N3310" s="75" t="s">
        <v>329</v>
      </c>
    </row>
    <row r="3311" spans="1:14" s="143" customFormat="1" hidden="1" x14ac:dyDescent="0.2">
      <c r="A3311" s="200"/>
      <c r="B3311" s="201"/>
      <c r="C3311" s="185"/>
      <c r="D3311" s="185"/>
      <c r="E3311" s="185"/>
      <c r="F3311" s="185"/>
      <c r="G3311" s="185"/>
      <c r="H3311" s="185"/>
      <c r="I3311" s="185"/>
      <c r="J3311" s="185"/>
      <c r="K3311" s="185"/>
      <c r="L3311" s="141" t="s">
        <v>21</v>
      </c>
      <c r="M3311" s="142"/>
      <c r="N3311" s="75" t="s">
        <v>330</v>
      </c>
    </row>
    <row r="3312" spans="1:14" s="143" customFormat="1" hidden="1" x14ac:dyDescent="0.2">
      <c r="A3312" s="200"/>
      <c r="B3312" s="201"/>
      <c r="C3312" s="185"/>
      <c r="D3312" s="185"/>
      <c r="E3312" s="185"/>
      <c r="F3312" s="185"/>
      <c r="G3312" s="185"/>
      <c r="H3312" s="185"/>
      <c r="I3312" s="185"/>
      <c r="J3312" s="185"/>
      <c r="K3312" s="185"/>
      <c r="L3312" s="141" t="s">
        <v>21</v>
      </c>
      <c r="M3312" s="142"/>
      <c r="N3312" s="75" t="s">
        <v>286</v>
      </c>
    </row>
    <row r="3313" spans="1:14" s="143" customFormat="1" hidden="1" x14ac:dyDescent="0.2">
      <c r="A3313" s="200"/>
      <c r="B3313" s="201"/>
      <c r="C3313" s="185"/>
      <c r="D3313" s="185"/>
      <c r="E3313" s="185"/>
      <c r="F3313" s="185"/>
      <c r="G3313" s="185"/>
      <c r="H3313" s="185"/>
      <c r="I3313" s="185"/>
      <c r="J3313" s="185"/>
      <c r="K3313" s="185"/>
      <c r="L3313" s="141" t="s">
        <v>21</v>
      </c>
      <c r="M3313" s="142"/>
      <c r="N3313" s="75" t="s">
        <v>331</v>
      </c>
    </row>
    <row r="3314" spans="1:14" s="143" customFormat="1" hidden="1" x14ac:dyDescent="0.2">
      <c r="A3314" s="200"/>
      <c r="B3314" s="201"/>
      <c r="C3314" s="185"/>
      <c r="D3314" s="185"/>
      <c r="E3314" s="185"/>
      <c r="F3314" s="185"/>
      <c r="G3314" s="185"/>
      <c r="H3314" s="185"/>
      <c r="I3314" s="185"/>
      <c r="J3314" s="185"/>
      <c r="K3314" s="185"/>
      <c r="L3314" s="141" t="s">
        <v>21</v>
      </c>
      <c r="M3314" s="142"/>
      <c r="N3314" s="75" t="s">
        <v>58</v>
      </c>
    </row>
    <row r="3315" spans="1:14" s="143" customFormat="1" hidden="1" x14ac:dyDescent="0.2">
      <c r="A3315" s="200"/>
      <c r="B3315" s="201"/>
      <c r="C3315" s="185"/>
      <c r="D3315" s="185"/>
      <c r="E3315" s="185"/>
      <c r="F3315" s="185"/>
      <c r="G3315" s="185"/>
      <c r="H3315" s="185"/>
      <c r="I3315" s="185"/>
      <c r="J3315" s="185"/>
      <c r="K3315" s="185"/>
      <c r="L3315" s="141" t="s">
        <v>21</v>
      </c>
      <c r="M3315" s="142"/>
      <c r="N3315" s="75" t="s">
        <v>332</v>
      </c>
    </row>
    <row r="3316" spans="1:14" s="143" customFormat="1" hidden="1" x14ac:dyDescent="0.2">
      <c r="A3316" s="200"/>
      <c r="B3316" s="201"/>
      <c r="C3316" s="185"/>
      <c r="D3316" s="185"/>
      <c r="E3316" s="185"/>
      <c r="F3316" s="185"/>
      <c r="G3316" s="185"/>
      <c r="H3316" s="185"/>
      <c r="I3316" s="185"/>
      <c r="J3316" s="185"/>
      <c r="K3316" s="185"/>
      <c r="L3316" s="141" t="s">
        <v>21</v>
      </c>
      <c r="M3316" s="142"/>
      <c r="N3316" s="75" t="s">
        <v>333</v>
      </c>
    </row>
    <row r="3317" spans="1:14" s="143" customFormat="1" hidden="1" x14ac:dyDescent="0.2">
      <c r="A3317" s="200"/>
      <c r="B3317" s="201"/>
      <c r="C3317" s="185"/>
      <c r="D3317" s="185"/>
      <c r="E3317" s="185"/>
      <c r="F3317" s="185"/>
      <c r="G3317" s="185"/>
      <c r="H3317" s="185"/>
      <c r="I3317" s="185"/>
      <c r="J3317" s="185"/>
      <c r="K3317" s="185"/>
      <c r="L3317" s="141" t="s">
        <v>21</v>
      </c>
      <c r="M3317" s="142"/>
      <c r="N3317" s="75" t="s">
        <v>334</v>
      </c>
    </row>
    <row r="3318" spans="1:14" s="143" customFormat="1" hidden="1" x14ac:dyDescent="0.2">
      <c r="A3318" s="200"/>
      <c r="B3318" s="201"/>
      <c r="C3318" s="185"/>
      <c r="D3318" s="185"/>
      <c r="E3318" s="185"/>
      <c r="F3318" s="185"/>
      <c r="G3318" s="185"/>
      <c r="H3318" s="185"/>
      <c r="I3318" s="185"/>
      <c r="J3318" s="185"/>
      <c r="K3318" s="185"/>
      <c r="L3318" s="141" t="s">
        <v>21</v>
      </c>
      <c r="M3318" s="142"/>
      <c r="N3318" s="75" t="s">
        <v>287</v>
      </c>
    </row>
    <row r="3319" spans="1:14" s="143" customFormat="1" hidden="1" x14ac:dyDescent="0.2">
      <c r="A3319" s="200"/>
      <c r="B3319" s="201"/>
      <c r="C3319" s="185"/>
      <c r="D3319" s="185"/>
      <c r="E3319" s="185"/>
      <c r="F3319" s="185"/>
      <c r="G3319" s="185"/>
      <c r="H3319" s="185"/>
      <c r="I3319" s="185"/>
      <c r="J3319" s="185"/>
      <c r="K3319" s="185"/>
      <c r="L3319" s="141" t="s">
        <v>21</v>
      </c>
      <c r="M3319" s="142"/>
      <c r="N3319" s="75" t="s">
        <v>335</v>
      </c>
    </row>
    <row r="3320" spans="1:14" s="143" customFormat="1" hidden="1" x14ac:dyDescent="0.2">
      <c r="A3320" s="200"/>
      <c r="B3320" s="201"/>
      <c r="C3320" s="185"/>
      <c r="D3320" s="185"/>
      <c r="E3320" s="185"/>
      <c r="F3320" s="185"/>
      <c r="G3320" s="185"/>
      <c r="H3320" s="185"/>
      <c r="I3320" s="185"/>
      <c r="J3320" s="185"/>
      <c r="K3320" s="185"/>
      <c r="L3320" s="141" t="s">
        <v>21</v>
      </c>
      <c r="M3320" s="142"/>
      <c r="N3320" s="75" t="s">
        <v>336</v>
      </c>
    </row>
    <row r="3321" spans="1:14" s="143" customFormat="1" hidden="1" x14ac:dyDescent="0.2">
      <c r="A3321" s="200"/>
      <c r="B3321" s="201"/>
      <c r="C3321" s="185"/>
      <c r="D3321" s="185"/>
      <c r="E3321" s="185"/>
      <c r="F3321" s="185"/>
      <c r="G3321" s="185"/>
      <c r="H3321" s="185"/>
      <c r="I3321" s="185"/>
      <c r="J3321" s="185"/>
      <c r="K3321" s="185"/>
      <c r="L3321" s="141" t="s">
        <v>21</v>
      </c>
      <c r="M3321" s="142"/>
      <c r="N3321" s="75" t="s">
        <v>337</v>
      </c>
    </row>
    <row r="3322" spans="1:14" s="143" customFormat="1" hidden="1" x14ac:dyDescent="0.2">
      <c r="A3322" s="200"/>
      <c r="B3322" s="201"/>
      <c r="C3322" s="185"/>
      <c r="D3322" s="185"/>
      <c r="E3322" s="185"/>
      <c r="F3322" s="185"/>
      <c r="G3322" s="185"/>
      <c r="H3322" s="185"/>
      <c r="I3322" s="185"/>
      <c r="J3322" s="185"/>
      <c r="K3322" s="185"/>
      <c r="L3322" s="141" t="s">
        <v>21</v>
      </c>
      <c r="M3322" s="142"/>
      <c r="N3322" s="75" t="s">
        <v>339</v>
      </c>
    </row>
    <row r="3323" spans="1:14" s="143" customFormat="1" hidden="1" x14ac:dyDescent="0.2">
      <c r="A3323" s="200"/>
      <c r="B3323" s="201"/>
      <c r="C3323" s="185"/>
      <c r="D3323" s="185"/>
      <c r="E3323" s="185"/>
      <c r="F3323" s="185"/>
      <c r="G3323" s="185"/>
      <c r="H3323" s="185"/>
      <c r="I3323" s="185"/>
      <c r="J3323" s="185"/>
      <c r="K3323" s="185"/>
      <c r="L3323" s="141" t="s">
        <v>21</v>
      </c>
      <c r="M3323" s="142"/>
      <c r="N3323" s="75" t="s">
        <v>340</v>
      </c>
    </row>
    <row r="3324" spans="1:14" s="143" customFormat="1" hidden="1" x14ac:dyDescent="0.2">
      <c r="A3324" s="200"/>
      <c r="B3324" s="201"/>
      <c r="C3324" s="185"/>
      <c r="D3324" s="185"/>
      <c r="E3324" s="185"/>
      <c r="F3324" s="185"/>
      <c r="G3324" s="185"/>
      <c r="H3324" s="185"/>
      <c r="I3324" s="185"/>
      <c r="J3324" s="185"/>
      <c r="K3324" s="185"/>
      <c r="L3324" s="141" t="s">
        <v>21</v>
      </c>
      <c r="M3324" s="142"/>
      <c r="N3324" s="75" t="s">
        <v>341</v>
      </c>
    </row>
    <row r="3325" spans="1:14" s="143" customFormat="1" hidden="1" x14ac:dyDescent="0.2">
      <c r="A3325" s="200"/>
      <c r="B3325" s="201"/>
      <c r="C3325" s="185"/>
      <c r="D3325" s="185"/>
      <c r="E3325" s="185"/>
      <c r="F3325" s="185"/>
      <c r="G3325" s="185"/>
      <c r="H3325" s="185"/>
      <c r="I3325" s="185"/>
      <c r="J3325" s="185"/>
      <c r="K3325" s="185"/>
      <c r="L3325" s="141" t="s">
        <v>21</v>
      </c>
      <c r="M3325" s="142"/>
      <c r="N3325" s="75" t="s">
        <v>342</v>
      </c>
    </row>
    <row r="3326" spans="1:14" s="143" customFormat="1" hidden="1" x14ac:dyDescent="0.2">
      <c r="A3326" s="200"/>
      <c r="B3326" s="201"/>
      <c r="C3326" s="185"/>
      <c r="D3326" s="185"/>
      <c r="E3326" s="185"/>
      <c r="F3326" s="185"/>
      <c r="G3326" s="185"/>
      <c r="H3326" s="185"/>
      <c r="I3326" s="185"/>
      <c r="J3326" s="185"/>
      <c r="K3326" s="185"/>
      <c r="L3326" s="141" t="s">
        <v>21</v>
      </c>
      <c r="M3326" s="142"/>
      <c r="N3326" s="75" t="s">
        <v>343</v>
      </c>
    </row>
    <row r="3327" spans="1:14" s="143" customFormat="1" hidden="1" x14ac:dyDescent="0.2">
      <c r="A3327" s="200"/>
      <c r="B3327" s="201"/>
      <c r="C3327" s="185"/>
      <c r="D3327" s="185"/>
      <c r="E3327" s="185"/>
      <c r="F3327" s="185"/>
      <c r="G3327" s="185"/>
      <c r="H3327" s="185"/>
      <c r="I3327" s="185"/>
      <c r="J3327" s="185"/>
      <c r="K3327" s="185"/>
      <c r="L3327" s="141" t="s">
        <v>21</v>
      </c>
      <c r="M3327" s="142"/>
      <c r="N3327" s="75" t="s">
        <v>344</v>
      </c>
    </row>
    <row r="3328" spans="1:14" s="143" customFormat="1" hidden="1" x14ac:dyDescent="0.2">
      <c r="A3328" s="200"/>
      <c r="B3328" s="201"/>
      <c r="C3328" s="185"/>
      <c r="D3328" s="185"/>
      <c r="E3328" s="185"/>
      <c r="F3328" s="185"/>
      <c r="G3328" s="185"/>
      <c r="H3328" s="185"/>
      <c r="I3328" s="185"/>
      <c r="J3328" s="185"/>
      <c r="K3328" s="185"/>
      <c r="L3328" s="141" t="s">
        <v>21</v>
      </c>
      <c r="M3328" s="142"/>
      <c r="N3328" s="75" t="s">
        <v>345</v>
      </c>
    </row>
    <row r="3329" spans="1:14" s="143" customFormat="1" hidden="1" x14ac:dyDescent="0.2">
      <c r="A3329" s="200"/>
      <c r="B3329" s="201"/>
      <c r="C3329" s="185"/>
      <c r="D3329" s="185"/>
      <c r="E3329" s="185"/>
      <c r="F3329" s="185"/>
      <c r="G3329" s="185"/>
      <c r="H3329" s="185"/>
      <c r="I3329" s="185"/>
      <c r="J3329" s="185"/>
      <c r="K3329" s="185"/>
      <c r="L3329" s="141" t="s">
        <v>21</v>
      </c>
      <c r="M3329" s="142"/>
      <c r="N3329" s="75" t="s">
        <v>346</v>
      </c>
    </row>
    <row r="3330" spans="1:14" s="143" customFormat="1" hidden="1" x14ac:dyDescent="0.2">
      <c r="A3330" s="200"/>
      <c r="B3330" s="201"/>
      <c r="C3330" s="185"/>
      <c r="D3330" s="185"/>
      <c r="E3330" s="185"/>
      <c r="F3330" s="185"/>
      <c r="G3330" s="185"/>
      <c r="H3330" s="185"/>
      <c r="I3330" s="185"/>
      <c r="J3330" s="185"/>
      <c r="K3330" s="185"/>
      <c r="L3330" s="141" t="s">
        <v>21</v>
      </c>
      <c r="M3330" s="142"/>
      <c r="N3330" s="75" t="s">
        <v>464</v>
      </c>
    </row>
    <row r="3331" spans="1:14" s="143" customFormat="1" hidden="1" x14ac:dyDescent="0.2">
      <c r="A3331" s="200"/>
      <c r="B3331" s="201"/>
      <c r="C3331" s="185"/>
      <c r="D3331" s="185"/>
      <c r="E3331" s="185"/>
      <c r="F3331" s="185"/>
      <c r="G3331" s="185"/>
      <c r="H3331" s="185"/>
      <c r="I3331" s="185"/>
      <c r="J3331" s="185"/>
      <c r="K3331" s="185"/>
      <c r="L3331" s="141" t="s">
        <v>21</v>
      </c>
      <c r="M3331" s="142"/>
      <c r="N3331" s="75" t="s">
        <v>59</v>
      </c>
    </row>
    <row r="3332" spans="1:14" s="143" customFormat="1" hidden="1" x14ac:dyDescent="0.2">
      <c r="A3332" s="200"/>
      <c r="B3332" s="201"/>
      <c r="C3332" s="185"/>
      <c r="D3332" s="185"/>
      <c r="E3332" s="185"/>
      <c r="F3332" s="185"/>
      <c r="G3332" s="185"/>
      <c r="H3332" s="185"/>
      <c r="I3332" s="185"/>
      <c r="J3332" s="185"/>
      <c r="K3332" s="185"/>
      <c r="L3332" s="141" t="s">
        <v>21</v>
      </c>
      <c r="M3332" s="142"/>
      <c r="N3332" s="75" t="s">
        <v>347</v>
      </c>
    </row>
    <row r="3333" spans="1:14" s="143" customFormat="1" hidden="1" x14ac:dyDescent="0.2">
      <c r="A3333" s="200"/>
      <c r="B3333" s="201"/>
      <c r="C3333" s="185"/>
      <c r="D3333" s="185"/>
      <c r="E3333" s="185"/>
      <c r="F3333" s="185"/>
      <c r="G3333" s="185"/>
      <c r="H3333" s="185"/>
      <c r="I3333" s="185"/>
      <c r="J3333" s="185"/>
      <c r="K3333" s="185"/>
      <c r="L3333" s="141" t="s">
        <v>21</v>
      </c>
      <c r="M3333" s="142"/>
      <c r="N3333" s="75" t="s">
        <v>348</v>
      </c>
    </row>
    <row r="3334" spans="1:14" s="143" customFormat="1" hidden="1" x14ac:dyDescent="0.2">
      <c r="A3334" s="200"/>
      <c r="B3334" s="201"/>
      <c r="C3334" s="185"/>
      <c r="D3334" s="185"/>
      <c r="E3334" s="185"/>
      <c r="F3334" s="185"/>
      <c r="G3334" s="185"/>
      <c r="H3334" s="185"/>
      <c r="I3334" s="185"/>
      <c r="J3334" s="185"/>
      <c r="K3334" s="185"/>
      <c r="L3334" s="141" t="s">
        <v>21</v>
      </c>
      <c r="M3334" s="142"/>
      <c r="N3334" s="75" t="s">
        <v>91</v>
      </c>
    </row>
    <row r="3335" spans="1:14" s="143" customFormat="1" hidden="1" x14ac:dyDescent="0.2">
      <c r="A3335" s="200"/>
      <c r="B3335" s="201"/>
      <c r="C3335" s="185"/>
      <c r="D3335" s="185"/>
      <c r="E3335" s="185"/>
      <c r="F3335" s="185"/>
      <c r="G3335" s="185"/>
      <c r="H3335" s="185"/>
      <c r="I3335" s="185"/>
      <c r="J3335" s="185"/>
      <c r="K3335" s="185"/>
      <c r="L3335" s="141" t="s">
        <v>21</v>
      </c>
      <c r="M3335" s="142"/>
      <c r="N3335" s="75" t="s">
        <v>288</v>
      </c>
    </row>
    <row r="3336" spans="1:14" s="143" customFormat="1" hidden="1" x14ac:dyDescent="0.2">
      <c r="A3336" s="200"/>
      <c r="B3336" s="201"/>
      <c r="C3336" s="185"/>
      <c r="D3336" s="185"/>
      <c r="E3336" s="185"/>
      <c r="F3336" s="185"/>
      <c r="G3336" s="185"/>
      <c r="H3336" s="185"/>
      <c r="I3336" s="185"/>
      <c r="J3336" s="185"/>
      <c r="K3336" s="185"/>
      <c r="L3336" s="141" t="s">
        <v>21</v>
      </c>
      <c r="M3336" s="142"/>
      <c r="N3336" s="75" t="s">
        <v>289</v>
      </c>
    </row>
    <row r="3337" spans="1:14" s="143" customFormat="1" hidden="1" x14ac:dyDescent="0.2">
      <c r="A3337" s="200"/>
      <c r="B3337" s="201"/>
      <c r="C3337" s="185"/>
      <c r="D3337" s="185"/>
      <c r="E3337" s="185"/>
      <c r="F3337" s="185"/>
      <c r="G3337" s="185"/>
      <c r="H3337" s="185"/>
      <c r="I3337" s="185"/>
      <c r="J3337" s="185"/>
      <c r="K3337" s="185"/>
      <c r="L3337" s="141" t="s">
        <v>21</v>
      </c>
      <c r="M3337" s="142"/>
      <c r="N3337" s="75" t="s">
        <v>451</v>
      </c>
    </row>
    <row r="3338" spans="1:14" s="143" customFormat="1" hidden="1" x14ac:dyDescent="0.2">
      <c r="A3338" s="200"/>
      <c r="B3338" s="201"/>
      <c r="C3338" s="185"/>
      <c r="D3338" s="185"/>
      <c r="E3338" s="185"/>
      <c r="F3338" s="185"/>
      <c r="G3338" s="185"/>
      <c r="H3338" s="185"/>
      <c r="I3338" s="185"/>
      <c r="J3338" s="185"/>
      <c r="K3338" s="185"/>
      <c r="L3338" s="141" t="s">
        <v>21</v>
      </c>
      <c r="M3338" s="142"/>
      <c r="N3338" s="75" t="s">
        <v>350</v>
      </c>
    </row>
    <row r="3339" spans="1:14" s="143" customFormat="1" hidden="1" x14ac:dyDescent="0.2">
      <c r="A3339" s="200"/>
      <c r="B3339" s="201"/>
      <c r="C3339" s="185"/>
      <c r="D3339" s="185"/>
      <c r="E3339" s="185"/>
      <c r="F3339" s="185"/>
      <c r="G3339" s="185"/>
      <c r="H3339" s="185"/>
      <c r="I3339" s="185"/>
      <c r="J3339" s="185"/>
      <c r="K3339" s="185"/>
      <c r="L3339" s="141" t="s">
        <v>21</v>
      </c>
      <c r="M3339" s="142"/>
      <c r="N3339" s="75" t="s">
        <v>60</v>
      </c>
    </row>
    <row r="3340" spans="1:14" s="143" customFormat="1" hidden="1" x14ac:dyDescent="0.2">
      <c r="A3340" s="200"/>
      <c r="B3340" s="201"/>
      <c r="C3340" s="185"/>
      <c r="D3340" s="185"/>
      <c r="E3340" s="185"/>
      <c r="F3340" s="185"/>
      <c r="G3340" s="185"/>
      <c r="H3340" s="185"/>
      <c r="I3340" s="185"/>
      <c r="J3340" s="185"/>
      <c r="K3340" s="185"/>
      <c r="L3340" s="141" t="s">
        <v>21</v>
      </c>
      <c r="M3340" s="142"/>
      <c r="N3340" s="75" t="s">
        <v>92</v>
      </c>
    </row>
    <row r="3341" spans="1:14" s="143" customFormat="1" hidden="1" x14ac:dyDescent="0.2">
      <c r="A3341" s="200"/>
      <c r="B3341" s="201"/>
      <c r="C3341" s="185"/>
      <c r="D3341" s="185"/>
      <c r="E3341" s="185"/>
      <c r="F3341" s="185"/>
      <c r="G3341" s="185"/>
      <c r="H3341" s="185"/>
      <c r="I3341" s="185"/>
      <c r="J3341" s="185"/>
      <c r="K3341" s="185"/>
      <c r="L3341" s="141" t="s">
        <v>21</v>
      </c>
      <c r="M3341" s="142"/>
      <c r="N3341" s="75" t="s">
        <v>469</v>
      </c>
    </row>
    <row r="3342" spans="1:14" s="143" customFormat="1" hidden="1" x14ac:dyDescent="0.2">
      <c r="A3342" s="200"/>
      <c r="B3342" s="201"/>
      <c r="C3342" s="185"/>
      <c r="D3342" s="185"/>
      <c r="E3342" s="185"/>
      <c r="F3342" s="185"/>
      <c r="G3342" s="185"/>
      <c r="H3342" s="185"/>
      <c r="I3342" s="185"/>
      <c r="J3342" s="185"/>
      <c r="K3342" s="185"/>
      <c r="L3342" s="141" t="s">
        <v>21</v>
      </c>
      <c r="M3342" s="142"/>
      <c r="N3342" s="75" t="s">
        <v>351</v>
      </c>
    </row>
    <row r="3343" spans="1:14" s="143" customFormat="1" hidden="1" x14ac:dyDescent="0.2">
      <c r="A3343" s="200"/>
      <c r="B3343" s="201"/>
      <c r="C3343" s="185"/>
      <c r="D3343" s="185"/>
      <c r="E3343" s="185"/>
      <c r="F3343" s="185"/>
      <c r="G3343" s="185"/>
      <c r="H3343" s="185"/>
      <c r="I3343" s="185"/>
      <c r="J3343" s="185"/>
      <c r="K3343" s="185"/>
      <c r="L3343" s="141" t="s">
        <v>21</v>
      </c>
      <c r="M3343" s="142"/>
      <c r="N3343" s="75" t="s">
        <v>471</v>
      </c>
    </row>
    <row r="3344" spans="1:14" s="143" customFormat="1" hidden="1" x14ac:dyDescent="0.2">
      <c r="A3344" s="200"/>
      <c r="B3344" s="201"/>
      <c r="C3344" s="185"/>
      <c r="D3344" s="185"/>
      <c r="E3344" s="185"/>
      <c r="F3344" s="185"/>
      <c r="G3344" s="185"/>
      <c r="H3344" s="185"/>
      <c r="I3344" s="185"/>
      <c r="J3344" s="185"/>
      <c r="K3344" s="185"/>
      <c r="L3344" s="141" t="s">
        <v>21</v>
      </c>
      <c r="M3344" s="142"/>
      <c r="N3344" s="75" t="s">
        <v>352</v>
      </c>
    </row>
    <row r="3345" spans="1:14" s="143" customFormat="1" ht="28.5" hidden="1" x14ac:dyDescent="0.2">
      <c r="A3345" s="200"/>
      <c r="B3345" s="201"/>
      <c r="C3345" s="185"/>
      <c r="D3345" s="185"/>
      <c r="E3345" s="185"/>
      <c r="F3345" s="185"/>
      <c r="G3345" s="185"/>
      <c r="H3345" s="185"/>
      <c r="I3345" s="185"/>
      <c r="J3345" s="185"/>
      <c r="K3345" s="185"/>
      <c r="L3345" s="141" t="s">
        <v>21</v>
      </c>
      <c r="M3345" s="142"/>
      <c r="N3345" s="75" t="s">
        <v>82</v>
      </c>
    </row>
    <row r="3346" spans="1:14" s="143" customFormat="1" hidden="1" x14ac:dyDescent="0.2">
      <c r="A3346" s="200"/>
      <c r="B3346" s="201"/>
      <c r="C3346" s="185"/>
      <c r="D3346" s="185"/>
      <c r="E3346" s="185"/>
      <c r="F3346" s="185"/>
      <c r="G3346" s="185"/>
      <c r="H3346" s="185"/>
      <c r="I3346" s="185"/>
      <c r="J3346" s="185"/>
      <c r="K3346" s="185"/>
      <c r="L3346" s="141" t="s">
        <v>21</v>
      </c>
      <c r="M3346" s="142"/>
      <c r="N3346" s="75" t="s">
        <v>353</v>
      </c>
    </row>
    <row r="3347" spans="1:14" s="143" customFormat="1" ht="28.5" hidden="1" x14ac:dyDescent="0.2">
      <c r="A3347" s="200"/>
      <c r="B3347" s="201"/>
      <c r="C3347" s="185"/>
      <c r="D3347" s="185"/>
      <c r="E3347" s="185"/>
      <c r="F3347" s="185"/>
      <c r="G3347" s="185"/>
      <c r="H3347" s="185"/>
      <c r="I3347" s="185"/>
      <c r="J3347" s="185"/>
      <c r="K3347" s="185"/>
      <c r="L3347" s="141" t="s">
        <v>21</v>
      </c>
      <c r="M3347" s="142"/>
      <c r="N3347" s="75" t="s">
        <v>83</v>
      </c>
    </row>
    <row r="3348" spans="1:14" s="143" customFormat="1" hidden="1" x14ac:dyDescent="0.2">
      <c r="A3348" s="200"/>
      <c r="B3348" s="201"/>
      <c r="C3348" s="185"/>
      <c r="D3348" s="185"/>
      <c r="E3348" s="185"/>
      <c r="F3348" s="185"/>
      <c r="G3348" s="185"/>
      <c r="H3348" s="185"/>
      <c r="I3348" s="185"/>
      <c r="J3348" s="185"/>
      <c r="K3348" s="185"/>
      <c r="L3348" s="141" t="s">
        <v>21</v>
      </c>
      <c r="M3348" s="142"/>
      <c r="N3348" s="75" t="s">
        <v>38</v>
      </c>
    </row>
    <row r="3349" spans="1:14" s="143" customFormat="1" hidden="1" x14ac:dyDescent="0.2">
      <c r="A3349" s="200"/>
      <c r="B3349" s="201"/>
      <c r="C3349" s="185"/>
      <c r="D3349" s="185"/>
      <c r="E3349" s="185"/>
      <c r="F3349" s="185"/>
      <c r="G3349" s="185"/>
      <c r="H3349" s="185"/>
      <c r="I3349" s="185"/>
      <c r="J3349" s="185"/>
      <c r="K3349" s="185"/>
      <c r="L3349" s="141" t="s">
        <v>21</v>
      </c>
      <c r="M3349" s="142"/>
      <c r="N3349" s="75" t="s">
        <v>355</v>
      </c>
    </row>
    <row r="3350" spans="1:14" s="143" customFormat="1" hidden="1" x14ac:dyDescent="0.2">
      <c r="A3350" s="200"/>
      <c r="B3350" s="201"/>
      <c r="C3350" s="185"/>
      <c r="D3350" s="185"/>
      <c r="E3350" s="185"/>
      <c r="F3350" s="185"/>
      <c r="G3350" s="185"/>
      <c r="H3350" s="185"/>
      <c r="I3350" s="185"/>
      <c r="J3350" s="185"/>
      <c r="K3350" s="185"/>
      <c r="L3350" s="141" t="s">
        <v>21</v>
      </c>
      <c r="M3350" s="142"/>
      <c r="N3350" s="75" t="s">
        <v>150</v>
      </c>
    </row>
    <row r="3351" spans="1:14" s="143" customFormat="1" hidden="1" x14ac:dyDescent="0.2">
      <c r="A3351" s="200"/>
      <c r="B3351" s="201"/>
      <c r="C3351" s="185"/>
      <c r="D3351" s="185"/>
      <c r="E3351" s="185"/>
      <c r="F3351" s="185"/>
      <c r="G3351" s="185"/>
      <c r="H3351" s="185"/>
      <c r="I3351" s="185"/>
      <c r="J3351" s="185"/>
      <c r="K3351" s="185"/>
      <c r="L3351" s="141" t="s">
        <v>21</v>
      </c>
      <c r="M3351" s="142"/>
      <c r="N3351" s="75" t="s">
        <v>356</v>
      </c>
    </row>
    <row r="3352" spans="1:14" s="143" customFormat="1" hidden="1" x14ac:dyDescent="0.2">
      <c r="A3352" s="200"/>
      <c r="B3352" s="201"/>
      <c r="C3352" s="185"/>
      <c r="D3352" s="185"/>
      <c r="E3352" s="185"/>
      <c r="F3352" s="185"/>
      <c r="G3352" s="185"/>
      <c r="H3352" s="185"/>
      <c r="I3352" s="185"/>
      <c r="J3352" s="185"/>
      <c r="K3352" s="185"/>
      <c r="L3352" s="141" t="s">
        <v>21</v>
      </c>
      <c r="M3352" s="142"/>
      <c r="N3352" s="75" t="s">
        <v>357</v>
      </c>
    </row>
    <row r="3353" spans="1:14" s="143" customFormat="1" hidden="1" x14ac:dyDescent="0.2">
      <c r="A3353" s="200"/>
      <c r="B3353" s="201"/>
      <c r="C3353" s="185"/>
      <c r="D3353" s="185"/>
      <c r="E3353" s="185"/>
      <c r="F3353" s="185"/>
      <c r="G3353" s="185"/>
      <c r="H3353" s="185"/>
      <c r="I3353" s="185"/>
      <c r="J3353" s="185"/>
      <c r="K3353" s="185"/>
      <c r="L3353" s="141" t="s">
        <v>21</v>
      </c>
      <c r="M3353" s="142"/>
      <c r="N3353" s="75" t="s">
        <v>358</v>
      </c>
    </row>
    <row r="3354" spans="1:14" s="143" customFormat="1" hidden="1" x14ac:dyDescent="0.2">
      <c r="A3354" s="200"/>
      <c r="B3354" s="201"/>
      <c r="C3354" s="185"/>
      <c r="D3354" s="185"/>
      <c r="E3354" s="185"/>
      <c r="F3354" s="185"/>
      <c r="G3354" s="185"/>
      <c r="H3354" s="185"/>
      <c r="I3354" s="185"/>
      <c r="J3354" s="185"/>
      <c r="K3354" s="185"/>
      <c r="L3354" s="141" t="s">
        <v>21</v>
      </c>
      <c r="M3354" s="142"/>
      <c r="N3354" s="75" t="s">
        <v>359</v>
      </c>
    </row>
    <row r="3355" spans="1:14" s="143" customFormat="1" hidden="1" x14ac:dyDescent="0.2">
      <c r="A3355" s="200"/>
      <c r="B3355" s="201"/>
      <c r="C3355" s="185"/>
      <c r="D3355" s="185"/>
      <c r="E3355" s="185"/>
      <c r="F3355" s="185"/>
      <c r="G3355" s="185"/>
      <c r="H3355" s="185"/>
      <c r="I3355" s="185"/>
      <c r="J3355" s="185"/>
      <c r="K3355" s="185"/>
      <c r="L3355" s="141" t="s">
        <v>21</v>
      </c>
      <c r="M3355" s="142"/>
      <c r="N3355" s="75" t="s">
        <v>360</v>
      </c>
    </row>
    <row r="3356" spans="1:14" s="143" customFormat="1" hidden="1" x14ac:dyDescent="0.2">
      <c r="A3356" s="200"/>
      <c r="B3356" s="201"/>
      <c r="C3356" s="185"/>
      <c r="D3356" s="185"/>
      <c r="E3356" s="185"/>
      <c r="F3356" s="185"/>
      <c r="G3356" s="185"/>
      <c r="H3356" s="185"/>
      <c r="I3356" s="185"/>
      <c r="J3356" s="185"/>
      <c r="K3356" s="185"/>
      <c r="L3356" s="141" t="s">
        <v>21</v>
      </c>
      <c r="M3356" s="142"/>
      <c r="N3356" s="75" t="s">
        <v>475</v>
      </c>
    </row>
    <row r="3357" spans="1:14" s="143" customFormat="1" hidden="1" x14ac:dyDescent="0.2">
      <c r="A3357" s="200"/>
      <c r="B3357" s="201"/>
      <c r="C3357" s="185"/>
      <c r="D3357" s="185"/>
      <c r="E3357" s="185"/>
      <c r="F3357" s="185"/>
      <c r="G3357" s="185"/>
      <c r="H3357" s="185"/>
      <c r="I3357" s="185"/>
      <c r="J3357" s="185"/>
      <c r="K3357" s="185"/>
      <c r="L3357" s="141" t="s">
        <v>21</v>
      </c>
      <c r="M3357" s="142"/>
      <c r="N3357" s="75" t="s">
        <v>361</v>
      </c>
    </row>
    <row r="3358" spans="1:14" s="143" customFormat="1" hidden="1" x14ac:dyDescent="0.2">
      <c r="A3358" s="200"/>
      <c r="B3358" s="201"/>
      <c r="C3358" s="185"/>
      <c r="D3358" s="185"/>
      <c r="E3358" s="185"/>
      <c r="F3358" s="185"/>
      <c r="G3358" s="185"/>
      <c r="H3358" s="185"/>
      <c r="I3358" s="185"/>
      <c r="J3358" s="185"/>
      <c r="K3358" s="185"/>
      <c r="L3358" s="141" t="s">
        <v>21</v>
      </c>
      <c r="M3358" s="142"/>
      <c r="N3358" s="75" t="s">
        <v>362</v>
      </c>
    </row>
    <row r="3359" spans="1:14" s="143" customFormat="1" hidden="1" x14ac:dyDescent="0.2">
      <c r="A3359" s="200"/>
      <c r="B3359" s="201"/>
      <c r="C3359" s="185"/>
      <c r="D3359" s="185"/>
      <c r="E3359" s="185"/>
      <c r="F3359" s="185"/>
      <c r="G3359" s="185"/>
      <c r="H3359" s="185"/>
      <c r="I3359" s="185"/>
      <c r="J3359" s="185"/>
      <c r="K3359" s="185"/>
      <c r="L3359" s="141" t="s">
        <v>21</v>
      </c>
      <c r="M3359" s="142"/>
      <c r="N3359" s="75" t="s">
        <v>363</v>
      </c>
    </row>
    <row r="3360" spans="1:14" s="143" customFormat="1" hidden="1" x14ac:dyDescent="0.2">
      <c r="A3360" s="200"/>
      <c r="B3360" s="201"/>
      <c r="C3360" s="185"/>
      <c r="D3360" s="185"/>
      <c r="E3360" s="185"/>
      <c r="F3360" s="185"/>
      <c r="G3360" s="185"/>
      <c r="H3360" s="185"/>
      <c r="I3360" s="185"/>
      <c r="J3360" s="185"/>
      <c r="K3360" s="185"/>
      <c r="L3360" s="141" t="s">
        <v>21</v>
      </c>
      <c r="M3360" s="142"/>
      <c r="N3360" s="75" t="s">
        <v>364</v>
      </c>
    </row>
    <row r="3361" spans="1:14" s="143" customFormat="1" hidden="1" x14ac:dyDescent="0.2">
      <c r="A3361" s="200"/>
      <c r="B3361" s="201"/>
      <c r="C3361" s="185"/>
      <c r="D3361" s="185"/>
      <c r="E3361" s="185"/>
      <c r="F3361" s="185"/>
      <c r="G3361" s="185"/>
      <c r="H3361" s="185"/>
      <c r="I3361" s="185"/>
      <c r="J3361" s="185"/>
      <c r="K3361" s="185"/>
      <c r="L3361" s="141" t="s">
        <v>21</v>
      </c>
      <c r="M3361" s="142"/>
      <c r="N3361" s="75" t="s">
        <v>291</v>
      </c>
    </row>
    <row r="3362" spans="1:14" s="143" customFormat="1" hidden="1" x14ac:dyDescent="0.2">
      <c r="A3362" s="200"/>
      <c r="B3362" s="201"/>
      <c r="C3362" s="185"/>
      <c r="D3362" s="185"/>
      <c r="E3362" s="185"/>
      <c r="F3362" s="185"/>
      <c r="G3362" s="185"/>
      <c r="H3362" s="185"/>
      <c r="I3362" s="185"/>
      <c r="J3362" s="185"/>
      <c r="K3362" s="185"/>
      <c r="L3362" s="141" t="s">
        <v>21</v>
      </c>
      <c r="M3362" s="142"/>
      <c r="N3362" s="75" t="s">
        <v>292</v>
      </c>
    </row>
    <row r="3363" spans="1:14" s="143" customFormat="1" hidden="1" x14ac:dyDescent="0.2">
      <c r="A3363" s="200"/>
      <c r="B3363" s="201"/>
      <c r="C3363" s="185"/>
      <c r="D3363" s="185"/>
      <c r="E3363" s="185"/>
      <c r="F3363" s="185"/>
      <c r="G3363" s="185"/>
      <c r="H3363" s="185"/>
      <c r="I3363" s="185"/>
      <c r="J3363" s="185"/>
      <c r="K3363" s="185"/>
      <c r="L3363" s="141" t="s">
        <v>21</v>
      </c>
      <c r="M3363" s="142"/>
      <c r="N3363" s="75" t="s">
        <v>365</v>
      </c>
    </row>
    <row r="3364" spans="1:14" s="143" customFormat="1" hidden="1" x14ac:dyDescent="0.2">
      <c r="A3364" s="200"/>
      <c r="B3364" s="201"/>
      <c r="C3364" s="185"/>
      <c r="D3364" s="185"/>
      <c r="E3364" s="185"/>
      <c r="F3364" s="185"/>
      <c r="G3364" s="185"/>
      <c r="H3364" s="185"/>
      <c r="I3364" s="185"/>
      <c r="J3364" s="185"/>
      <c r="K3364" s="185"/>
      <c r="L3364" s="141" t="s">
        <v>21</v>
      </c>
      <c r="M3364" s="142"/>
      <c r="N3364" s="75" t="s">
        <v>366</v>
      </c>
    </row>
    <row r="3365" spans="1:14" s="143" customFormat="1" hidden="1" x14ac:dyDescent="0.2">
      <c r="A3365" s="200"/>
      <c r="B3365" s="201"/>
      <c r="C3365" s="185"/>
      <c r="D3365" s="185"/>
      <c r="E3365" s="185"/>
      <c r="F3365" s="185"/>
      <c r="G3365" s="185"/>
      <c r="H3365" s="185"/>
      <c r="I3365" s="185"/>
      <c r="J3365" s="185"/>
      <c r="K3365" s="185"/>
      <c r="L3365" s="141" t="s">
        <v>21</v>
      </c>
      <c r="M3365" s="142"/>
      <c r="N3365" s="75" t="s">
        <v>367</v>
      </c>
    </row>
    <row r="3366" spans="1:14" s="143" customFormat="1" hidden="1" x14ac:dyDescent="0.2">
      <c r="A3366" s="200"/>
      <c r="B3366" s="201"/>
      <c r="C3366" s="185"/>
      <c r="D3366" s="185"/>
      <c r="E3366" s="185"/>
      <c r="F3366" s="185"/>
      <c r="G3366" s="185"/>
      <c r="H3366" s="185"/>
      <c r="I3366" s="185"/>
      <c r="J3366" s="185"/>
      <c r="K3366" s="185"/>
      <c r="L3366" s="141" t="s">
        <v>21</v>
      </c>
      <c r="M3366" s="142"/>
      <c r="N3366" s="75" t="s">
        <v>368</v>
      </c>
    </row>
    <row r="3367" spans="1:14" s="143" customFormat="1" hidden="1" x14ac:dyDescent="0.2">
      <c r="A3367" s="200"/>
      <c r="B3367" s="201"/>
      <c r="C3367" s="185"/>
      <c r="D3367" s="185"/>
      <c r="E3367" s="185"/>
      <c r="F3367" s="185"/>
      <c r="G3367" s="185"/>
      <c r="H3367" s="185"/>
      <c r="I3367" s="185"/>
      <c r="J3367" s="185"/>
      <c r="K3367" s="185"/>
      <c r="L3367" s="141" t="s">
        <v>21</v>
      </c>
      <c r="M3367" s="142"/>
      <c r="N3367" s="75" t="s">
        <v>369</v>
      </c>
    </row>
    <row r="3368" spans="1:14" s="143" customFormat="1" hidden="1" x14ac:dyDescent="0.2">
      <c r="A3368" s="200"/>
      <c r="B3368" s="201"/>
      <c r="C3368" s="185"/>
      <c r="D3368" s="185"/>
      <c r="E3368" s="185"/>
      <c r="F3368" s="185"/>
      <c r="G3368" s="185"/>
      <c r="H3368" s="185"/>
      <c r="I3368" s="185"/>
      <c r="J3368" s="185"/>
      <c r="K3368" s="185"/>
      <c r="L3368" s="141" t="s">
        <v>21</v>
      </c>
      <c r="M3368" s="142"/>
      <c r="N3368" s="75" t="s">
        <v>93</v>
      </c>
    </row>
    <row r="3369" spans="1:14" s="143" customFormat="1" hidden="1" x14ac:dyDescent="0.2">
      <c r="A3369" s="200"/>
      <c r="B3369" s="201"/>
      <c r="C3369" s="185"/>
      <c r="D3369" s="185"/>
      <c r="E3369" s="185"/>
      <c r="F3369" s="185"/>
      <c r="G3369" s="185"/>
      <c r="H3369" s="185"/>
      <c r="I3369" s="185"/>
      <c r="J3369" s="185"/>
      <c r="K3369" s="185"/>
      <c r="L3369" s="141" t="s">
        <v>21</v>
      </c>
      <c r="M3369" s="142"/>
      <c r="N3369" s="75" t="s">
        <v>61</v>
      </c>
    </row>
    <row r="3370" spans="1:14" s="143" customFormat="1" hidden="1" x14ac:dyDescent="0.2">
      <c r="A3370" s="200"/>
      <c r="B3370" s="201"/>
      <c r="C3370" s="185"/>
      <c r="D3370" s="185"/>
      <c r="E3370" s="185"/>
      <c r="F3370" s="185"/>
      <c r="G3370" s="185"/>
      <c r="H3370" s="185"/>
      <c r="I3370" s="185"/>
      <c r="J3370" s="185"/>
      <c r="K3370" s="185"/>
      <c r="L3370" s="141" t="s">
        <v>21</v>
      </c>
      <c r="M3370" s="142"/>
      <c r="N3370" s="75" t="s">
        <v>370</v>
      </c>
    </row>
    <row r="3371" spans="1:14" s="143" customFormat="1" hidden="1" x14ac:dyDescent="0.2">
      <c r="A3371" s="200"/>
      <c r="B3371" s="201"/>
      <c r="C3371" s="185"/>
      <c r="D3371" s="185"/>
      <c r="E3371" s="185"/>
      <c r="F3371" s="185"/>
      <c r="G3371" s="185"/>
      <c r="H3371" s="185"/>
      <c r="I3371" s="185"/>
      <c r="J3371" s="185"/>
      <c r="K3371" s="185"/>
      <c r="L3371" s="141" t="s">
        <v>21</v>
      </c>
      <c r="M3371" s="142"/>
      <c r="N3371" s="75" t="s">
        <v>371</v>
      </c>
    </row>
    <row r="3372" spans="1:14" s="143" customFormat="1" hidden="1" x14ac:dyDescent="0.2">
      <c r="A3372" s="200"/>
      <c r="B3372" s="201"/>
      <c r="C3372" s="185"/>
      <c r="D3372" s="185"/>
      <c r="E3372" s="185"/>
      <c r="F3372" s="185"/>
      <c r="G3372" s="185"/>
      <c r="H3372" s="185"/>
      <c r="I3372" s="185"/>
      <c r="J3372" s="185"/>
      <c r="K3372" s="185"/>
      <c r="L3372" s="141" t="s">
        <v>21</v>
      </c>
      <c r="M3372" s="142"/>
      <c r="N3372" s="75" t="s">
        <v>477</v>
      </c>
    </row>
    <row r="3373" spans="1:14" s="143" customFormat="1" hidden="1" x14ac:dyDescent="0.2">
      <c r="A3373" s="200"/>
      <c r="B3373" s="201"/>
      <c r="C3373" s="185"/>
      <c r="D3373" s="185"/>
      <c r="E3373" s="185"/>
      <c r="F3373" s="185"/>
      <c r="G3373" s="185"/>
      <c r="H3373" s="185"/>
      <c r="I3373" s="185"/>
      <c r="J3373" s="185"/>
      <c r="K3373" s="185"/>
      <c r="L3373" s="141" t="s">
        <v>21</v>
      </c>
      <c r="M3373" s="142"/>
      <c r="N3373" s="75" t="s">
        <v>372</v>
      </c>
    </row>
    <row r="3374" spans="1:14" s="143" customFormat="1" hidden="1" x14ac:dyDescent="0.2">
      <c r="A3374" s="200"/>
      <c r="B3374" s="201"/>
      <c r="C3374" s="185"/>
      <c r="D3374" s="185"/>
      <c r="E3374" s="185"/>
      <c r="F3374" s="185"/>
      <c r="G3374" s="185"/>
      <c r="H3374" s="185"/>
      <c r="I3374" s="185"/>
      <c r="J3374" s="185"/>
      <c r="K3374" s="185"/>
      <c r="L3374" s="141" t="s">
        <v>21</v>
      </c>
      <c r="M3374" s="142"/>
      <c r="N3374" s="75" t="s">
        <v>481</v>
      </c>
    </row>
    <row r="3375" spans="1:14" s="143" customFormat="1" hidden="1" x14ac:dyDescent="0.2">
      <c r="A3375" s="200"/>
      <c r="B3375" s="201"/>
      <c r="C3375" s="185"/>
      <c r="D3375" s="185"/>
      <c r="E3375" s="185"/>
      <c r="F3375" s="185"/>
      <c r="G3375" s="185"/>
      <c r="H3375" s="185"/>
      <c r="I3375" s="185"/>
      <c r="J3375" s="185"/>
      <c r="K3375" s="185"/>
      <c r="L3375" s="141" t="s">
        <v>21</v>
      </c>
      <c r="M3375" s="142"/>
      <c r="N3375" s="75" t="s">
        <v>373</v>
      </c>
    </row>
    <row r="3376" spans="1:14" s="143" customFormat="1" hidden="1" x14ac:dyDescent="0.2">
      <c r="A3376" s="200"/>
      <c r="B3376" s="201"/>
      <c r="C3376" s="185"/>
      <c r="D3376" s="185"/>
      <c r="E3376" s="185"/>
      <c r="F3376" s="185"/>
      <c r="G3376" s="185"/>
      <c r="H3376" s="185"/>
      <c r="I3376" s="185"/>
      <c r="J3376" s="185"/>
      <c r="K3376" s="185"/>
      <c r="L3376" s="141" t="s">
        <v>21</v>
      </c>
      <c r="M3376" s="142"/>
      <c r="N3376" s="75" t="s">
        <v>374</v>
      </c>
    </row>
    <row r="3377" spans="1:14" s="143" customFormat="1" hidden="1" x14ac:dyDescent="0.2">
      <c r="A3377" s="200"/>
      <c r="B3377" s="201"/>
      <c r="C3377" s="185"/>
      <c r="D3377" s="185"/>
      <c r="E3377" s="185"/>
      <c r="F3377" s="185"/>
      <c r="G3377" s="185"/>
      <c r="H3377" s="185"/>
      <c r="I3377" s="185"/>
      <c r="J3377" s="185"/>
      <c r="K3377" s="185"/>
      <c r="L3377" s="141" t="s">
        <v>21</v>
      </c>
      <c r="M3377" s="142"/>
      <c r="N3377" s="75" t="s">
        <v>375</v>
      </c>
    </row>
    <row r="3378" spans="1:14" s="143" customFormat="1" hidden="1" x14ac:dyDescent="0.2">
      <c r="A3378" s="200"/>
      <c r="B3378" s="201"/>
      <c r="C3378" s="185"/>
      <c r="D3378" s="185"/>
      <c r="E3378" s="185"/>
      <c r="F3378" s="185"/>
      <c r="G3378" s="185"/>
      <c r="H3378" s="185"/>
      <c r="I3378" s="185"/>
      <c r="J3378" s="185"/>
      <c r="K3378" s="185"/>
      <c r="L3378" s="141" t="s">
        <v>21</v>
      </c>
      <c r="M3378" s="142"/>
      <c r="N3378" s="75" t="s">
        <v>376</v>
      </c>
    </row>
    <row r="3379" spans="1:14" s="143" customFormat="1" hidden="1" x14ac:dyDescent="0.2">
      <c r="A3379" s="200"/>
      <c r="B3379" s="201"/>
      <c r="C3379" s="185"/>
      <c r="D3379" s="185"/>
      <c r="E3379" s="185"/>
      <c r="F3379" s="185"/>
      <c r="G3379" s="185"/>
      <c r="H3379" s="185"/>
      <c r="I3379" s="185"/>
      <c r="J3379" s="185"/>
      <c r="K3379" s="185"/>
      <c r="L3379" s="141" t="s">
        <v>21</v>
      </c>
      <c r="M3379" s="142"/>
      <c r="N3379" s="75" t="s">
        <v>457</v>
      </c>
    </row>
    <row r="3380" spans="1:14" s="143" customFormat="1" hidden="1" x14ac:dyDescent="0.2">
      <c r="A3380" s="200"/>
      <c r="B3380" s="201"/>
      <c r="C3380" s="185"/>
      <c r="D3380" s="185"/>
      <c r="E3380" s="185"/>
      <c r="F3380" s="185"/>
      <c r="G3380" s="185"/>
      <c r="H3380" s="185"/>
      <c r="I3380" s="185"/>
      <c r="J3380" s="185"/>
      <c r="K3380" s="185"/>
      <c r="L3380" s="141" t="s">
        <v>21</v>
      </c>
      <c r="M3380" s="142"/>
      <c r="N3380" s="75" t="s">
        <v>377</v>
      </c>
    </row>
    <row r="3381" spans="1:14" s="143" customFormat="1" hidden="1" x14ac:dyDescent="0.2">
      <c r="A3381" s="200"/>
      <c r="B3381" s="201"/>
      <c r="C3381" s="185"/>
      <c r="D3381" s="185"/>
      <c r="E3381" s="185"/>
      <c r="F3381" s="185"/>
      <c r="G3381" s="185"/>
      <c r="H3381" s="185"/>
      <c r="I3381" s="185"/>
      <c r="J3381" s="185"/>
      <c r="K3381" s="185"/>
      <c r="L3381" s="141" t="s">
        <v>21</v>
      </c>
      <c r="M3381" s="142"/>
      <c r="N3381" s="75" t="s">
        <v>378</v>
      </c>
    </row>
    <row r="3382" spans="1:14" s="143" customFormat="1" hidden="1" x14ac:dyDescent="0.2">
      <c r="A3382" s="200"/>
      <c r="B3382" s="201"/>
      <c r="C3382" s="185"/>
      <c r="D3382" s="185"/>
      <c r="E3382" s="185"/>
      <c r="F3382" s="185"/>
      <c r="G3382" s="185"/>
      <c r="H3382" s="185"/>
      <c r="I3382" s="185"/>
      <c r="J3382" s="185"/>
      <c r="K3382" s="185"/>
      <c r="L3382" s="141" t="s">
        <v>21</v>
      </c>
      <c r="M3382" s="142"/>
      <c r="N3382" s="75" t="s">
        <v>450</v>
      </c>
    </row>
    <row r="3383" spans="1:14" s="143" customFormat="1" hidden="1" x14ac:dyDescent="0.2">
      <c r="A3383" s="200"/>
      <c r="B3383" s="201"/>
      <c r="C3383" s="185"/>
      <c r="D3383" s="185"/>
      <c r="E3383" s="185"/>
      <c r="F3383" s="185"/>
      <c r="G3383" s="185"/>
      <c r="H3383" s="185"/>
      <c r="I3383" s="185"/>
      <c r="J3383" s="185"/>
      <c r="K3383" s="185"/>
      <c r="L3383" s="141" t="s">
        <v>21</v>
      </c>
      <c r="M3383" s="142"/>
      <c r="N3383" s="75" t="s">
        <v>293</v>
      </c>
    </row>
    <row r="3384" spans="1:14" s="143" customFormat="1" hidden="1" x14ac:dyDescent="0.2">
      <c r="A3384" s="200"/>
      <c r="B3384" s="201"/>
      <c r="C3384" s="185"/>
      <c r="D3384" s="185"/>
      <c r="E3384" s="185"/>
      <c r="F3384" s="185"/>
      <c r="G3384" s="185"/>
      <c r="H3384" s="185"/>
      <c r="I3384" s="185"/>
      <c r="J3384" s="185"/>
      <c r="K3384" s="185"/>
      <c r="L3384" s="141" t="s">
        <v>21</v>
      </c>
      <c r="M3384" s="142"/>
      <c r="N3384" s="75" t="s">
        <v>379</v>
      </c>
    </row>
    <row r="3385" spans="1:14" s="143" customFormat="1" hidden="1" x14ac:dyDescent="0.2">
      <c r="A3385" s="200"/>
      <c r="B3385" s="201"/>
      <c r="C3385" s="185"/>
      <c r="D3385" s="185"/>
      <c r="E3385" s="185"/>
      <c r="F3385" s="185"/>
      <c r="G3385" s="185"/>
      <c r="H3385" s="185"/>
      <c r="I3385" s="185"/>
      <c r="J3385" s="185"/>
      <c r="K3385" s="185"/>
      <c r="L3385" s="141" t="s">
        <v>21</v>
      </c>
      <c r="M3385" s="142"/>
      <c r="N3385" s="75" t="s">
        <v>380</v>
      </c>
    </row>
    <row r="3386" spans="1:14" s="143" customFormat="1" hidden="1" x14ac:dyDescent="0.2">
      <c r="A3386" s="200"/>
      <c r="B3386" s="201"/>
      <c r="C3386" s="185"/>
      <c r="D3386" s="185"/>
      <c r="E3386" s="185"/>
      <c r="F3386" s="185"/>
      <c r="G3386" s="185"/>
      <c r="H3386" s="185"/>
      <c r="I3386" s="185"/>
      <c r="J3386" s="185"/>
      <c r="K3386" s="185"/>
      <c r="L3386" s="141" t="s">
        <v>21</v>
      </c>
      <c r="M3386" s="142"/>
      <c r="N3386" s="75" t="s">
        <v>383</v>
      </c>
    </row>
    <row r="3387" spans="1:14" s="143" customFormat="1" hidden="1" x14ac:dyDescent="0.2">
      <c r="A3387" s="200"/>
      <c r="B3387" s="201"/>
      <c r="C3387" s="185"/>
      <c r="D3387" s="185"/>
      <c r="E3387" s="185"/>
      <c r="F3387" s="185"/>
      <c r="G3387" s="185"/>
      <c r="H3387" s="185"/>
      <c r="I3387" s="185"/>
      <c r="J3387" s="185"/>
      <c r="K3387" s="185"/>
      <c r="L3387" s="141" t="s">
        <v>21</v>
      </c>
      <c r="M3387" s="142"/>
      <c r="N3387" s="75" t="s">
        <v>476</v>
      </c>
    </row>
    <row r="3388" spans="1:14" s="143" customFormat="1" hidden="1" x14ac:dyDescent="0.2">
      <c r="A3388" s="200"/>
      <c r="B3388" s="201"/>
      <c r="C3388" s="185"/>
      <c r="D3388" s="185"/>
      <c r="E3388" s="185"/>
      <c r="F3388" s="185"/>
      <c r="G3388" s="185"/>
      <c r="H3388" s="185"/>
      <c r="I3388" s="185"/>
      <c r="J3388" s="185"/>
      <c r="K3388" s="185"/>
      <c r="L3388" s="141" t="s">
        <v>21</v>
      </c>
      <c r="M3388" s="142"/>
      <c r="N3388" s="75" t="s">
        <v>386</v>
      </c>
    </row>
    <row r="3389" spans="1:14" s="143" customFormat="1" hidden="1" x14ac:dyDescent="0.2">
      <c r="A3389" s="200"/>
      <c r="B3389" s="201"/>
      <c r="C3389" s="185"/>
      <c r="D3389" s="185"/>
      <c r="E3389" s="185"/>
      <c r="F3389" s="185"/>
      <c r="G3389" s="185"/>
      <c r="H3389" s="185"/>
      <c r="I3389" s="185"/>
      <c r="J3389" s="185"/>
      <c r="K3389" s="185"/>
      <c r="L3389" s="141" t="s">
        <v>21</v>
      </c>
      <c r="M3389" s="142"/>
      <c r="N3389" s="75" t="s">
        <v>482</v>
      </c>
    </row>
    <row r="3390" spans="1:14" s="143" customFormat="1" hidden="1" x14ac:dyDescent="0.2">
      <c r="A3390" s="200"/>
      <c r="B3390" s="201"/>
      <c r="C3390" s="185"/>
      <c r="D3390" s="185"/>
      <c r="E3390" s="185"/>
      <c r="F3390" s="185"/>
      <c r="G3390" s="185"/>
      <c r="H3390" s="185"/>
      <c r="I3390" s="185"/>
      <c r="J3390" s="185"/>
      <c r="K3390" s="185"/>
      <c r="L3390" s="141" t="s">
        <v>21</v>
      </c>
      <c r="M3390" s="142"/>
      <c r="N3390" s="75" t="s">
        <v>40</v>
      </c>
    </row>
    <row r="3391" spans="1:14" s="143" customFormat="1" hidden="1" x14ac:dyDescent="0.2">
      <c r="A3391" s="200"/>
      <c r="B3391" s="201"/>
      <c r="C3391" s="185"/>
      <c r="D3391" s="185"/>
      <c r="E3391" s="185"/>
      <c r="F3391" s="185"/>
      <c r="G3391" s="185"/>
      <c r="H3391" s="185"/>
      <c r="I3391" s="185"/>
      <c r="J3391" s="185"/>
      <c r="K3391" s="185"/>
      <c r="L3391" s="141" t="s">
        <v>21</v>
      </c>
      <c r="M3391" s="142"/>
      <c r="N3391" s="75" t="s">
        <v>95</v>
      </c>
    </row>
    <row r="3392" spans="1:14" s="143" customFormat="1" hidden="1" x14ac:dyDescent="0.2">
      <c r="A3392" s="200"/>
      <c r="B3392" s="201"/>
      <c r="C3392" s="185"/>
      <c r="D3392" s="185"/>
      <c r="E3392" s="185"/>
      <c r="F3392" s="185"/>
      <c r="G3392" s="185"/>
      <c r="H3392" s="185"/>
      <c r="I3392" s="185"/>
      <c r="J3392" s="185"/>
      <c r="K3392" s="185"/>
      <c r="L3392" s="141" t="s">
        <v>21</v>
      </c>
      <c r="M3392" s="142"/>
      <c r="N3392" s="75" t="s">
        <v>387</v>
      </c>
    </row>
    <row r="3393" spans="1:14" s="143" customFormat="1" hidden="1" x14ac:dyDescent="0.2">
      <c r="A3393" s="200"/>
      <c r="B3393" s="201"/>
      <c r="C3393" s="185"/>
      <c r="D3393" s="185"/>
      <c r="E3393" s="185"/>
      <c r="F3393" s="185"/>
      <c r="G3393" s="185"/>
      <c r="H3393" s="185"/>
      <c r="I3393" s="185"/>
      <c r="J3393" s="185"/>
      <c r="K3393" s="185"/>
      <c r="L3393" s="141" t="s">
        <v>21</v>
      </c>
      <c r="M3393" s="142"/>
      <c r="N3393" s="75" t="s">
        <v>388</v>
      </c>
    </row>
    <row r="3394" spans="1:14" s="143" customFormat="1" hidden="1" x14ac:dyDescent="0.2">
      <c r="A3394" s="200"/>
      <c r="B3394" s="201"/>
      <c r="C3394" s="185"/>
      <c r="D3394" s="185"/>
      <c r="E3394" s="185"/>
      <c r="F3394" s="185"/>
      <c r="G3394" s="185"/>
      <c r="H3394" s="185"/>
      <c r="I3394" s="185"/>
      <c r="J3394" s="185"/>
      <c r="K3394" s="185"/>
      <c r="L3394" s="141" t="s">
        <v>21</v>
      </c>
      <c r="M3394" s="142"/>
      <c r="N3394" s="75" t="s">
        <v>84</v>
      </c>
    </row>
    <row r="3395" spans="1:14" s="143" customFormat="1" hidden="1" x14ac:dyDescent="0.2">
      <c r="A3395" s="200"/>
      <c r="B3395" s="201"/>
      <c r="C3395" s="185"/>
      <c r="D3395" s="185"/>
      <c r="E3395" s="185"/>
      <c r="F3395" s="185"/>
      <c r="G3395" s="185"/>
      <c r="H3395" s="185"/>
      <c r="I3395" s="185"/>
      <c r="J3395" s="185"/>
      <c r="K3395" s="185"/>
      <c r="L3395" s="141" t="s">
        <v>21</v>
      </c>
      <c r="M3395" s="142"/>
      <c r="N3395" s="75" t="s">
        <v>389</v>
      </c>
    </row>
    <row r="3396" spans="1:14" s="143" customFormat="1" hidden="1" x14ac:dyDescent="0.2">
      <c r="A3396" s="200"/>
      <c r="B3396" s="201"/>
      <c r="C3396" s="185"/>
      <c r="D3396" s="185"/>
      <c r="E3396" s="185"/>
      <c r="F3396" s="185"/>
      <c r="G3396" s="185"/>
      <c r="H3396" s="185"/>
      <c r="I3396" s="185"/>
      <c r="J3396" s="185"/>
      <c r="K3396" s="185"/>
      <c r="L3396" s="141" t="s">
        <v>21</v>
      </c>
      <c r="M3396" s="142"/>
      <c r="N3396" s="75" t="s">
        <v>63</v>
      </c>
    </row>
    <row r="3397" spans="1:14" s="143" customFormat="1" hidden="1" x14ac:dyDescent="0.2">
      <c r="A3397" s="200"/>
      <c r="B3397" s="201"/>
      <c r="C3397" s="185"/>
      <c r="D3397" s="185"/>
      <c r="E3397" s="185"/>
      <c r="F3397" s="185"/>
      <c r="G3397" s="185"/>
      <c r="H3397" s="185"/>
      <c r="I3397" s="185"/>
      <c r="J3397" s="185"/>
      <c r="K3397" s="185"/>
      <c r="L3397" s="141" t="s">
        <v>21</v>
      </c>
      <c r="M3397" s="142"/>
      <c r="N3397" s="75" t="s">
        <v>51</v>
      </c>
    </row>
    <row r="3398" spans="1:14" s="143" customFormat="1" hidden="1" x14ac:dyDescent="0.2">
      <c r="A3398" s="200"/>
      <c r="B3398" s="201"/>
      <c r="C3398" s="185"/>
      <c r="D3398" s="185"/>
      <c r="E3398" s="185"/>
      <c r="F3398" s="185"/>
      <c r="G3398" s="185"/>
      <c r="H3398" s="185"/>
      <c r="I3398" s="185"/>
      <c r="J3398" s="185"/>
      <c r="K3398" s="185"/>
      <c r="L3398" s="141" t="s">
        <v>21</v>
      </c>
      <c r="M3398" s="142"/>
      <c r="N3398" s="75" t="s">
        <v>390</v>
      </c>
    </row>
    <row r="3399" spans="1:14" s="143" customFormat="1" hidden="1" x14ac:dyDescent="0.2">
      <c r="A3399" s="200"/>
      <c r="B3399" s="201"/>
      <c r="C3399" s="185"/>
      <c r="D3399" s="185"/>
      <c r="E3399" s="185"/>
      <c r="F3399" s="185"/>
      <c r="G3399" s="185"/>
      <c r="H3399" s="185"/>
      <c r="I3399" s="185"/>
      <c r="J3399" s="185"/>
      <c r="K3399" s="185"/>
      <c r="L3399" s="141" t="s">
        <v>21</v>
      </c>
      <c r="M3399" s="142"/>
      <c r="N3399" s="75" t="s">
        <v>41</v>
      </c>
    </row>
    <row r="3400" spans="1:14" s="143" customFormat="1" hidden="1" x14ac:dyDescent="0.2">
      <c r="A3400" s="200"/>
      <c r="B3400" s="201"/>
      <c r="C3400" s="185"/>
      <c r="D3400" s="185"/>
      <c r="E3400" s="185"/>
      <c r="F3400" s="185"/>
      <c r="G3400" s="185"/>
      <c r="H3400" s="185"/>
      <c r="I3400" s="185"/>
      <c r="J3400" s="185"/>
      <c r="K3400" s="185"/>
      <c r="L3400" s="141" t="s">
        <v>21</v>
      </c>
      <c r="M3400" s="142"/>
      <c r="N3400" s="75" t="s">
        <v>96</v>
      </c>
    </row>
    <row r="3401" spans="1:14" s="143" customFormat="1" hidden="1" x14ac:dyDescent="0.2">
      <c r="A3401" s="200"/>
      <c r="B3401" s="201"/>
      <c r="C3401" s="185"/>
      <c r="D3401" s="185"/>
      <c r="E3401" s="185"/>
      <c r="F3401" s="185"/>
      <c r="G3401" s="185"/>
      <c r="H3401" s="185"/>
      <c r="I3401" s="185"/>
      <c r="J3401" s="185"/>
      <c r="K3401" s="185"/>
      <c r="L3401" s="141" t="s">
        <v>21</v>
      </c>
      <c r="M3401" s="142"/>
      <c r="N3401" s="75" t="s">
        <v>64</v>
      </c>
    </row>
    <row r="3402" spans="1:14" s="143" customFormat="1" hidden="1" x14ac:dyDescent="0.2">
      <c r="A3402" s="200"/>
      <c r="B3402" s="201"/>
      <c r="C3402" s="185"/>
      <c r="D3402" s="185"/>
      <c r="E3402" s="185"/>
      <c r="F3402" s="185"/>
      <c r="G3402" s="185"/>
      <c r="H3402" s="185"/>
      <c r="I3402" s="185"/>
      <c r="J3402" s="185"/>
      <c r="K3402" s="185"/>
      <c r="L3402" s="141" t="s">
        <v>21</v>
      </c>
      <c r="M3402" s="142"/>
      <c r="N3402" s="75" t="s">
        <v>26</v>
      </c>
    </row>
    <row r="3403" spans="1:14" s="143" customFormat="1" hidden="1" x14ac:dyDescent="0.2">
      <c r="A3403" s="200"/>
      <c r="B3403" s="201"/>
      <c r="C3403" s="185"/>
      <c r="D3403" s="185"/>
      <c r="E3403" s="185"/>
      <c r="F3403" s="185"/>
      <c r="G3403" s="185"/>
      <c r="H3403" s="185"/>
      <c r="I3403" s="185"/>
      <c r="J3403" s="185"/>
      <c r="K3403" s="185"/>
      <c r="L3403" s="141" t="s">
        <v>21</v>
      </c>
      <c r="M3403" s="142"/>
      <c r="N3403" s="75" t="s">
        <v>27</v>
      </c>
    </row>
    <row r="3404" spans="1:14" s="143" customFormat="1" hidden="1" x14ac:dyDescent="0.2">
      <c r="A3404" s="200"/>
      <c r="B3404" s="201"/>
      <c r="C3404" s="185"/>
      <c r="D3404" s="185"/>
      <c r="E3404" s="185"/>
      <c r="F3404" s="185"/>
      <c r="G3404" s="185"/>
      <c r="H3404" s="185"/>
      <c r="I3404" s="185"/>
      <c r="J3404" s="185"/>
      <c r="K3404" s="185"/>
      <c r="L3404" s="141" t="s">
        <v>21</v>
      </c>
      <c r="M3404" s="142"/>
      <c r="N3404" s="75" t="s">
        <v>97</v>
      </c>
    </row>
    <row r="3405" spans="1:14" s="143" customFormat="1" hidden="1" x14ac:dyDescent="0.2">
      <c r="A3405" s="200"/>
      <c r="B3405" s="201"/>
      <c r="C3405" s="185"/>
      <c r="D3405" s="185"/>
      <c r="E3405" s="185"/>
      <c r="F3405" s="185"/>
      <c r="G3405" s="185"/>
      <c r="H3405" s="185"/>
      <c r="I3405" s="185"/>
      <c r="J3405" s="185"/>
      <c r="K3405" s="185"/>
      <c r="L3405" s="141" t="s">
        <v>21</v>
      </c>
      <c r="M3405" s="142"/>
      <c r="N3405" s="75" t="s">
        <v>103</v>
      </c>
    </row>
    <row r="3406" spans="1:14" s="143" customFormat="1" hidden="1" x14ac:dyDescent="0.2">
      <c r="A3406" s="200"/>
      <c r="B3406" s="201"/>
      <c r="C3406" s="185"/>
      <c r="D3406" s="185"/>
      <c r="E3406" s="185"/>
      <c r="F3406" s="185"/>
      <c r="G3406" s="185"/>
      <c r="H3406" s="185"/>
      <c r="I3406" s="185"/>
      <c r="J3406" s="185"/>
      <c r="K3406" s="185"/>
      <c r="L3406" s="141" t="s">
        <v>21</v>
      </c>
      <c r="M3406" s="142"/>
      <c r="N3406" s="75" t="s">
        <v>391</v>
      </c>
    </row>
    <row r="3407" spans="1:14" s="143" customFormat="1" hidden="1" x14ac:dyDescent="0.2">
      <c r="A3407" s="200"/>
      <c r="B3407" s="201"/>
      <c r="C3407" s="185"/>
      <c r="D3407" s="185"/>
      <c r="E3407" s="185"/>
      <c r="F3407" s="185"/>
      <c r="G3407" s="185"/>
      <c r="H3407" s="185"/>
      <c r="I3407" s="185"/>
      <c r="J3407" s="185"/>
      <c r="K3407" s="185"/>
      <c r="L3407" s="141" t="s">
        <v>21</v>
      </c>
      <c r="M3407" s="142"/>
      <c r="N3407" s="75" t="s">
        <v>65</v>
      </c>
    </row>
    <row r="3408" spans="1:14" s="143" customFormat="1" hidden="1" x14ac:dyDescent="0.2">
      <c r="A3408" s="200"/>
      <c r="B3408" s="201"/>
      <c r="C3408" s="185"/>
      <c r="D3408" s="185"/>
      <c r="E3408" s="185"/>
      <c r="F3408" s="185"/>
      <c r="G3408" s="185"/>
      <c r="H3408" s="185"/>
      <c r="I3408" s="185"/>
      <c r="J3408" s="185"/>
      <c r="K3408" s="185"/>
      <c r="L3408" s="141" t="s">
        <v>21</v>
      </c>
      <c r="M3408" s="142"/>
      <c r="N3408" s="75" t="s">
        <v>392</v>
      </c>
    </row>
    <row r="3409" spans="1:14" s="143" customFormat="1" hidden="1" x14ac:dyDescent="0.2">
      <c r="A3409" s="200"/>
      <c r="B3409" s="201"/>
      <c r="C3409" s="185"/>
      <c r="D3409" s="185"/>
      <c r="E3409" s="185"/>
      <c r="F3409" s="185"/>
      <c r="G3409" s="185"/>
      <c r="H3409" s="185"/>
      <c r="I3409" s="185"/>
      <c r="J3409" s="185"/>
      <c r="K3409" s="185"/>
      <c r="L3409" s="141" t="s">
        <v>21</v>
      </c>
      <c r="M3409" s="142"/>
      <c r="N3409" s="75" t="s">
        <v>393</v>
      </c>
    </row>
    <row r="3410" spans="1:14" s="143" customFormat="1" hidden="1" x14ac:dyDescent="0.2">
      <c r="A3410" s="200"/>
      <c r="B3410" s="201"/>
      <c r="C3410" s="185"/>
      <c r="D3410" s="185"/>
      <c r="E3410" s="185"/>
      <c r="F3410" s="185"/>
      <c r="G3410" s="185"/>
      <c r="H3410" s="185"/>
      <c r="I3410" s="185"/>
      <c r="J3410" s="185"/>
      <c r="K3410" s="185"/>
      <c r="L3410" s="141" t="s">
        <v>21</v>
      </c>
      <c r="M3410" s="142"/>
      <c r="N3410" s="75" t="s">
        <v>394</v>
      </c>
    </row>
    <row r="3411" spans="1:14" s="143" customFormat="1" hidden="1" x14ac:dyDescent="0.2">
      <c r="A3411" s="200"/>
      <c r="B3411" s="201"/>
      <c r="C3411" s="185"/>
      <c r="D3411" s="185"/>
      <c r="E3411" s="185"/>
      <c r="F3411" s="185"/>
      <c r="G3411" s="185"/>
      <c r="H3411" s="185"/>
      <c r="I3411" s="185"/>
      <c r="J3411" s="185"/>
      <c r="K3411" s="185"/>
      <c r="L3411" s="141" t="s">
        <v>21</v>
      </c>
      <c r="M3411" s="142"/>
      <c r="N3411" s="75" t="s">
        <v>85</v>
      </c>
    </row>
    <row r="3412" spans="1:14" s="143" customFormat="1" hidden="1" x14ac:dyDescent="0.2">
      <c r="A3412" s="200"/>
      <c r="B3412" s="201"/>
      <c r="C3412" s="185"/>
      <c r="D3412" s="185"/>
      <c r="E3412" s="185"/>
      <c r="F3412" s="185"/>
      <c r="G3412" s="185"/>
      <c r="H3412" s="185"/>
      <c r="I3412" s="185"/>
      <c r="J3412" s="185"/>
      <c r="K3412" s="185"/>
      <c r="L3412" s="141" t="s">
        <v>21</v>
      </c>
      <c r="M3412" s="142"/>
      <c r="N3412" s="75" t="s">
        <v>395</v>
      </c>
    </row>
    <row r="3413" spans="1:14" s="143" customFormat="1" hidden="1" x14ac:dyDescent="0.2">
      <c r="A3413" s="200"/>
      <c r="B3413" s="201"/>
      <c r="C3413" s="185"/>
      <c r="D3413" s="185"/>
      <c r="E3413" s="185"/>
      <c r="F3413" s="185"/>
      <c r="G3413" s="185"/>
      <c r="H3413" s="185"/>
      <c r="I3413" s="185"/>
      <c r="J3413" s="185"/>
      <c r="K3413" s="185"/>
      <c r="L3413" s="141" t="s">
        <v>21</v>
      </c>
      <c r="M3413" s="142"/>
      <c r="N3413" s="75" t="s">
        <v>66</v>
      </c>
    </row>
    <row r="3414" spans="1:14" s="143" customFormat="1" hidden="1" x14ac:dyDescent="0.2">
      <c r="A3414" s="200"/>
      <c r="B3414" s="201"/>
      <c r="C3414" s="185"/>
      <c r="D3414" s="185"/>
      <c r="E3414" s="185"/>
      <c r="F3414" s="185"/>
      <c r="G3414" s="185"/>
      <c r="H3414" s="185"/>
      <c r="I3414" s="185"/>
      <c r="J3414" s="185"/>
      <c r="K3414" s="185"/>
      <c r="L3414" s="141" t="s">
        <v>21</v>
      </c>
      <c r="M3414" s="142"/>
      <c r="N3414" s="75" t="s">
        <v>67</v>
      </c>
    </row>
    <row r="3415" spans="1:14" s="143" customFormat="1" hidden="1" x14ac:dyDescent="0.2">
      <c r="A3415" s="200"/>
      <c r="B3415" s="201"/>
      <c r="C3415" s="185"/>
      <c r="D3415" s="185"/>
      <c r="E3415" s="185"/>
      <c r="F3415" s="185"/>
      <c r="G3415" s="185"/>
      <c r="H3415" s="185"/>
      <c r="I3415" s="185"/>
      <c r="J3415" s="185"/>
      <c r="K3415" s="185"/>
      <c r="L3415" s="141" t="s">
        <v>21</v>
      </c>
      <c r="M3415" s="142"/>
      <c r="N3415" s="75" t="s">
        <v>42</v>
      </c>
    </row>
    <row r="3416" spans="1:14" s="143" customFormat="1" hidden="1" x14ac:dyDescent="0.2">
      <c r="A3416" s="200"/>
      <c r="B3416" s="201"/>
      <c r="C3416" s="185"/>
      <c r="D3416" s="185"/>
      <c r="E3416" s="185"/>
      <c r="F3416" s="185"/>
      <c r="G3416" s="185"/>
      <c r="H3416" s="185"/>
      <c r="I3416" s="185"/>
      <c r="J3416" s="185"/>
      <c r="K3416" s="185"/>
      <c r="L3416" s="141" t="s">
        <v>21</v>
      </c>
      <c r="M3416" s="142"/>
      <c r="N3416" s="75" t="s">
        <v>398</v>
      </c>
    </row>
    <row r="3417" spans="1:14" s="143" customFormat="1" hidden="1" x14ac:dyDescent="0.2">
      <c r="A3417" s="200"/>
      <c r="B3417" s="201"/>
      <c r="C3417" s="185"/>
      <c r="D3417" s="185"/>
      <c r="E3417" s="185"/>
      <c r="F3417" s="185"/>
      <c r="G3417" s="185"/>
      <c r="H3417" s="185"/>
      <c r="I3417" s="185"/>
      <c r="J3417" s="185"/>
      <c r="K3417" s="185"/>
      <c r="L3417" s="141" t="s">
        <v>21</v>
      </c>
      <c r="M3417" s="142"/>
      <c r="N3417" s="75" t="s">
        <v>43</v>
      </c>
    </row>
    <row r="3418" spans="1:14" s="143" customFormat="1" hidden="1" x14ac:dyDescent="0.2">
      <c r="A3418" s="200"/>
      <c r="B3418" s="201"/>
      <c r="C3418" s="185"/>
      <c r="D3418" s="185"/>
      <c r="E3418" s="185"/>
      <c r="F3418" s="185"/>
      <c r="G3418" s="185"/>
      <c r="H3418" s="185"/>
      <c r="I3418" s="185"/>
      <c r="J3418" s="185"/>
      <c r="K3418" s="185"/>
      <c r="L3418" s="141" t="s">
        <v>21</v>
      </c>
      <c r="M3418" s="142"/>
      <c r="N3418" s="75" t="s">
        <v>399</v>
      </c>
    </row>
    <row r="3419" spans="1:14" s="143" customFormat="1" hidden="1" x14ac:dyDescent="0.2">
      <c r="A3419" s="200"/>
      <c r="B3419" s="201"/>
      <c r="C3419" s="185"/>
      <c r="D3419" s="185"/>
      <c r="E3419" s="185"/>
      <c r="F3419" s="185"/>
      <c r="G3419" s="185"/>
      <c r="H3419" s="185"/>
      <c r="I3419" s="185"/>
      <c r="J3419" s="185"/>
      <c r="K3419" s="185"/>
      <c r="L3419" s="141" t="s">
        <v>21</v>
      </c>
      <c r="M3419" s="142"/>
      <c r="N3419" s="75" t="s">
        <v>400</v>
      </c>
    </row>
    <row r="3420" spans="1:14" s="143" customFormat="1" hidden="1" x14ac:dyDescent="0.2">
      <c r="A3420" s="200"/>
      <c r="B3420" s="201"/>
      <c r="C3420" s="185"/>
      <c r="D3420" s="185"/>
      <c r="E3420" s="185"/>
      <c r="F3420" s="185"/>
      <c r="G3420" s="185"/>
      <c r="H3420" s="185"/>
      <c r="I3420" s="185"/>
      <c r="J3420" s="185"/>
      <c r="K3420" s="185"/>
      <c r="L3420" s="141" t="s">
        <v>21</v>
      </c>
      <c r="M3420" s="142"/>
      <c r="N3420" s="75" t="s">
        <v>401</v>
      </c>
    </row>
    <row r="3421" spans="1:14" s="143" customFormat="1" hidden="1" x14ac:dyDescent="0.2">
      <c r="A3421" s="200"/>
      <c r="B3421" s="201"/>
      <c r="C3421" s="185"/>
      <c r="D3421" s="185"/>
      <c r="E3421" s="185"/>
      <c r="F3421" s="185"/>
      <c r="G3421" s="185"/>
      <c r="H3421" s="185"/>
      <c r="I3421" s="185"/>
      <c r="J3421" s="185"/>
      <c r="K3421" s="185"/>
      <c r="L3421" s="141" t="s">
        <v>21</v>
      </c>
      <c r="M3421" s="142"/>
      <c r="N3421" s="75" t="s">
        <v>402</v>
      </c>
    </row>
    <row r="3422" spans="1:14" s="143" customFormat="1" hidden="1" x14ac:dyDescent="0.2">
      <c r="A3422" s="200"/>
      <c r="B3422" s="201"/>
      <c r="C3422" s="185"/>
      <c r="D3422" s="185"/>
      <c r="E3422" s="185"/>
      <c r="F3422" s="185"/>
      <c r="G3422" s="185"/>
      <c r="H3422" s="185"/>
      <c r="I3422" s="185"/>
      <c r="J3422" s="185"/>
      <c r="K3422" s="185"/>
      <c r="L3422" s="141" t="s">
        <v>21</v>
      </c>
      <c r="M3422" s="142"/>
      <c r="N3422" s="75" t="s">
        <v>403</v>
      </c>
    </row>
    <row r="3423" spans="1:14" s="143" customFormat="1" hidden="1" x14ac:dyDescent="0.2">
      <c r="A3423" s="200"/>
      <c r="B3423" s="201"/>
      <c r="C3423" s="185"/>
      <c r="D3423" s="185"/>
      <c r="E3423" s="185"/>
      <c r="F3423" s="185"/>
      <c r="G3423" s="185"/>
      <c r="H3423" s="185"/>
      <c r="I3423" s="185"/>
      <c r="J3423" s="185"/>
      <c r="K3423" s="185"/>
      <c r="L3423" s="141" t="s">
        <v>21</v>
      </c>
      <c r="M3423" s="142"/>
      <c r="N3423" s="75" t="s">
        <v>44</v>
      </c>
    </row>
    <row r="3424" spans="1:14" s="143" customFormat="1" hidden="1" x14ac:dyDescent="0.2">
      <c r="A3424" s="200"/>
      <c r="B3424" s="201"/>
      <c r="C3424" s="185"/>
      <c r="D3424" s="185"/>
      <c r="E3424" s="185"/>
      <c r="F3424" s="185"/>
      <c r="G3424" s="185"/>
      <c r="H3424" s="185"/>
      <c r="I3424" s="185"/>
      <c r="J3424" s="185"/>
      <c r="K3424" s="185"/>
      <c r="L3424" s="141" t="s">
        <v>21</v>
      </c>
      <c r="M3424" s="142"/>
      <c r="N3424" s="75" t="s">
        <v>404</v>
      </c>
    </row>
    <row r="3425" spans="1:14" s="143" customFormat="1" hidden="1" x14ac:dyDescent="0.2">
      <c r="A3425" s="200"/>
      <c r="B3425" s="201"/>
      <c r="C3425" s="185"/>
      <c r="D3425" s="185"/>
      <c r="E3425" s="185"/>
      <c r="F3425" s="185"/>
      <c r="G3425" s="185"/>
      <c r="H3425" s="185"/>
      <c r="I3425" s="185"/>
      <c r="J3425" s="185"/>
      <c r="K3425" s="185"/>
      <c r="L3425" s="141" t="s">
        <v>21</v>
      </c>
      <c r="M3425" s="142"/>
      <c r="N3425" s="75" t="s">
        <v>28</v>
      </c>
    </row>
    <row r="3426" spans="1:14" s="143" customFormat="1" hidden="1" x14ac:dyDescent="0.2">
      <c r="A3426" s="200"/>
      <c r="B3426" s="201"/>
      <c r="C3426" s="185"/>
      <c r="D3426" s="185"/>
      <c r="E3426" s="185"/>
      <c r="F3426" s="185"/>
      <c r="G3426" s="185"/>
      <c r="H3426" s="185"/>
      <c r="I3426" s="185"/>
      <c r="J3426" s="185"/>
      <c r="K3426" s="185"/>
      <c r="L3426" s="141" t="s">
        <v>21</v>
      </c>
      <c r="M3426" s="142"/>
      <c r="N3426" s="75" t="s">
        <v>68</v>
      </c>
    </row>
    <row r="3427" spans="1:14" s="143" customFormat="1" hidden="1" x14ac:dyDescent="0.2">
      <c r="A3427" s="200"/>
      <c r="B3427" s="201"/>
      <c r="C3427" s="185"/>
      <c r="D3427" s="185"/>
      <c r="E3427" s="185"/>
      <c r="F3427" s="185"/>
      <c r="G3427" s="185"/>
      <c r="H3427" s="185"/>
      <c r="I3427" s="185"/>
      <c r="J3427" s="185"/>
      <c r="K3427" s="185"/>
      <c r="L3427" s="141" t="s">
        <v>21</v>
      </c>
      <c r="M3427" s="142"/>
      <c r="N3427" s="75" t="s">
        <v>70</v>
      </c>
    </row>
    <row r="3428" spans="1:14" s="143" customFormat="1" hidden="1" x14ac:dyDescent="0.2">
      <c r="A3428" s="200"/>
      <c r="B3428" s="201"/>
      <c r="C3428" s="185"/>
      <c r="D3428" s="185"/>
      <c r="E3428" s="185"/>
      <c r="F3428" s="185"/>
      <c r="G3428" s="185"/>
      <c r="H3428" s="185"/>
      <c r="I3428" s="185"/>
      <c r="J3428" s="185"/>
      <c r="K3428" s="185"/>
      <c r="L3428" s="141" t="s">
        <v>21</v>
      </c>
      <c r="M3428" s="142"/>
      <c r="N3428" s="75" t="s">
        <v>71</v>
      </c>
    </row>
    <row r="3429" spans="1:14" s="143" customFormat="1" hidden="1" x14ac:dyDescent="0.2">
      <c r="A3429" s="200"/>
      <c r="B3429" s="201"/>
      <c r="C3429" s="185"/>
      <c r="D3429" s="185"/>
      <c r="E3429" s="185"/>
      <c r="F3429" s="185"/>
      <c r="G3429" s="185"/>
      <c r="H3429" s="185"/>
      <c r="I3429" s="185"/>
      <c r="J3429" s="185"/>
      <c r="K3429" s="185"/>
      <c r="L3429" s="141" t="s">
        <v>21</v>
      </c>
      <c r="M3429" s="142"/>
      <c r="N3429" s="75" t="s">
        <v>405</v>
      </c>
    </row>
    <row r="3430" spans="1:14" s="143" customFormat="1" hidden="1" x14ac:dyDescent="0.2">
      <c r="A3430" s="200"/>
      <c r="B3430" s="201"/>
      <c r="C3430" s="185"/>
      <c r="D3430" s="185"/>
      <c r="E3430" s="185"/>
      <c r="F3430" s="185"/>
      <c r="G3430" s="185"/>
      <c r="H3430" s="185"/>
      <c r="I3430" s="185"/>
      <c r="J3430" s="185"/>
      <c r="K3430" s="185"/>
      <c r="L3430" s="141" t="s">
        <v>21</v>
      </c>
      <c r="M3430" s="142"/>
      <c r="N3430" s="75" t="s">
        <v>406</v>
      </c>
    </row>
    <row r="3431" spans="1:14" s="143" customFormat="1" hidden="1" x14ac:dyDescent="0.2">
      <c r="A3431" s="200"/>
      <c r="B3431" s="201"/>
      <c r="C3431" s="185"/>
      <c r="D3431" s="185"/>
      <c r="E3431" s="185"/>
      <c r="F3431" s="185"/>
      <c r="G3431" s="185"/>
      <c r="H3431" s="185"/>
      <c r="I3431" s="185"/>
      <c r="J3431" s="185"/>
      <c r="K3431" s="185"/>
      <c r="L3431" s="141" t="s">
        <v>21</v>
      </c>
      <c r="M3431" s="142"/>
      <c r="N3431" s="75" t="s">
        <v>407</v>
      </c>
    </row>
    <row r="3432" spans="1:14" s="143" customFormat="1" hidden="1" x14ac:dyDescent="0.2">
      <c r="A3432" s="200"/>
      <c r="B3432" s="201"/>
      <c r="C3432" s="185"/>
      <c r="D3432" s="185"/>
      <c r="E3432" s="185"/>
      <c r="F3432" s="185"/>
      <c r="G3432" s="185"/>
      <c r="H3432" s="185"/>
      <c r="I3432" s="185"/>
      <c r="J3432" s="185"/>
      <c r="K3432" s="185"/>
      <c r="L3432" s="141" t="s">
        <v>21</v>
      </c>
      <c r="M3432" s="142"/>
      <c r="N3432" s="75" t="s">
        <v>98</v>
      </c>
    </row>
    <row r="3433" spans="1:14" s="143" customFormat="1" hidden="1" x14ac:dyDescent="0.2">
      <c r="A3433" s="200"/>
      <c r="B3433" s="201"/>
      <c r="C3433" s="185"/>
      <c r="D3433" s="185"/>
      <c r="E3433" s="185"/>
      <c r="F3433" s="185"/>
      <c r="G3433" s="185"/>
      <c r="H3433" s="185"/>
      <c r="I3433" s="185"/>
      <c r="J3433" s="185"/>
      <c r="K3433" s="185"/>
      <c r="L3433" s="141" t="s">
        <v>21</v>
      </c>
      <c r="M3433" s="142"/>
      <c r="N3433" s="75" t="s">
        <v>295</v>
      </c>
    </row>
    <row r="3434" spans="1:14" s="143" customFormat="1" hidden="1" x14ac:dyDescent="0.2">
      <c r="A3434" s="200"/>
      <c r="B3434" s="201"/>
      <c r="C3434" s="185"/>
      <c r="D3434" s="185"/>
      <c r="E3434" s="185"/>
      <c r="F3434" s="185"/>
      <c r="G3434" s="185"/>
      <c r="H3434" s="185"/>
      <c r="I3434" s="185"/>
      <c r="J3434" s="185"/>
      <c r="K3434" s="185"/>
      <c r="L3434" s="141" t="s">
        <v>21</v>
      </c>
      <c r="M3434" s="142"/>
      <c r="N3434" s="75" t="s">
        <v>408</v>
      </c>
    </row>
    <row r="3435" spans="1:14" s="143" customFormat="1" hidden="1" x14ac:dyDescent="0.2">
      <c r="A3435" s="200"/>
      <c r="B3435" s="201"/>
      <c r="C3435" s="185"/>
      <c r="D3435" s="185"/>
      <c r="E3435" s="185"/>
      <c r="F3435" s="185"/>
      <c r="G3435" s="185"/>
      <c r="H3435" s="185"/>
      <c r="I3435" s="185"/>
      <c r="J3435" s="185"/>
      <c r="K3435" s="185"/>
      <c r="L3435" s="141" t="s">
        <v>21</v>
      </c>
      <c r="M3435" s="142"/>
      <c r="N3435" s="75" t="s">
        <v>409</v>
      </c>
    </row>
    <row r="3436" spans="1:14" s="143" customFormat="1" hidden="1" x14ac:dyDescent="0.2">
      <c r="A3436" s="200"/>
      <c r="B3436" s="201"/>
      <c r="C3436" s="185"/>
      <c r="D3436" s="185"/>
      <c r="E3436" s="185"/>
      <c r="F3436" s="185"/>
      <c r="G3436" s="185"/>
      <c r="H3436" s="185"/>
      <c r="I3436" s="185"/>
      <c r="J3436" s="185"/>
      <c r="K3436" s="185"/>
      <c r="L3436" s="141" t="s">
        <v>21</v>
      </c>
      <c r="M3436" s="142"/>
      <c r="N3436" s="75" t="s">
        <v>410</v>
      </c>
    </row>
    <row r="3437" spans="1:14" s="143" customFormat="1" hidden="1" x14ac:dyDescent="0.2">
      <c r="A3437" s="200"/>
      <c r="B3437" s="201"/>
      <c r="C3437" s="185"/>
      <c r="D3437" s="185"/>
      <c r="E3437" s="185"/>
      <c r="F3437" s="185"/>
      <c r="G3437" s="185"/>
      <c r="H3437" s="185"/>
      <c r="I3437" s="185"/>
      <c r="J3437" s="185"/>
      <c r="K3437" s="185"/>
      <c r="L3437" s="141" t="s">
        <v>21</v>
      </c>
      <c r="M3437" s="142"/>
      <c r="N3437" s="75" t="s">
        <v>411</v>
      </c>
    </row>
    <row r="3438" spans="1:14" s="143" customFormat="1" hidden="1" x14ac:dyDescent="0.2">
      <c r="A3438" s="200"/>
      <c r="B3438" s="201"/>
      <c r="C3438" s="185"/>
      <c r="D3438" s="185"/>
      <c r="E3438" s="185"/>
      <c r="F3438" s="185"/>
      <c r="G3438" s="185"/>
      <c r="H3438" s="185"/>
      <c r="I3438" s="185"/>
      <c r="J3438" s="185"/>
      <c r="K3438" s="185"/>
      <c r="L3438" s="141" t="s">
        <v>21</v>
      </c>
      <c r="M3438" s="142"/>
      <c r="N3438" s="75" t="s">
        <v>412</v>
      </c>
    </row>
    <row r="3439" spans="1:14" s="143" customFormat="1" hidden="1" x14ac:dyDescent="0.2">
      <c r="A3439" s="200"/>
      <c r="B3439" s="201"/>
      <c r="C3439" s="185"/>
      <c r="D3439" s="185"/>
      <c r="E3439" s="185"/>
      <c r="F3439" s="185"/>
      <c r="G3439" s="185"/>
      <c r="H3439" s="185"/>
      <c r="I3439" s="185"/>
      <c r="J3439" s="185"/>
      <c r="K3439" s="185"/>
      <c r="L3439" s="141" t="s">
        <v>21</v>
      </c>
      <c r="M3439" s="142"/>
      <c r="N3439" s="75" t="s">
        <v>413</v>
      </c>
    </row>
    <row r="3440" spans="1:14" s="143" customFormat="1" hidden="1" x14ac:dyDescent="0.2">
      <c r="A3440" s="200"/>
      <c r="B3440" s="201"/>
      <c r="C3440" s="185"/>
      <c r="D3440" s="185"/>
      <c r="E3440" s="185"/>
      <c r="F3440" s="185"/>
      <c r="G3440" s="185"/>
      <c r="H3440" s="185"/>
      <c r="I3440" s="185"/>
      <c r="J3440" s="185"/>
      <c r="K3440" s="185"/>
      <c r="L3440" s="141" t="s">
        <v>21</v>
      </c>
      <c r="M3440" s="142"/>
      <c r="N3440" s="75" t="s">
        <v>414</v>
      </c>
    </row>
    <row r="3441" spans="1:14" s="143" customFormat="1" hidden="1" x14ac:dyDescent="0.2">
      <c r="A3441" s="200"/>
      <c r="B3441" s="201"/>
      <c r="C3441" s="185"/>
      <c r="D3441" s="185"/>
      <c r="E3441" s="185"/>
      <c r="F3441" s="185"/>
      <c r="G3441" s="185"/>
      <c r="H3441" s="185"/>
      <c r="I3441" s="185"/>
      <c r="J3441" s="185"/>
      <c r="K3441" s="185"/>
      <c r="L3441" s="141" t="s">
        <v>21</v>
      </c>
      <c r="M3441" s="142"/>
      <c r="N3441" s="75" t="s">
        <v>415</v>
      </c>
    </row>
    <row r="3442" spans="1:14" s="143" customFormat="1" hidden="1" x14ac:dyDescent="0.2">
      <c r="A3442" s="200"/>
      <c r="B3442" s="201"/>
      <c r="C3442" s="185"/>
      <c r="D3442" s="185"/>
      <c r="E3442" s="185"/>
      <c r="F3442" s="185"/>
      <c r="G3442" s="185"/>
      <c r="H3442" s="185"/>
      <c r="I3442" s="185"/>
      <c r="J3442" s="185"/>
      <c r="K3442" s="185"/>
      <c r="L3442" s="141" t="s">
        <v>21</v>
      </c>
      <c r="M3442" s="142"/>
      <c r="N3442" s="75" t="s">
        <v>416</v>
      </c>
    </row>
    <row r="3443" spans="1:14" s="143" customFormat="1" hidden="1" x14ac:dyDescent="0.2">
      <c r="A3443" s="200"/>
      <c r="B3443" s="201"/>
      <c r="C3443" s="185"/>
      <c r="D3443" s="185"/>
      <c r="E3443" s="185"/>
      <c r="F3443" s="185"/>
      <c r="G3443" s="185"/>
      <c r="H3443" s="185"/>
      <c r="I3443" s="185"/>
      <c r="J3443" s="185"/>
      <c r="K3443" s="185"/>
      <c r="L3443" s="141" t="s">
        <v>21</v>
      </c>
      <c r="M3443" s="142"/>
      <c r="N3443" s="75" t="s">
        <v>417</v>
      </c>
    </row>
    <row r="3444" spans="1:14" s="143" customFormat="1" hidden="1" x14ac:dyDescent="0.2">
      <c r="A3444" s="200"/>
      <c r="B3444" s="201"/>
      <c r="C3444" s="185"/>
      <c r="D3444" s="185"/>
      <c r="E3444" s="185"/>
      <c r="F3444" s="185"/>
      <c r="G3444" s="185"/>
      <c r="H3444" s="185"/>
      <c r="I3444" s="185"/>
      <c r="J3444" s="185"/>
      <c r="K3444" s="185"/>
      <c r="L3444" s="141" t="s">
        <v>21</v>
      </c>
      <c r="M3444" s="142"/>
      <c r="N3444" s="75" t="s">
        <v>418</v>
      </c>
    </row>
    <row r="3445" spans="1:14" s="143" customFormat="1" hidden="1" x14ac:dyDescent="0.2">
      <c r="A3445" s="200"/>
      <c r="B3445" s="201"/>
      <c r="C3445" s="185"/>
      <c r="D3445" s="185"/>
      <c r="E3445" s="185"/>
      <c r="F3445" s="185"/>
      <c r="G3445" s="185"/>
      <c r="H3445" s="185"/>
      <c r="I3445" s="185"/>
      <c r="J3445" s="185"/>
      <c r="K3445" s="185"/>
      <c r="L3445" s="141" t="s">
        <v>21</v>
      </c>
      <c r="M3445" s="142"/>
      <c r="N3445" s="75" t="s">
        <v>419</v>
      </c>
    </row>
    <row r="3446" spans="1:14" s="143" customFormat="1" hidden="1" x14ac:dyDescent="0.2">
      <c r="A3446" s="200"/>
      <c r="B3446" s="201"/>
      <c r="C3446" s="185"/>
      <c r="D3446" s="185"/>
      <c r="E3446" s="185"/>
      <c r="F3446" s="185"/>
      <c r="G3446" s="185"/>
      <c r="H3446" s="185"/>
      <c r="I3446" s="185"/>
      <c r="J3446" s="185"/>
      <c r="K3446" s="185"/>
      <c r="L3446" s="141" t="s">
        <v>21</v>
      </c>
      <c r="M3446" s="142"/>
      <c r="N3446" s="75" t="s">
        <v>420</v>
      </c>
    </row>
    <row r="3447" spans="1:14" s="143" customFormat="1" hidden="1" x14ac:dyDescent="0.2">
      <c r="A3447" s="200"/>
      <c r="B3447" s="201"/>
      <c r="C3447" s="185"/>
      <c r="D3447" s="185"/>
      <c r="E3447" s="185"/>
      <c r="F3447" s="185"/>
      <c r="G3447" s="185"/>
      <c r="H3447" s="185"/>
      <c r="I3447" s="185"/>
      <c r="J3447" s="185"/>
      <c r="K3447" s="185"/>
      <c r="L3447" s="141" t="s">
        <v>21</v>
      </c>
      <c r="M3447" s="142"/>
      <c r="N3447" s="75" t="s">
        <v>421</v>
      </c>
    </row>
    <row r="3448" spans="1:14" s="143" customFormat="1" hidden="1" x14ac:dyDescent="0.2">
      <c r="A3448" s="200"/>
      <c r="B3448" s="201"/>
      <c r="C3448" s="185"/>
      <c r="D3448" s="185"/>
      <c r="E3448" s="185"/>
      <c r="F3448" s="185"/>
      <c r="G3448" s="185"/>
      <c r="H3448" s="185"/>
      <c r="I3448" s="185"/>
      <c r="J3448" s="185"/>
      <c r="K3448" s="185"/>
      <c r="L3448" s="141" t="s">
        <v>21</v>
      </c>
      <c r="M3448" s="142"/>
      <c r="N3448" s="75" t="s">
        <v>422</v>
      </c>
    </row>
    <row r="3449" spans="1:14" s="143" customFormat="1" hidden="1" x14ac:dyDescent="0.2">
      <c r="A3449" s="200"/>
      <c r="B3449" s="201"/>
      <c r="C3449" s="185"/>
      <c r="D3449" s="185"/>
      <c r="E3449" s="185"/>
      <c r="F3449" s="185"/>
      <c r="G3449" s="185"/>
      <c r="H3449" s="185"/>
      <c r="I3449" s="185"/>
      <c r="J3449" s="185"/>
      <c r="K3449" s="185"/>
      <c r="L3449" s="141" t="s">
        <v>21</v>
      </c>
      <c r="M3449" s="142"/>
      <c r="N3449" s="75" t="s">
        <v>423</v>
      </c>
    </row>
    <row r="3450" spans="1:14" s="143" customFormat="1" hidden="1" x14ac:dyDescent="0.2">
      <c r="A3450" s="200"/>
      <c r="B3450" s="201"/>
      <c r="C3450" s="185"/>
      <c r="D3450" s="185"/>
      <c r="E3450" s="185"/>
      <c r="F3450" s="185"/>
      <c r="G3450" s="185"/>
      <c r="H3450" s="185"/>
      <c r="I3450" s="185"/>
      <c r="J3450" s="185"/>
      <c r="K3450" s="185"/>
      <c r="L3450" s="141" t="s">
        <v>21</v>
      </c>
      <c r="M3450" s="142"/>
      <c r="N3450" s="75" t="s">
        <v>73</v>
      </c>
    </row>
    <row r="3451" spans="1:14" s="143" customFormat="1" hidden="1" x14ac:dyDescent="0.2">
      <c r="A3451" s="200"/>
      <c r="B3451" s="201"/>
      <c r="C3451" s="185"/>
      <c r="D3451" s="185"/>
      <c r="E3451" s="185"/>
      <c r="F3451" s="185"/>
      <c r="G3451" s="185"/>
      <c r="H3451" s="185"/>
      <c r="I3451" s="185"/>
      <c r="J3451" s="185"/>
      <c r="K3451" s="185"/>
      <c r="L3451" s="141" t="s">
        <v>21</v>
      </c>
      <c r="M3451" s="142"/>
      <c r="N3451" s="75" t="s">
        <v>425</v>
      </c>
    </row>
    <row r="3452" spans="1:14" s="143" customFormat="1" hidden="1" x14ac:dyDescent="0.2">
      <c r="A3452" s="200"/>
      <c r="B3452" s="201"/>
      <c r="C3452" s="185"/>
      <c r="D3452" s="185"/>
      <c r="E3452" s="185"/>
      <c r="F3452" s="185"/>
      <c r="G3452" s="185"/>
      <c r="H3452" s="185"/>
      <c r="I3452" s="185"/>
      <c r="J3452" s="185"/>
      <c r="K3452" s="185"/>
      <c r="L3452" s="141" t="s">
        <v>21</v>
      </c>
      <c r="M3452" s="142"/>
      <c r="N3452" s="75" t="s">
        <v>52</v>
      </c>
    </row>
    <row r="3453" spans="1:14" s="143" customFormat="1" hidden="1" x14ac:dyDescent="0.2">
      <c r="A3453" s="200"/>
      <c r="B3453" s="201"/>
      <c r="C3453" s="185"/>
      <c r="D3453" s="185"/>
      <c r="E3453" s="185"/>
      <c r="F3453" s="185"/>
      <c r="G3453" s="185"/>
      <c r="H3453" s="185"/>
      <c r="I3453" s="185"/>
      <c r="J3453" s="185"/>
      <c r="K3453" s="185"/>
      <c r="L3453" s="141" t="s">
        <v>21</v>
      </c>
      <c r="M3453" s="142"/>
      <c r="N3453" s="75" t="s">
        <v>74</v>
      </c>
    </row>
    <row r="3454" spans="1:14" s="143" customFormat="1" hidden="1" x14ac:dyDescent="0.2">
      <c r="A3454" s="200"/>
      <c r="B3454" s="201"/>
      <c r="C3454" s="185"/>
      <c r="D3454" s="185"/>
      <c r="E3454" s="185"/>
      <c r="F3454" s="185"/>
      <c r="G3454" s="185"/>
      <c r="H3454" s="185"/>
      <c r="I3454" s="185"/>
      <c r="J3454" s="185"/>
      <c r="K3454" s="185"/>
      <c r="L3454" s="141" t="s">
        <v>21</v>
      </c>
      <c r="M3454" s="142"/>
      <c r="N3454" s="75" t="s">
        <v>45</v>
      </c>
    </row>
    <row r="3455" spans="1:14" s="143" customFormat="1" hidden="1" x14ac:dyDescent="0.2">
      <c r="A3455" s="200"/>
      <c r="B3455" s="201"/>
      <c r="C3455" s="185"/>
      <c r="D3455" s="185"/>
      <c r="E3455" s="185"/>
      <c r="F3455" s="185"/>
      <c r="G3455" s="185"/>
      <c r="H3455" s="185"/>
      <c r="I3455" s="185"/>
      <c r="J3455" s="185"/>
      <c r="K3455" s="185"/>
      <c r="L3455" s="141" t="s">
        <v>21</v>
      </c>
      <c r="M3455" s="142"/>
      <c r="N3455" s="75" t="s">
        <v>75</v>
      </c>
    </row>
    <row r="3456" spans="1:14" s="143" customFormat="1" hidden="1" x14ac:dyDescent="0.2">
      <c r="A3456" s="200"/>
      <c r="B3456" s="201"/>
      <c r="C3456" s="185"/>
      <c r="D3456" s="185"/>
      <c r="E3456" s="185"/>
      <c r="F3456" s="185"/>
      <c r="G3456" s="185"/>
      <c r="H3456" s="185"/>
      <c r="I3456" s="185"/>
      <c r="J3456" s="185"/>
      <c r="K3456" s="185"/>
      <c r="L3456" s="141" t="s">
        <v>21</v>
      </c>
      <c r="M3456" s="142"/>
      <c r="N3456" s="75" t="s">
        <v>76</v>
      </c>
    </row>
    <row r="3457" spans="1:14" s="143" customFormat="1" hidden="1" x14ac:dyDescent="0.2">
      <c r="A3457" s="200"/>
      <c r="B3457" s="201"/>
      <c r="C3457" s="185"/>
      <c r="D3457" s="185"/>
      <c r="E3457" s="185"/>
      <c r="F3457" s="185"/>
      <c r="G3457" s="185"/>
      <c r="H3457" s="185"/>
      <c r="I3457" s="185"/>
      <c r="J3457" s="185"/>
      <c r="K3457" s="185"/>
      <c r="L3457" s="141" t="s">
        <v>21</v>
      </c>
      <c r="M3457" s="142"/>
      <c r="N3457" s="75" t="s">
        <v>426</v>
      </c>
    </row>
    <row r="3458" spans="1:14" s="143" customFormat="1" hidden="1" x14ac:dyDescent="0.2">
      <c r="A3458" s="200"/>
      <c r="B3458" s="201"/>
      <c r="C3458" s="185"/>
      <c r="D3458" s="185"/>
      <c r="E3458" s="185"/>
      <c r="F3458" s="185"/>
      <c r="G3458" s="185"/>
      <c r="H3458" s="185"/>
      <c r="I3458" s="185"/>
      <c r="J3458" s="185"/>
      <c r="K3458" s="185"/>
      <c r="L3458" s="141" t="s">
        <v>21</v>
      </c>
      <c r="M3458" s="142"/>
      <c r="N3458" s="75" t="s">
        <v>427</v>
      </c>
    </row>
    <row r="3459" spans="1:14" s="143" customFormat="1" hidden="1" x14ac:dyDescent="0.2">
      <c r="A3459" s="200"/>
      <c r="B3459" s="201"/>
      <c r="C3459" s="185"/>
      <c r="D3459" s="185"/>
      <c r="E3459" s="185"/>
      <c r="F3459" s="185"/>
      <c r="G3459" s="185"/>
      <c r="H3459" s="185"/>
      <c r="I3459" s="185"/>
      <c r="J3459" s="185"/>
      <c r="K3459" s="185"/>
      <c r="L3459" s="141" t="s">
        <v>21</v>
      </c>
      <c r="M3459" s="142"/>
      <c r="N3459" s="75" t="s">
        <v>428</v>
      </c>
    </row>
    <row r="3460" spans="1:14" s="143" customFormat="1" hidden="1" x14ac:dyDescent="0.2">
      <c r="A3460" s="200"/>
      <c r="B3460" s="201"/>
      <c r="C3460" s="185"/>
      <c r="D3460" s="185"/>
      <c r="E3460" s="185"/>
      <c r="F3460" s="185"/>
      <c r="G3460" s="185"/>
      <c r="H3460" s="185"/>
      <c r="I3460" s="185"/>
      <c r="J3460" s="185"/>
      <c r="K3460" s="185"/>
      <c r="L3460" s="141" t="s">
        <v>21</v>
      </c>
      <c r="M3460" s="142"/>
      <c r="N3460" s="75" t="s">
        <v>86</v>
      </c>
    </row>
    <row r="3461" spans="1:14" s="143" customFormat="1" hidden="1" x14ac:dyDescent="0.2">
      <c r="A3461" s="200"/>
      <c r="B3461" s="201"/>
      <c r="C3461" s="185"/>
      <c r="D3461" s="185"/>
      <c r="E3461" s="185"/>
      <c r="F3461" s="185"/>
      <c r="G3461" s="185"/>
      <c r="H3461" s="185"/>
      <c r="I3461" s="185"/>
      <c r="J3461" s="185"/>
      <c r="K3461" s="185"/>
      <c r="L3461" s="141" t="s">
        <v>21</v>
      </c>
      <c r="M3461" s="142"/>
      <c r="N3461" s="75" t="s">
        <v>296</v>
      </c>
    </row>
    <row r="3462" spans="1:14" s="143" customFormat="1" hidden="1" x14ac:dyDescent="0.2">
      <c r="A3462" s="200"/>
      <c r="B3462" s="201"/>
      <c r="C3462" s="185"/>
      <c r="D3462" s="185"/>
      <c r="E3462" s="185"/>
      <c r="F3462" s="185"/>
      <c r="G3462" s="185"/>
      <c r="H3462" s="185"/>
      <c r="I3462" s="185"/>
      <c r="J3462" s="185"/>
      <c r="K3462" s="185"/>
      <c r="L3462" s="141" t="s">
        <v>21</v>
      </c>
      <c r="M3462" s="142"/>
      <c r="N3462" s="75" t="s">
        <v>46</v>
      </c>
    </row>
    <row r="3463" spans="1:14" s="143" customFormat="1" hidden="1" x14ac:dyDescent="0.2">
      <c r="A3463" s="200"/>
      <c r="B3463" s="201"/>
      <c r="C3463" s="185"/>
      <c r="D3463" s="185"/>
      <c r="E3463" s="185"/>
      <c r="F3463" s="185"/>
      <c r="G3463" s="185"/>
      <c r="H3463" s="185"/>
      <c r="I3463" s="185"/>
      <c r="J3463" s="185"/>
      <c r="K3463" s="185"/>
      <c r="L3463" s="141" t="s">
        <v>21</v>
      </c>
      <c r="M3463" s="142"/>
      <c r="N3463" s="75" t="s">
        <v>429</v>
      </c>
    </row>
    <row r="3464" spans="1:14" s="143" customFormat="1" hidden="1" x14ac:dyDescent="0.2">
      <c r="A3464" s="200"/>
      <c r="B3464" s="201"/>
      <c r="C3464" s="185"/>
      <c r="D3464" s="185"/>
      <c r="E3464" s="185"/>
      <c r="F3464" s="185"/>
      <c r="G3464" s="185"/>
      <c r="H3464" s="185"/>
      <c r="I3464" s="185"/>
      <c r="J3464" s="185"/>
      <c r="K3464" s="185"/>
      <c r="L3464" s="141" t="s">
        <v>21</v>
      </c>
      <c r="M3464" s="142"/>
      <c r="N3464" s="75" t="s">
        <v>430</v>
      </c>
    </row>
    <row r="3465" spans="1:14" s="143" customFormat="1" hidden="1" x14ac:dyDescent="0.2">
      <c r="A3465" s="200"/>
      <c r="B3465" s="201"/>
      <c r="C3465" s="185"/>
      <c r="D3465" s="185"/>
      <c r="E3465" s="185"/>
      <c r="F3465" s="185"/>
      <c r="G3465" s="185"/>
      <c r="H3465" s="185"/>
      <c r="I3465" s="185"/>
      <c r="J3465" s="185"/>
      <c r="K3465" s="185"/>
      <c r="L3465" s="141" t="s">
        <v>21</v>
      </c>
      <c r="M3465" s="142"/>
      <c r="N3465" s="75" t="s">
        <v>77</v>
      </c>
    </row>
    <row r="3466" spans="1:14" s="143" customFormat="1" hidden="1" x14ac:dyDescent="0.2">
      <c r="A3466" s="200"/>
      <c r="B3466" s="201"/>
      <c r="C3466" s="185"/>
      <c r="D3466" s="185"/>
      <c r="E3466" s="185"/>
      <c r="F3466" s="185"/>
      <c r="G3466" s="185"/>
      <c r="H3466" s="185"/>
      <c r="I3466" s="185"/>
      <c r="J3466" s="185"/>
      <c r="K3466" s="185"/>
      <c r="L3466" s="141" t="s">
        <v>21</v>
      </c>
      <c r="M3466" s="142"/>
      <c r="N3466" s="75" t="s">
        <v>431</v>
      </c>
    </row>
    <row r="3467" spans="1:14" s="143" customFormat="1" hidden="1" x14ac:dyDescent="0.2">
      <c r="A3467" s="200"/>
      <c r="B3467" s="201"/>
      <c r="C3467" s="185"/>
      <c r="D3467" s="185"/>
      <c r="E3467" s="185"/>
      <c r="F3467" s="185"/>
      <c r="G3467" s="185"/>
      <c r="H3467" s="185"/>
      <c r="I3467" s="185"/>
      <c r="J3467" s="185"/>
      <c r="K3467" s="185"/>
      <c r="L3467" s="141" t="s">
        <v>21</v>
      </c>
      <c r="M3467" s="142"/>
      <c r="N3467" s="75" t="s">
        <v>432</v>
      </c>
    </row>
    <row r="3468" spans="1:14" s="143" customFormat="1" hidden="1" x14ac:dyDescent="0.2">
      <c r="A3468" s="200"/>
      <c r="B3468" s="201"/>
      <c r="C3468" s="185"/>
      <c r="D3468" s="185"/>
      <c r="E3468" s="185"/>
      <c r="F3468" s="185"/>
      <c r="G3468" s="185"/>
      <c r="H3468" s="185"/>
      <c r="I3468" s="185"/>
      <c r="J3468" s="185"/>
      <c r="K3468" s="185"/>
      <c r="L3468" s="141" t="s">
        <v>21</v>
      </c>
      <c r="M3468" s="142"/>
      <c r="N3468" s="75" t="s">
        <v>433</v>
      </c>
    </row>
    <row r="3469" spans="1:14" s="143" customFormat="1" hidden="1" x14ac:dyDescent="0.2">
      <c r="A3469" s="200"/>
      <c r="B3469" s="201"/>
      <c r="C3469" s="185"/>
      <c r="D3469" s="185"/>
      <c r="E3469" s="185"/>
      <c r="F3469" s="185"/>
      <c r="G3469" s="185"/>
      <c r="H3469" s="185"/>
      <c r="I3469" s="185"/>
      <c r="J3469" s="185"/>
      <c r="K3469" s="185"/>
      <c r="L3469" s="141" t="s">
        <v>21</v>
      </c>
      <c r="M3469" s="142"/>
      <c r="N3469" s="75" t="s">
        <v>87</v>
      </c>
    </row>
    <row r="3470" spans="1:14" s="143" customFormat="1" hidden="1" x14ac:dyDescent="0.2">
      <c r="A3470" s="200"/>
      <c r="B3470" s="201"/>
      <c r="C3470" s="185"/>
      <c r="D3470" s="185"/>
      <c r="E3470" s="185"/>
      <c r="F3470" s="185"/>
      <c r="G3470" s="185"/>
      <c r="H3470" s="185"/>
      <c r="I3470" s="185"/>
      <c r="J3470" s="185"/>
      <c r="K3470" s="185"/>
      <c r="L3470" s="141" t="s">
        <v>21</v>
      </c>
      <c r="M3470" s="142"/>
      <c r="N3470" s="75" t="s">
        <v>99</v>
      </c>
    </row>
    <row r="3471" spans="1:14" s="143" customFormat="1" hidden="1" x14ac:dyDescent="0.2">
      <c r="A3471" s="200"/>
      <c r="B3471" s="201"/>
      <c r="C3471" s="185"/>
      <c r="D3471" s="185"/>
      <c r="E3471" s="185"/>
      <c r="F3471" s="185"/>
      <c r="G3471" s="185"/>
      <c r="H3471" s="185"/>
      <c r="I3471" s="185"/>
      <c r="J3471" s="185"/>
      <c r="K3471" s="185"/>
      <c r="L3471" s="141" t="s">
        <v>21</v>
      </c>
      <c r="M3471" s="142"/>
      <c r="N3471" s="75" t="s">
        <v>434</v>
      </c>
    </row>
    <row r="3472" spans="1:14" s="143" customFormat="1" hidden="1" x14ac:dyDescent="0.2">
      <c r="A3472" s="200"/>
      <c r="B3472" s="201"/>
      <c r="C3472" s="185"/>
      <c r="D3472" s="185"/>
      <c r="E3472" s="185"/>
      <c r="F3472" s="185"/>
      <c r="G3472" s="185"/>
      <c r="H3472" s="185"/>
      <c r="I3472" s="185"/>
      <c r="J3472" s="185"/>
      <c r="K3472" s="185"/>
      <c r="L3472" s="141" t="s">
        <v>21</v>
      </c>
      <c r="M3472" s="142"/>
      <c r="N3472" s="75" t="s">
        <v>436</v>
      </c>
    </row>
    <row r="3473" spans="1:14" s="143" customFormat="1" hidden="1" x14ac:dyDescent="0.2">
      <c r="A3473" s="200"/>
      <c r="B3473" s="201"/>
      <c r="C3473" s="185"/>
      <c r="D3473" s="185"/>
      <c r="E3473" s="185"/>
      <c r="F3473" s="185"/>
      <c r="G3473" s="185"/>
      <c r="H3473" s="185"/>
      <c r="I3473" s="185"/>
      <c r="J3473" s="185"/>
      <c r="K3473" s="185"/>
      <c r="L3473" s="141" t="s">
        <v>21</v>
      </c>
      <c r="M3473" s="142"/>
      <c r="N3473" s="75" t="s">
        <v>88</v>
      </c>
    </row>
    <row r="3474" spans="1:14" s="143" customFormat="1" hidden="1" x14ac:dyDescent="0.2">
      <c r="A3474" s="200"/>
      <c r="B3474" s="201"/>
      <c r="C3474" s="185"/>
      <c r="D3474" s="185"/>
      <c r="E3474" s="185"/>
      <c r="F3474" s="185"/>
      <c r="G3474" s="185"/>
      <c r="H3474" s="185"/>
      <c r="I3474" s="185"/>
      <c r="J3474" s="185"/>
      <c r="K3474" s="185"/>
      <c r="L3474" s="141" t="s">
        <v>21</v>
      </c>
      <c r="M3474" s="142"/>
      <c r="N3474" s="75" t="s">
        <v>438</v>
      </c>
    </row>
    <row r="3475" spans="1:14" s="143" customFormat="1" hidden="1" x14ac:dyDescent="0.2">
      <c r="A3475" s="200"/>
      <c r="B3475" s="201"/>
      <c r="C3475" s="185"/>
      <c r="D3475" s="185"/>
      <c r="E3475" s="185"/>
      <c r="F3475" s="185"/>
      <c r="G3475" s="185"/>
      <c r="H3475" s="185"/>
      <c r="I3475" s="185"/>
      <c r="J3475" s="185"/>
      <c r="K3475" s="185"/>
      <c r="L3475" s="141" t="s">
        <v>21</v>
      </c>
      <c r="M3475" s="142"/>
      <c r="N3475" s="75" t="s">
        <v>439</v>
      </c>
    </row>
    <row r="3476" spans="1:14" s="143" customFormat="1" hidden="1" x14ac:dyDescent="0.2">
      <c r="A3476" s="200"/>
      <c r="B3476" s="201"/>
      <c r="C3476" s="185"/>
      <c r="D3476" s="185"/>
      <c r="E3476" s="185"/>
      <c r="F3476" s="185"/>
      <c r="G3476" s="185"/>
      <c r="H3476" s="185"/>
      <c r="I3476" s="185"/>
      <c r="J3476" s="185"/>
      <c r="K3476" s="185"/>
      <c r="L3476" s="141" t="s">
        <v>21</v>
      </c>
      <c r="M3476" s="142"/>
      <c r="N3476" s="75" t="s">
        <v>440</v>
      </c>
    </row>
    <row r="3477" spans="1:14" s="143" customFormat="1" hidden="1" x14ac:dyDescent="0.2">
      <c r="A3477" s="200"/>
      <c r="B3477" s="201"/>
      <c r="C3477" s="185"/>
      <c r="D3477" s="185"/>
      <c r="E3477" s="185"/>
      <c r="F3477" s="185"/>
      <c r="G3477" s="185"/>
      <c r="H3477" s="185"/>
      <c r="I3477" s="185"/>
      <c r="J3477" s="185"/>
      <c r="K3477" s="185"/>
      <c r="L3477" s="141" t="s">
        <v>21</v>
      </c>
      <c r="M3477" s="142"/>
      <c r="N3477" s="75" t="s">
        <v>441</v>
      </c>
    </row>
    <row r="3478" spans="1:14" s="143" customFormat="1" hidden="1" x14ac:dyDescent="0.2">
      <c r="A3478" s="200"/>
      <c r="B3478" s="201"/>
      <c r="C3478" s="185"/>
      <c r="D3478" s="185"/>
      <c r="E3478" s="185"/>
      <c r="F3478" s="185"/>
      <c r="G3478" s="185"/>
      <c r="H3478" s="185"/>
      <c r="I3478" s="185"/>
      <c r="J3478" s="185"/>
      <c r="K3478" s="185"/>
      <c r="L3478" s="141" t="s">
        <v>21</v>
      </c>
      <c r="M3478" s="142"/>
      <c r="N3478" s="75" t="s">
        <v>48</v>
      </c>
    </row>
    <row r="3479" spans="1:14" s="143" customFormat="1" hidden="1" x14ac:dyDescent="0.2">
      <c r="A3479" s="200"/>
      <c r="B3479" s="201"/>
      <c r="C3479" s="185"/>
      <c r="D3479" s="185"/>
      <c r="E3479" s="185"/>
      <c r="F3479" s="185"/>
      <c r="G3479" s="185"/>
      <c r="H3479" s="185"/>
      <c r="I3479" s="185"/>
      <c r="J3479" s="185"/>
      <c r="K3479" s="185"/>
      <c r="L3479" s="141" t="s">
        <v>21</v>
      </c>
      <c r="M3479" s="142"/>
      <c r="N3479" s="75" t="s">
        <v>442</v>
      </c>
    </row>
    <row r="3480" spans="1:14" s="143" customFormat="1" hidden="1" x14ac:dyDescent="0.2">
      <c r="A3480" s="200"/>
      <c r="B3480" s="201"/>
      <c r="C3480" s="185"/>
      <c r="D3480" s="185"/>
      <c r="E3480" s="185"/>
      <c r="F3480" s="185"/>
      <c r="G3480" s="185"/>
      <c r="H3480" s="185"/>
      <c r="I3480" s="185"/>
      <c r="J3480" s="185"/>
      <c r="K3480" s="185"/>
      <c r="L3480" s="141" t="s">
        <v>21</v>
      </c>
      <c r="M3480" s="142"/>
      <c r="N3480" s="75" t="s">
        <v>444</v>
      </c>
    </row>
    <row r="3481" spans="1:14" s="143" customFormat="1" hidden="1" x14ac:dyDescent="0.2">
      <c r="A3481" s="200"/>
      <c r="B3481" s="201"/>
      <c r="C3481" s="185"/>
      <c r="D3481" s="185"/>
      <c r="E3481" s="185"/>
      <c r="F3481" s="185"/>
      <c r="G3481" s="185"/>
      <c r="H3481" s="185"/>
      <c r="I3481" s="185"/>
      <c r="J3481" s="185"/>
      <c r="K3481" s="185"/>
      <c r="L3481" s="141" t="s">
        <v>21</v>
      </c>
      <c r="M3481" s="142"/>
      <c r="N3481" s="75" t="s">
        <v>445</v>
      </c>
    </row>
    <row r="3482" spans="1:14" s="143" customFormat="1" hidden="1" x14ac:dyDescent="0.2">
      <c r="A3482" s="200"/>
      <c r="B3482" s="201"/>
      <c r="C3482" s="185"/>
      <c r="D3482" s="185"/>
      <c r="E3482" s="185"/>
      <c r="F3482" s="185"/>
      <c r="G3482" s="185"/>
      <c r="H3482" s="185"/>
      <c r="I3482" s="185"/>
      <c r="J3482" s="185"/>
      <c r="K3482" s="185"/>
      <c r="L3482" s="141" t="s">
        <v>21</v>
      </c>
      <c r="M3482" s="142"/>
      <c r="N3482" s="75" t="s">
        <v>30</v>
      </c>
    </row>
    <row r="3483" spans="1:14" s="143" customFormat="1" hidden="1" x14ac:dyDescent="0.2">
      <c r="A3483" s="200"/>
      <c r="B3483" s="201"/>
      <c r="C3483" s="185"/>
      <c r="D3483" s="185"/>
      <c r="E3483" s="185"/>
      <c r="F3483" s="185"/>
      <c r="G3483" s="185"/>
      <c r="H3483" s="185"/>
      <c r="I3483" s="185"/>
      <c r="J3483" s="185"/>
      <c r="K3483" s="185"/>
      <c r="L3483" s="141" t="s">
        <v>21</v>
      </c>
      <c r="M3483" s="142"/>
      <c r="N3483" s="75" t="s">
        <v>125</v>
      </c>
    </row>
    <row r="3484" spans="1:14" s="143" customFormat="1" hidden="1" x14ac:dyDescent="0.2">
      <c r="A3484" s="200"/>
      <c r="B3484" s="201"/>
      <c r="C3484" s="185"/>
      <c r="D3484" s="185"/>
      <c r="E3484" s="185"/>
      <c r="F3484" s="185"/>
      <c r="G3484" s="185"/>
      <c r="H3484" s="185"/>
      <c r="I3484" s="185"/>
      <c r="J3484" s="185"/>
      <c r="K3484" s="185"/>
      <c r="L3484" s="141" t="s">
        <v>21</v>
      </c>
      <c r="M3484" s="142"/>
      <c r="N3484" s="75" t="s">
        <v>32</v>
      </c>
    </row>
    <row r="3485" spans="1:14" s="143" customFormat="1" hidden="1" x14ac:dyDescent="0.2">
      <c r="A3485" s="200"/>
      <c r="B3485" s="201"/>
      <c r="C3485" s="185"/>
      <c r="D3485" s="185"/>
      <c r="E3485" s="185"/>
      <c r="F3485" s="185"/>
      <c r="G3485" s="185"/>
      <c r="H3485" s="185"/>
      <c r="I3485" s="185"/>
      <c r="J3485" s="185"/>
      <c r="K3485" s="185"/>
      <c r="L3485" s="141" t="s">
        <v>21</v>
      </c>
      <c r="M3485" s="142"/>
      <c r="N3485" s="75" t="s">
        <v>466</v>
      </c>
    </row>
    <row r="3486" spans="1:14" s="143" customFormat="1" hidden="1" x14ac:dyDescent="0.2">
      <c r="A3486" s="200"/>
      <c r="B3486" s="201"/>
      <c r="C3486" s="185"/>
      <c r="D3486" s="185"/>
      <c r="E3486" s="185"/>
      <c r="F3486" s="185"/>
      <c r="G3486" s="185"/>
      <c r="H3486" s="185"/>
      <c r="I3486" s="185"/>
      <c r="J3486" s="185"/>
      <c r="K3486" s="185"/>
      <c r="L3486" s="141" t="s">
        <v>21</v>
      </c>
      <c r="M3486" s="142"/>
      <c r="N3486" s="75" t="s">
        <v>33</v>
      </c>
    </row>
    <row r="3487" spans="1:14" s="88" customFormat="1" ht="15" x14ac:dyDescent="0.25">
      <c r="A3487" s="125" t="s">
        <v>226</v>
      </c>
      <c r="B3487" s="84" t="s">
        <v>228</v>
      </c>
      <c r="C3487" s="86">
        <f>+'PLAN DE COMPRA  2022'!C3716</f>
        <v>53369071.729999997</v>
      </c>
      <c r="D3487" s="86">
        <f>+'PLAN DE COMPRA  2022'!D3716</f>
        <v>8404000</v>
      </c>
      <c r="E3487" s="86">
        <f>+'PLAN DE COMPRA  2022'!E3716</f>
        <v>23259000</v>
      </c>
      <c r="F3487" s="86">
        <f>+'PLAN DE COMPRA  2022'!F3716</f>
        <v>36393591</v>
      </c>
      <c r="G3487" s="86">
        <f>+'PLAN DE COMPRA  2022'!G3716</f>
        <v>0</v>
      </c>
      <c r="H3487" s="86">
        <f>+'PLAN DE COMPRA  2022'!H3716</f>
        <v>16148430.84</v>
      </c>
      <c r="I3487" s="86">
        <f>+'PLAN DE COMPRA  2022'!I3716</f>
        <v>25223857</v>
      </c>
      <c r="J3487" s="86">
        <f>+'PLAN DE COMPRA  2022'!J3716</f>
        <v>50360000</v>
      </c>
      <c r="K3487" s="86">
        <f>+'PLAN DE COMPRA  2022'!K3716</f>
        <v>213157950.56999999</v>
      </c>
      <c r="L3487" s="108" t="s">
        <v>22</v>
      </c>
      <c r="M3487" s="86" t="s">
        <v>22</v>
      </c>
      <c r="N3487" s="130"/>
    </row>
    <row r="3488" spans="1:14" s="88" customFormat="1" ht="15" hidden="1" x14ac:dyDescent="0.25">
      <c r="A3488" s="182" t="s">
        <v>229</v>
      </c>
      <c r="B3488" s="118" t="s">
        <v>230</v>
      </c>
      <c r="C3488" s="183"/>
      <c r="D3488" s="183"/>
      <c r="E3488" s="183"/>
      <c r="F3488" s="183"/>
      <c r="G3488" s="183"/>
      <c r="H3488" s="183"/>
      <c r="I3488" s="183"/>
      <c r="J3488" s="183"/>
      <c r="K3488" s="183"/>
      <c r="L3488" s="110" t="s">
        <v>21</v>
      </c>
      <c r="M3488" s="111"/>
      <c r="N3488" s="74" t="s">
        <v>298</v>
      </c>
    </row>
    <row r="3489" spans="1:14" s="88" customFormat="1" hidden="1" x14ac:dyDescent="0.2">
      <c r="A3489" s="193"/>
      <c r="B3489" s="187"/>
      <c r="C3489" s="185"/>
      <c r="D3489" s="185"/>
      <c r="E3489" s="185"/>
      <c r="F3489" s="185"/>
      <c r="G3489" s="185"/>
      <c r="H3489" s="185"/>
      <c r="I3489" s="185"/>
      <c r="J3489" s="185"/>
      <c r="K3489" s="185"/>
      <c r="L3489" s="110" t="s">
        <v>21</v>
      </c>
      <c r="M3489" s="111"/>
      <c r="N3489" s="75" t="s">
        <v>302</v>
      </c>
    </row>
    <row r="3490" spans="1:14" s="88" customFormat="1" hidden="1" x14ac:dyDescent="0.2">
      <c r="A3490" s="193"/>
      <c r="B3490" s="187"/>
      <c r="C3490" s="185"/>
      <c r="D3490" s="185"/>
      <c r="E3490" s="185"/>
      <c r="F3490" s="185"/>
      <c r="G3490" s="185"/>
      <c r="H3490" s="185"/>
      <c r="I3490" s="185"/>
      <c r="J3490" s="185"/>
      <c r="K3490" s="185"/>
      <c r="L3490" s="110" t="s">
        <v>21</v>
      </c>
      <c r="M3490" s="111"/>
      <c r="N3490" s="75" t="s">
        <v>303</v>
      </c>
    </row>
    <row r="3491" spans="1:14" s="88" customFormat="1" hidden="1" x14ac:dyDescent="0.2">
      <c r="A3491" s="193"/>
      <c r="B3491" s="187"/>
      <c r="C3491" s="185"/>
      <c r="D3491" s="185"/>
      <c r="E3491" s="185"/>
      <c r="F3491" s="185"/>
      <c r="G3491" s="185"/>
      <c r="H3491" s="185"/>
      <c r="I3491" s="185"/>
      <c r="J3491" s="185"/>
      <c r="K3491" s="185"/>
      <c r="L3491" s="110" t="s">
        <v>21</v>
      </c>
      <c r="M3491" s="111"/>
      <c r="N3491" s="75" t="s">
        <v>56</v>
      </c>
    </row>
    <row r="3492" spans="1:14" s="88" customFormat="1" hidden="1" x14ac:dyDescent="0.2">
      <c r="A3492" s="193"/>
      <c r="B3492" s="187"/>
      <c r="C3492" s="185"/>
      <c r="D3492" s="185"/>
      <c r="E3492" s="185"/>
      <c r="F3492" s="185"/>
      <c r="G3492" s="185"/>
      <c r="H3492" s="185"/>
      <c r="I3492" s="185"/>
      <c r="J3492" s="185"/>
      <c r="K3492" s="185"/>
      <c r="L3492" s="110" t="s">
        <v>21</v>
      </c>
      <c r="M3492" s="111"/>
      <c r="N3492" s="75" t="s">
        <v>57</v>
      </c>
    </row>
    <row r="3493" spans="1:14" s="88" customFormat="1" hidden="1" x14ac:dyDescent="0.2">
      <c r="A3493" s="193"/>
      <c r="B3493" s="187"/>
      <c r="C3493" s="185"/>
      <c r="D3493" s="185"/>
      <c r="E3493" s="185"/>
      <c r="F3493" s="185"/>
      <c r="G3493" s="185"/>
      <c r="H3493" s="185"/>
      <c r="I3493" s="185"/>
      <c r="J3493" s="185"/>
      <c r="K3493" s="185"/>
      <c r="L3493" s="110" t="s">
        <v>21</v>
      </c>
      <c r="M3493" s="111"/>
      <c r="N3493" s="75" t="s">
        <v>307</v>
      </c>
    </row>
    <row r="3494" spans="1:14" s="88" customFormat="1" hidden="1" x14ac:dyDescent="0.2">
      <c r="A3494" s="193"/>
      <c r="B3494" s="187"/>
      <c r="C3494" s="185"/>
      <c r="D3494" s="185"/>
      <c r="E3494" s="185"/>
      <c r="F3494" s="185"/>
      <c r="G3494" s="185"/>
      <c r="H3494" s="185"/>
      <c r="I3494" s="185"/>
      <c r="J3494" s="185"/>
      <c r="K3494" s="185"/>
      <c r="L3494" s="110" t="s">
        <v>21</v>
      </c>
      <c r="M3494" s="111"/>
      <c r="N3494" s="75" t="s">
        <v>310</v>
      </c>
    </row>
    <row r="3495" spans="1:14" s="88" customFormat="1" hidden="1" x14ac:dyDescent="0.2">
      <c r="A3495" s="193"/>
      <c r="B3495" s="187"/>
      <c r="C3495" s="185"/>
      <c r="D3495" s="185"/>
      <c r="E3495" s="185"/>
      <c r="F3495" s="185"/>
      <c r="G3495" s="185"/>
      <c r="H3495" s="185"/>
      <c r="I3495" s="185"/>
      <c r="J3495" s="185"/>
      <c r="K3495" s="185"/>
      <c r="L3495" s="110" t="s">
        <v>21</v>
      </c>
      <c r="M3495" s="111"/>
      <c r="N3495" s="75" t="s">
        <v>318</v>
      </c>
    </row>
    <row r="3496" spans="1:14" s="88" customFormat="1" hidden="1" x14ac:dyDescent="0.2">
      <c r="A3496" s="193"/>
      <c r="B3496" s="187"/>
      <c r="C3496" s="185"/>
      <c r="D3496" s="185"/>
      <c r="E3496" s="185"/>
      <c r="F3496" s="185"/>
      <c r="G3496" s="185"/>
      <c r="H3496" s="185"/>
      <c r="I3496" s="185"/>
      <c r="J3496" s="185"/>
      <c r="K3496" s="185"/>
      <c r="L3496" s="110" t="s">
        <v>21</v>
      </c>
      <c r="M3496" s="111"/>
      <c r="N3496" s="75" t="s">
        <v>319</v>
      </c>
    </row>
    <row r="3497" spans="1:14" s="88" customFormat="1" hidden="1" x14ac:dyDescent="0.2">
      <c r="A3497" s="193"/>
      <c r="B3497" s="187"/>
      <c r="C3497" s="185"/>
      <c r="D3497" s="185"/>
      <c r="E3497" s="185"/>
      <c r="F3497" s="185"/>
      <c r="G3497" s="185"/>
      <c r="H3497" s="185"/>
      <c r="I3497" s="185"/>
      <c r="J3497" s="185"/>
      <c r="K3497" s="185"/>
      <c r="L3497" s="110" t="s">
        <v>21</v>
      </c>
      <c r="M3497" s="111"/>
      <c r="N3497" s="75" t="s">
        <v>323</v>
      </c>
    </row>
    <row r="3498" spans="1:14" s="88" customFormat="1" hidden="1" x14ac:dyDescent="0.2">
      <c r="A3498" s="193"/>
      <c r="B3498" s="187"/>
      <c r="C3498" s="185"/>
      <c r="D3498" s="185"/>
      <c r="E3498" s="185"/>
      <c r="F3498" s="185"/>
      <c r="G3498" s="185"/>
      <c r="H3498" s="185"/>
      <c r="I3498" s="185"/>
      <c r="J3498" s="185"/>
      <c r="K3498" s="185"/>
      <c r="L3498" s="110" t="s">
        <v>21</v>
      </c>
      <c r="M3498" s="111"/>
      <c r="N3498" s="75" t="s">
        <v>326</v>
      </c>
    </row>
    <row r="3499" spans="1:14" s="88" customFormat="1" hidden="1" x14ac:dyDescent="0.2">
      <c r="A3499" s="193"/>
      <c r="B3499" s="187"/>
      <c r="C3499" s="185"/>
      <c r="D3499" s="185"/>
      <c r="E3499" s="185"/>
      <c r="F3499" s="185"/>
      <c r="G3499" s="185"/>
      <c r="H3499" s="185"/>
      <c r="I3499" s="185"/>
      <c r="J3499" s="185"/>
      <c r="K3499" s="185"/>
      <c r="L3499" s="110" t="s">
        <v>21</v>
      </c>
      <c r="M3499" s="111"/>
      <c r="N3499" s="75" t="s">
        <v>327</v>
      </c>
    </row>
    <row r="3500" spans="1:14" s="88" customFormat="1" hidden="1" x14ac:dyDescent="0.2">
      <c r="A3500" s="193"/>
      <c r="B3500" s="187"/>
      <c r="C3500" s="185"/>
      <c r="D3500" s="185"/>
      <c r="E3500" s="185"/>
      <c r="F3500" s="185"/>
      <c r="G3500" s="185"/>
      <c r="H3500" s="185"/>
      <c r="I3500" s="185"/>
      <c r="J3500" s="185"/>
      <c r="K3500" s="185"/>
      <c r="L3500" s="110" t="s">
        <v>21</v>
      </c>
      <c r="M3500" s="111"/>
      <c r="N3500" s="75" t="s">
        <v>328</v>
      </c>
    </row>
    <row r="3501" spans="1:14" s="88" customFormat="1" hidden="1" x14ac:dyDescent="0.2">
      <c r="A3501" s="193"/>
      <c r="B3501" s="187"/>
      <c r="C3501" s="185"/>
      <c r="D3501" s="185"/>
      <c r="E3501" s="185"/>
      <c r="F3501" s="185"/>
      <c r="G3501" s="185"/>
      <c r="H3501" s="185"/>
      <c r="I3501" s="185"/>
      <c r="J3501" s="185"/>
      <c r="K3501" s="185"/>
      <c r="L3501" s="110" t="s">
        <v>21</v>
      </c>
      <c r="M3501" s="111"/>
      <c r="N3501" s="75" t="s">
        <v>329</v>
      </c>
    </row>
    <row r="3502" spans="1:14" s="88" customFormat="1" hidden="1" x14ac:dyDescent="0.2">
      <c r="A3502" s="193"/>
      <c r="B3502" s="187"/>
      <c r="C3502" s="185"/>
      <c r="D3502" s="185"/>
      <c r="E3502" s="185"/>
      <c r="F3502" s="185"/>
      <c r="G3502" s="185"/>
      <c r="H3502" s="185"/>
      <c r="I3502" s="185"/>
      <c r="J3502" s="185"/>
      <c r="K3502" s="185"/>
      <c r="L3502" s="110" t="s">
        <v>21</v>
      </c>
      <c r="M3502" s="111"/>
      <c r="N3502" s="75" t="s">
        <v>286</v>
      </c>
    </row>
    <row r="3503" spans="1:14" s="88" customFormat="1" hidden="1" x14ac:dyDescent="0.2">
      <c r="A3503" s="193"/>
      <c r="B3503" s="187"/>
      <c r="C3503" s="185"/>
      <c r="D3503" s="185"/>
      <c r="E3503" s="185"/>
      <c r="F3503" s="185"/>
      <c r="G3503" s="185"/>
      <c r="H3503" s="185"/>
      <c r="I3503" s="185"/>
      <c r="J3503" s="185"/>
      <c r="K3503" s="185"/>
      <c r="L3503" s="110" t="s">
        <v>21</v>
      </c>
      <c r="M3503" s="111"/>
      <c r="N3503" s="75" t="s">
        <v>331</v>
      </c>
    </row>
    <row r="3504" spans="1:14" s="88" customFormat="1" hidden="1" x14ac:dyDescent="0.2">
      <c r="A3504" s="193"/>
      <c r="B3504" s="187"/>
      <c r="C3504" s="185"/>
      <c r="D3504" s="185"/>
      <c r="E3504" s="185"/>
      <c r="F3504" s="185"/>
      <c r="G3504" s="185"/>
      <c r="H3504" s="185"/>
      <c r="I3504" s="185"/>
      <c r="J3504" s="185"/>
      <c r="K3504" s="185"/>
      <c r="L3504" s="110" t="s">
        <v>21</v>
      </c>
      <c r="M3504" s="111"/>
      <c r="N3504" s="75" t="s">
        <v>58</v>
      </c>
    </row>
    <row r="3505" spans="1:14" s="88" customFormat="1" hidden="1" x14ac:dyDescent="0.2">
      <c r="A3505" s="193"/>
      <c r="B3505" s="187"/>
      <c r="C3505" s="185"/>
      <c r="D3505" s="185"/>
      <c r="E3505" s="185"/>
      <c r="F3505" s="185"/>
      <c r="G3505" s="185"/>
      <c r="H3505" s="185"/>
      <c r="I3505" s="185"/>
      <c r="J3505" s="185"/>
      <c r="K3505" s="185"/>
      <c r="L3505" s="110" t="s">
        <v>21</v>
      </c>
      <c r="M3505" s="111"/>
      <c r="N3505" s="75" t="s">
        <v>334</v>
      </c>
    </row>
    <row r="3506" spans="1:14" s="88" customFormat="1" hidden="1" x14ac:dyDescent="0.2">
      <c r="A3506" s="193"/>
      <c r="B3506" s="187"/>
      <c r="C3506" s="185"/>
      <c r="D3506" s="185"/>
      <c r="E3506" s="185"/>
      <c r="F3506" s="185"/>
      <c r="G3506" s="185"/>
      <c r="H3506" s="185"/>
      <c r="I3506" s="185"/>
      <c r="J3506" s="185"/>
      <c r="K3506" s="185"/>
      <c r="L3506" s="110" t="s">
        <v>21</v>
      </c>
      <c r="M3506" s="111"/>
      <c r="N3506" s="75" t="s">
        <v>287</v>
      </c>
    </row>
    <row r="3507" spans="1:14" s="88" customFormat="1" hidden="1" x14ac:dyDescent="0.2">
      <c r="A3507" s="193"/>
      <c r="B3507" s="187"/>
      <c r="C3507" s="185"/>
      <c r="D3507" s="185"/>
      <c r="E3507" s="185"/>
      <c r="F3507" s="185"/>
      <c r="G3507" s="185"/>
      <c r="H3507" s="185"/>
      <c r="I3507" s="185"/>
      <c r="J3507" s="185"/>
      <c r="K3507" s="185"/>
      <c r="L3507" s="110" t="s">
        <v>21</v>
      </c>
      <c r="M3507" s="111"/>
      <c r="N3507" s="75" t="s">
        <v>337</v>
      </c>
    </row>
    <row r="3508" spans="1:14" s="88" customFormat="1" hidden="1" x14ac:dyDescent="0.2">
      <c r="A3508" s="193"/>
      <c r="B3508" s="187"/>
      <c r="C3508" s="185"/>
      <c r="D3508" s="185"/>
      <c r="E3508" s="185"/>
      <c r="F3508" s="185"/>
      <c r="G3508" s="185"/>
      <c r="H3508" s="185"/>
      <c r="I3508" s="185"/>
      <c r="J3508" s="185"/>
      <c r="K3508" s="185"/>
      <c r="L3508" s="110" t="s">
        <v>21</v>
      </c>
      <c r="M3508" s="111"/>
      <c r="N3508" s="75" t="s">
        <v>342</v>
      </c>
    </row>
    <row r="3509" spans="1:14" s="88" customFormat="1" hidden="1" x14ac:dyDescent="0.2">
      <c r="A3509" s="193"/>
      <c r="B3509" s="187"/>
      <c r="C3509" s="185"/>
      <c r="D3509" s="185"/>
      <c r="E3509" s="185"/>
      <c r="F3509" s="185"/>
      <c r="G3509" s="185"/>
      <c r="H3509" s="185"/>
      <c r="I3509" s="185"/>
      <c r="J3509" s="185"/>
      <c r="K3509" s="185"/>
      <c r="L3509" s="110" t="s">
        <v>21</v>
      </c>
      <c r="M3509" s="111"/>
      <c r="N3509" s="75" t="s">
        <v>346</v>
      </c>
    </row>
    <row r="3510" spans="1:14" s="88" customFormat="1" hidden="1" x14ac:dyDescent="0.2">
      <c r="A3510" s="193"/>
      <c r="B3510" s="187"/>
      <c r="C3510" s="185"/>
      <c r="D3510" s="185"/>
      <c r="E3510" s="185"/>
      <c r="F3510" s="185"/>
      <c r="G3510" s="185"/>
      <c r="H3510" s="185"/>
      <c r="I3510" s="185"/>
      <c r="J3510" s="185"/>
      <c r="K3510" s="185"/>
      <c r="L3510" s="110" t="s">
        <v>21</v>
      </c>
      <c r="M3510" s="111"/>
      <c r="N3510" s="75" t="s">
        <v>36</v>
      </c>
    </row>
    <row r="3511" spans="1:14" s="88" customFormat="1" hidden="1" x14ac:dyDescent="0.2">
      <c r="A3511" s="193"/>
      <c r="B3511" s="187"/>
      <c r="C3511" s="185"/>
      <c r="D3511" s="185"/>
      <c r="E3511" s="185"/>
      <c r="F3511" s="185"/>
      <c r="G3511" s="185"/>
      <c r="H3511" s="185"/>
      <c r="I3511" s="185"/>
      <c r="J3511" s="185"/>
      <c r="K3511" s="185"/>
      <c r="L3511" s="110" t="s">
        <v>21</v>
      </c>
      <c r="M3511" s="111"/>
      <c r="N3511" s="75" t="s">
        <v>59</v>
      </c>
    </row>
    <row r="3512" spans="1:14" s="88" customFormat="1" hidden="1" x14ac:dyDescent="0.2">
      <c r="A3512" s="193"/>
      <c r="B3512" s="187"/>
      <c r="C3512" s="185"/>
      <c r="D3512" s="185"/>
      <c r="E3512" s="185"/>
      <c r="F3512" s="185"/>
      <c r="G3512" s="185"/>
      <c r="H3512" s="185"/>
      <c r="I3512" s="185"/>
      <c r="J3512" s="185"/>
      <c r="K3512" s="185"/>
      <c r="L3512" s="110" t="s">
        <v>21</v>
      </c>
      <c r="M3512" s="111"/>
      <c r="N3512" s="75" t="s">
        <v>347</v>
      </c>
    </row>
    <row r="3513" spans="1:14" s="88" customFormat="1" hidden="1" x14ac:dyDescent="0.2">
      <c r="A3513" s="193"/>
      <c r="B3513" s="187"/>
      <c r="C3513" s="185"/>
      <c r="D3513" s="185"/>
      <c r="E3513" s="185"/>
      <c r="F3513" s="185"/>
      <c r="G3513" s="185"/>
      <c r="H3513" s="185"/>
      <c r="I3513" s="185"/>
      <c r="J3513" s="185"/>
      <c r="K3513" s="185"/>
      <c r="L3513" s="110" t="s">
        <v>21</v>
      </c>
      <c r="M3513" s="111"/>
      <c r="N3513" s="75" t="s">
        <v>37</v>
      </c>
    </row>
    <row r="3514" spans="1:14" s="88" customFormat="1" hidden="1" x14ac:dyDescent="0.2">
      <c r="A3514" s="193"/>
      <c r="B3514" s="187"/>
      <c r="C3514" s="185"/>
      <c r="D3514" s="185"/>
      <c r="E3514" s="185"/>
      <c r="F3514" s="185"/>
      <c r="G3514" s="185"/>
      <c r="H3514" s="185"/>
      <c r="I3514" s="185"/>
      <c r="J3514" s="185"/>
      <c r="K3514" s="185"/>
      <c r="L3514" s="110" t="s">
        <v>21</v>
      </c>
      <c r="M3514" s="111"/>
      <c r="N3514" s="75" t="s">
        <v>350</v>
      </c>
    </row>
    <row r="3515" spans="1:14" s="88" customFormat="1" hidden="1" x14ac:dyDescent="0.2">
      <c r="A3515" s="193"/>
      <c r="B3515" s="187"/>
      <c r="C3515" s="185"/>
      <c r="D3515" s="185"/>
      <c r="E3515" s="185"/>
      <c r="F3515" s="185"/>
      <c r="G3515" s="185"/>
      <c r="H3515" s="185"/>
      <c r="I3515" s="185"/>
      <c r="J3515" s="185"/>
      <c r="K3515" s="185"/>
      <c r="L3515" s="110" t="s">
        <v>21</v>
      </c>
      <c r="M3515" s="111"/>
      <c r="N3515" s="75" t="s">
        <v>92</v>
      </c>
    </row>
    <row r="3516" spans="1:14" s="88" customFormat="1" hidden="1" x14ac:dyDescent="0.2">
      <c r="A3516" s="193"/>
      <c r="B3516" s="187"/>
      <c r="C3516" s="185"/>
      <c r="D3516" s="185"/>
      <c r="E3516" s="185"/>
      <c r="F3516" s="185"/>
      <c r="G3516" s="185"/>
      <c r="H3516" s="185"/>
      <c r="I3516" s="185"/>
      <c r="J3516" s="185"/>
      <c r="K3516" s="185"/>
      <c r="L3516" s="110" t="s">
        <v>21</v>
      </c>
      <c r="M3516" s="111"/>
      <c r="N3516" s="75" t="s">
        <v>469</v>
      </c>
    </row>
    <row r="3517" spans="1:14" s="88" customFormat="1" hidden="1" x14ac:dyDescent="0.2">
      <c r="A3517" s="193"/>
      <c r="B3517" s="187"/>
      <c r="C3517" s="185"/>
      <c r="D3517" s="185"/>
      <c r="E3517" s="185"/>
      <c r="F3517" s="185"/>
      <c r="G3517" s="185"/>
      <c r="H3517" s="185"/>
      <c r="I3517" s="185"/>
      <c r="J3517" s="185"/>
      <c r="K3517" s="185"/>
      <c r="L3517" s="110" t="s">
        <v>21</v>
      </c>
      <c r="M3517" s="111"/>
      <c r="N3517" s="75" t="s">
        <v>351</v>
      </c>
    </row>
    <row r="3518" spans="1:14" s="88" customFormat="1" hidden="1" x14ac:dyDescent="0.2">
      <c r="A3518" s="193"/>
      <c r="B3518" s="187"/>
      <c r="C3518" s="185"/>
      <c r="D3518" s="185"/>
      <c r="E3518" s="185"/>
      <c r="F3518" s="185"/>
      <c r="G3518" s="185"/>
      <c r="H3518" s="185"/>
      <c r="I3518" s="185"/>
      <c r="J3518" s="185"/>
      <c r="K3518" s="185"/>
      <c r="L3518" s="110" t="s">
        <v>21</v>
      </c>
      <c r="M3518" s="111"/>
      <c r="N3518" s="75" t="s">
        <v>472</v>
      </c>
    </row>
    <row r="3519" spans="1:14" s="88" customFormat="1" hidden="1" x14ac:dyDescent="0.2">
      <c r="A3519" s="193"/>
      <c r="B3519" s="187"/>
      <c r="C3519" s="185"/>
      <c r="D3519" s="185"/>
      <c r="E3519" s="185"/>
      <c r="F3519" s="185"/>
      <c r="G3519" s="185"/>
      <c r="H3519" s="185"/>
      <c r="I3519" s="185"/>
      <c r="J3519" s="185"/>
      <c r="K3519" s="185"/>
      <c r="L3519" s="110" t="s">
        <v>21</v>
      </c>
      <c r="M3519" s="111"/>
      <c r="N3519" s="75" t="s">
        <v>362</v>
      </c>
    </row>
    <row r="3520" spans="1:14" s="88" customFormat="1" hidden="1" x14ac:dyDescent="0.2">
      <c r="A3520" s="193"/>
      <c r="B3520" s="187"/>
      <c r="C3520" s="185"/>
      <c r="D3520" s="185"/>
      <c r="E3520" s="185"/>
      <c r="F3520" s="185"/>
      <c r="G3520" s="185"/>
      <c r="H3520" s="185"/>
      <c r="I3520" s="185"/>
      <c r="J3520" s="185"/>
      <c r="K3520" s="185"/>
      <c r="L3520" s="110" t="s">
        <v>21</v>
      </c>
      <c r="M3520" s="111"/>
      <c r="N3520" s="75" t="s">
        <v>291</v>
      </c>
    </row>
    <row r="3521" spans="1:14" s="88" customFormat="1" hidden="1" x14ac:dyDescent="0.2">
      <c r="A3521" s="193"/>
      <c r="B3521" s="187"/>
      <c r="C3521" s="185"/>
      <c r="D3521" s="185"/>
      <c r="E3521" s="185"/>
      <c r="F3521" s="185"/>
      <c r="G3521" s="185"/>
      <c r="H3521" s="185"/>
      <c r="I3521" s="185"/>
      <c r="J3521" s="185"/>
      <c r="K3521" s="185"/>
      <c r="L3521" s="110" t="s">
        <v>21</v>
      </c>
      <c r="M3521" s="111"/>
      <c r="N3521" s="75" t="s">
        <v>93</v>
      </c>
    </row>
    <row r="3522" spans="1:14" s="88" customFormat="1" hidden="1" x14ac:dyDescent="0.2">
      <c r="A3522" s="193"/>
      <c r="B3522" s="187"/>
      <c r="C3522" s="185"/>
      <c r="D3522" s="185"/>
      <c r="E3522" s="185"/>
      <c r="F3522" s="185"/>
      <c r="G3522" s="185"/>
      <c r="H3522" s="185"/>
      <c r="I3522" s="185"/>
      <c r="J3522" s="185"/>
      <c r="K3522" s="185"/>
      <c r="L3522" s="110" t="s">
        <v>21</v>
      </c>
      <c r="M3522" s="111"/>
      <c r="N3522" s="75" t="s">
        <v>477</v>
      </c>
    </row>
    <row r="3523" spans="1:14" s="88" customFormat="1" hidden="1" x14ac:dyDescent="0.2">
      <c r="A3523" s="193"/>
      <c r="B3523" s="187"/>
      <c r="C3523" s="185"/>
      <c r="D3523" s="185"/>
      <c r="E3523" s="185"/>
      <c r="F3523" s="185"/>
      <c r="G3523" s="185"/>
      <c r="H3523" s="185"/>
      <c r="I3523" s="185"/>
      <c r="J3523" s="185"/>
      <c r="K3523" s="185"/>
      <c r="L3523" s="110" t="s">
        <v>21</v>
      </c>
      <c r="M3523" s="111"/>
      <c r="N3523" s="75" t="s">
        <v>375</v>
      </c>
    </row>
    <row r="3524" spans="1:14" s="88" customFormat="1" hidden="1" x14ac:dyDescent="0.2">
      <c r="A3524" s="193"/>
      <c r="B3524" s="187"/>
      <c r="C3524" s="185"/>
      <c r="D3524" s="185"/>
      <c r="E3524" s="185"/>
      <c r="F3524" s="185"/>
      <c r="G3524" s="185"/>
      <c r="H3524" s="185"/>
      <c r="I3524" s="185"/>
      <c r="J3524" s="185"/>
      <c r="K3524" s="185"/>
      <c r="L3524" s="110" t="s">
        <v>21</v>
      </c>
      <c r="M3524" s="111"/>
      <c r="N3524" s="75" t="s">
        <v>39</v>
      </c>
    </row>
    <row r="3525" spans="1:14" s="88" customFormat="1" hidden="1" x14ac:dyDescent="0.2">
      <c r="A3525" s="193"/>
      <c r="B3525" s="187"/>
      <c r="C3525" s="185"/>
      <c r="D3525" s="185"/>
      <c r="E3525" s="185"/>
      <c r="F3525" s="185"/>
      <c r="G3525" s="185"/>
      <c r="H3525" s="185"/>
      <c r="I3525" s="185"/>
      <c r="J3525" s="185"/>
      <c r="K3525" s="185"/>
      <c r="L3525" s="110" t="s">
        <v>21</v>
      </c>
      <c r="M3525" s="111"/>
      <c r="N3525" s="75" t="s">
        <v>40</v>
      </c>
    </row>
    <row r="3526" spans="1:14" s="88" customFormat="1" hidden="1" x14ac:dyDescent="0.2">
      <c r="A3526" s="193"/>
      <c r="B3526" s="187"/>
      <c r="C3526" s="185"/>
      <c r="D3526" s="185"/>
      <c r="E3526" s="185"/>
      <c r="F3526" s="185"/>
      <c r="G3526" s="185"/>
      <c r="H3526" s="185"/>
      <c r="I3526" s="185"/>
      <c r="J3526" s="185"/>
      <c r="K3526" s="185"/>
      <c r="L3526" s="110" t="s">
        <v>21</v>
      </c>
      <c r="M3526" s="111"/>
      <c r="N3526" s="75" t="s">
        <v>95</v>
      </c>
    </row>
    <row r="3527" spans="1:14" s="88" customFormat="1" hidden="1" x14ac:dyDescent="0.2">
      <c r="A3527" s="193"/>
      <c r="B3527" s="187"/>
      <c r="C3527" s="185"/>
      <c r="D3527" s="185"/>
      <c r="E3527" s="185"/>
      <c r="F3527" s="185"/>
      <c r="G3527" s="185"/>
      <c r="H3527" s="185"/>
      <c r="I3527" s="185"/>
      <c r="J3527" s="185"/>
      <c r="K3527" s="185"/>
      <c r="L3527" s="110" t="s">
        <v>21</v>
      </c>
      <c r="M3527" s="111"/>
      <c r="N3527" s="75" t="s">
        <v>62</v>
      </c>
    </row>
    <row r="3528" spans="1:14" s="88" customFormat="1" hidden="1" x14ac:dyDescent="0.2">
      <c r="A3528" s="193"/>
      <c r="B3528" s="187"/>
      <c r="C3528" s="185"/>
      <c r="D3528" s="185"/>
      <c r="E3528" s="185"/>
      <c r="F3528" s="185"/>
      <c r="G3528" s="185"/>
      <c r="H3528" s="185"/>
      <c r="I3528" s="185"/>
      <c r="J3528" s="185"/>
      <c r="K3528" s="185"/>
      <c r="L3528" s="110" t="s">
        <v>21</v>
      </c>
      <c r="M3528" s="111"/>
      <c r="N3528" s="75" t="s">
        <v>388</v>
      </c>
    </row>
    <row r="3529" spans="1:14" s="88" customFormat="1" hidden="1" x14ac:dyDescent="0.2">
      <c r="A3529" s="193"/>
      <c r="B3529" s="187"/>
      <c r="C3529" s="185"/>
      <c r="D3529" s="185"/>
      <c r="E3529" s="185"/>
      <c r="F3529" s="185"/>
      <c r="G3529" s="185"/>
      <c r="H3529" s="185"/>
      <c r="I3529" s="185"/>
      <c r="J3529" s="185"/>
      <c r="K3529" s="185"/>
      <c r="L3529" s="110" t="s">
        <v>21</v>
      </c>
      <c r="M3529" s="111"/>
      <c r="N3529" s="75" t="s">
        <v>84</v>
      </c>
    </row>
    <row r="3530" spans="1:14" s="88" customFormat="1" hidden="1" x14ac:dyDescent="0.2">
      <c r="A3530" s="193"/>
      <c r="B3530" s="187"/>
      <c r="C3530" s="185"/>
      <c r="D3530" s="185"/>
      <c r="E3530" s="185"/>
      <c r="F3530" s="185"/>
      <c r="G3530" s="185"/>
      <c r="H3530" s="185"/>
      <c r="I3530" s="185"/>
      <c r="J3530" s="185"/>
      <c r="K3530" s="185"/>
      <c r="L3530" s="110" t="s">
        <v>21</v>
      </c>
      <c r="M3530" s="111"/>
      <c r="N3530" s="75" t="s">
        <v>389</v>
      </c>
    </row>
    <row r="3531" spans="1:14" s="88" customFormat="1" hidden="1" x14ac:dyDescent="0.2">
      <c r="A3531" s="193"/>
      <c r="B3531" s="187"/>
      <c r="C3531" s="185"/>
      <c r="D3531" s="185"/>
      <c r="E3531" s="185"/>
      <c r="F3531" s="185"/>
      <c r="G3531" s="185"/>
      <c r="H3531" s="185"/>
      <c r="I3531" s="185"/>
      <c r="J3531" s="185"/>
      <c r="K3531" s="185"/>
      <c r="L3531" s="110" t="s">
        <v>21</v>
      </c>
      <c r="M3531" s="111"/>
      <c r="N3531" s="75" t="s">
        <v>63</v>
      </c>
    </row>
    <row r="3532" spans="1:14" s="88" customFormat="1" hidden="1" x14ac:dyDescent="0.2">
      <c r="A3532" s="193"/>
      <c r="B3532" s="187"/>
      <c r="C3532" s="185"/>
      <c r="D3532" s="185"/>
      <c r="E3532" s="185"/>
      <c r="F3532" s="185"/>
      <c r="G3532" s="185"/>
      <c r="H3532" s="185"/>
      <c r="I3532" s="185"/>
      <c r="J3532" s="185"/>
      <c r="K3532" s="185"/>
      <c r="L3532" s="110" t="s">
        <v>21</v>
      </c>
      <c r="M3532" s="111"/>
      <c r="N3532" s="75" t="s">
        <v>51</v>
      </c>
    </row>
    <row r="3533" spans="1:14" s="88" customFormat="1" hidden="1" x14ac:dyDescent="0.2">
      <c r="A3533" s="193"/>
      <c r="B3533" s="187"/>
      <c r="C3533" s="185"/>
      <c r="D3533" s="185"/>
      <c r="E3533" s="185"/>
      <c r="F3533" s="185"/>
      <c r="G3533" s="185"/>
      <c r="H3533" s="185"/>
      <c r="I3533" s="185"/>
      <c r="J3533" s="185"/>
      <c r="K3533" s="185"/>
      <c r="L3533" s="110" t="s">
        <v>21</v>
      </c>
      <c r="M3533" s="111"/>
      <c r="N3533" s="75" t="s">
        <v>390</v>
      </c>
    </row>
    <row r="3534" spans="1:14" s="88" customFormat="1" hidden="1" x14ac:dyDescent="0.2">
      <c r="A3534" s="193"/>
      <c r="B3534" s="187"/>
      <c r="C3534" s="185"/>
      <c r="D3534" s="185"/>
      <c r="E3534" s="185"/>
      <c r="F3534" s="185"/>
      <c r="G3534" s="185"/>
      <c r="H3534" s="185"/>
      <c r="I3534" s="185"/>
      <c r="J3534" s="185"/>
      <c r="K3534" s="185"/>
      <c r="L3534" s="110" t="s">
        <v>21</v>
      </c>
      <c r="M3534" s="111"/>
      <c r="N3534" s="75" t="s">
        <v>41</v>
      </c>
    </row>
    <row r="3535" spans="1:14" s="88" customFormat="1" hidden="1" x14ac:dyDescent="0.2">
      <c r="A3535" s="193"/>
      <c r="B3535" s="187"/>
      <c r="C3535" s="185"/>
      <c r="D3535" s="185"/>
      <c r="E3535" s="185"/>
      <c r="F3535" s="185"/>
      <c r="G3535" s="185"/>
      <c r="H3535" s="185"/>
      <c r="I3535" s="185"/>
      <c r="J3535" s="185"/>
      <c r="K3535" s="185"/>
      <c r="L3535" s="110" t="s">
        <v>21</v>
      </c>
      <c r="M3535" s="111"/>
      <c r="N3535" s="75" t="s">
        <v>96</v>
      </c>
    </row>
    <row r="3536" spans="1:14" s="88" customFormat="1" hidden="1" x14ac:dyDescent="0.2">
      <c r="A3536" s="193"/>
      <c r="B3536" s="187"/>
      <c r="C3536" s="185"/>
      <c r="D3536" s="185"/>
      <c r="E3536" s="185"/>
      <c r="F3536" s="185"/>
      <c r="G3536" s="185"/>
      <c r="H3536" s="185"/>
      <c r="I3536" s="185"/>
      <c r="J3536" s="185"/>
      <c r="K3536" s="185"/>
      <c r="L3536" s="110" t="s">
        <v>21</v>
      </c>
      <c r="M3536" s="111"/>
      <c r="N3536" s="75" t="s">
        <v>64</v>
      </c>
    </row>
    <row r="3537" spans="1:14" s="88" customFormat="1" hidden="1" x14ac:dyDescent="0.2">
      <c r="A3537" s="193"/>
      <c r="B3537" s="187"/>
      <c r="C3537" s="185"/>
      <c r="D3537" s="185"/>
      <c r="E3537" s="185"/>
      <c r="F3537" s="185"/>
      <c r="G3537" s="185"/>
      <c r="H3537" s="185"/>
      <c r="I3537" s="185"/>
      <c r="J3537" s="185"/>
      <c r="K3537" s="185"/>
      <c r="L3537" s="110" t="s">
        <v>21</v>
      </c>
      <c r="M3537" s="111"/>
      <c r="N3537" s="75" t="s">
        <v>27</v>
      </c>
    </row>
    <row r="3538" spans="1:14" s="88" customFormat="1" hidden="1" x14ac:dyDescent="0.2">
      <c r="A3538" s="193"/>
      <c r="B3538" s="187"/>
      <c r="C3538" s="185"/>
      <c r="D3538" s="185"/>
      <c r="E3538" s="185"/>
      <c r="F3538" s="185"/>
      <c r="G3538" s="185"/>
      <c r="H3538" s="185"/>
      <c r="I3538" s="185"/>
      <c r="J3538" s="185"/>
      <c r="K3538" s="185"/>
      <c r="L3538" s="110" t="s">
        <v>21</v>
      </c>
      <c r="M3538" s="111"/>
      <c r="N3538" s="75" t="s">
        <v>97</v>
      </c>
    </row>
    <row r="3539" spans="1:14" s="88" customFormat="1" hidden="1" x14ac:dyDescent="0.2">
      <c r="A3539" s="193"/>
      <c r="B3539" s="187"/>
      <c r="C3539" s="185"/>
      <c r="D3539" s="185"/>
      <c r="E3539" s="185"/>
      <c r="F3539" s="185"/>
      <c r="G3539" s="185"/>
      <c r="H3539" s="185"/>
      <c r="I3539" s="185"/>
      <c r="J3539" s="185"/>
      <c r="K3539" s="185"/>
      <c r="L3539" s="110" t="s">
        <v>21</v>
      </c>
      <c r="M3539" s="111"/>
      <c r="N3539" s="75" t="s">
        <v>103</v>
      </c>
    </row>
    <row r="3540" spans="1:14" s="88" customFormat="1" hidden="1" x14ac:dyDescent="0.2">
      <c r="A3540" s="193"/>
      <c r="B3540" s="187"/>
      <c r="C3540" s="185"/>
      <c r="D3540" s="185"/>
      <c r="E3540" s="185"/>
      <c r="F3540" s="185"/>
      <c r="G3540" s="185"/>
      <c r="H3540" s="185"/>
      <c r="I3540" s="185"/>
      <c r="J3540" s="185"/>
      <c r="K3540" s="185"/>
      <c r="L3540" s="110" t="s">
        <v>21</v>
      </c>
      <c r="M3540" s="111"/>
      <c r="N3540" s="75" t="s">
        <v>391</v>
      </c>
    </row>
    <row r="3541" spans="1:14" s="88" customFormat="1" hidden="1" x14ac:dyDescent="0.2">
      <c r="A3541" s="193"/>
      <c r="B3541" s="187"/>
      <c r="C3541" s="185"/>
      <c r="D3541" s="185"/>
      <c r="E3541" s="185"/>
      <c r="F3541" s="185"/>
      <c r="G3541" s="185"/>
      <c r="H3541" s="185"/>
      <c r="I3541" s="185"/>
      <c r="J3541" s="185"/>
      <c r="K3541" s="185"/>
      <c r="L3541" s="110" t="s">
        <v>21</v>
      </c>
      <c r="M3541" s="111"/>
      <c r="N3541" s="75" t="s">
        <v>65</v>
      </c>
    </row>
    <row r="3542" spans="1:14" s="88" customFormat="1" hidden="1" x14ac:dyDescent="0.2">
      <c r="A3542" s="193"/>
      <c r="B3542" s="187"/>
      <c r="C3542" s="185"/>
      <c r="D3542" s="185"/>
      <c r="E3542" s="185"/>
      <c r="F3542" s="185"/>
      <c r="G3542" s="185"/>
      <c r="H3542" s="185"/>
      <c r="I3542" s="185"/>
      <c r="J3542" s="185"/>
      <c r="K3542" s="185"/>
      <c r="L3542" s="110" t="s">
        <v>21</v>
      </c>
      <c r="M3542" s="111"/>
      <c r="N3542" s="75" t="s">
        <v>459</v>
      </c>
    </row>
    <row r="3543" spans="1:14" s="88" customFormat="1" hidden="1" x14ac:dyDescent="0.2">
      <c r="A3543" s="193"/>
      <c r="B3543" s="187"/>
      <c r="C3543" s="185"/>
      <c r="D3543" s="185"/>
      <c r="E3543" s="185"/>
      <c r="F3543" s="185"/>
      <c r="G3543" s="185"/>
      <c r="H3543" s="185"/>
      <c r="I3543" s="185"/>
      <c r="J3543" s="185"/>
      <c r="K3543" s="185"/>
      <c r="L3543" s="110" t="s">
        <v>21</v>
      </c>
      <c r="M3543" s="111"/>
      <c r="N3543" s="75" t="s">
        <v>394</v>
      </c>
    </row>
    <row r="3544" spans="1:14" s="88" customFormat="1" hidden="1" x14ac:dyDescent="0.2">
      <c r="A3544" s="193"/>
      <c r="B3544" s="187"/>
      <c r="C3544" s="185"/>
      <c r="D3544" s="185"/>
      <c r="E3544" s="185"/>
      <c r="F3544" s="185"/>
      <c r="G3544" s="185"/>
      <c r="H3544" s="185"/>
      <c r="I3544" s="185"/>
      <c r="J3544" s="185"/>
      <c r="K3544" s="185"/>
      <c r="L3544" s="110" t="s">
        <v>21</v>
      </c>
      <c r="M3544" s="111"/>
      <c r="N3544" s="75" t="s">
        <v>85</v>
      </c>
    </row>
    <row r="3545" spans="1:14" s="88" customFormat="1" hidden="1" x14ac:dyDescent="0.2">
      <c r="A3545" s="193"/>
      <c r="B3545" s="187"/>
      <c r="C3545" s="185"/>
      <c r="D3545" s="185"/>
      <c r="E3545" s="185"/>
      <c r="F3545" s="185"/>
      <c r="G3545" s="185"/>
      <c r="H3545" s="185"/>
      <c r="I3545" s="185"/>
      <c r="J3545" s="185"/>
      <c r="K3545" s="185"/>
      <c r="L3545" s="110" t="s">
        <v>21</v>
      </c>
      <c r="M3545" s="111"/>
      <c r="N3545" s="75" t="s">
        <v>395</v>
      </c>
    </row>
    <row r="3546" spans="1:14" s="88" customFormat="1" hidden="1" x14ac:dyDescent="0.2">
      <c r="A3546" s="193"/>
      <c r="B3546" s="187"/>
      <c r="C3546" s="185"/>
      <c r="D3546" s="185"/>
      <c r="E3546" s="185"/>
      <c r="F3546" s="185"/>
      <c r="G3546" s="185"/>
      <c r="H3546" s="185"/>
      <c r="I3546" s="185"/>
      <c r="J3546" s="185"/>
      <c r="K3546" s="185"/>
      <c r="L3546" s="110" t="s">
        <v>21</v>
      </c>
      <c r="M3546" s="111"/>
      <c r="N3546" s="75" t="s">
        <v>66</v>
      </c>
    </row>
    <row r="3547" spans="1:14" s="88" customFormat="1" hidden="1" x14ac:dyDescent="0.2">
      <c r="A3547" s="193"/>
      <c r="B3547" s="187"/>
      <c r="C3547" s="185"/>
      <c r="D3547" s="185"/>
      <c r="E3547" s="185"/>
      <c r="F3547" s="185"/>
      <c r="G3547" s="185"/>
      <c r="H3547" s="185"/>
      <c r="I3547" s="185"/>
      <c r="J3547" s="185"/>
      <c r="K3547" s="185"/>
      <c r="L3547" s="110" t="s">
        <v>21</v>
      </c>
      <c r="M3547" s="111"/>
      <c r="N3547" s="75" t="s">
        <v>67</v>
      </c>
    </row>
    <row r="3548" spans="1:14" s="88" customFormat="1" hidden="1" x14ac:dyDescent="0.2">
      <c r="A3548" s="193"/>
      <c r="B3548" s="187"/>
      <c r="C3548" s="185"/>
      <c r="D3548" s="185"/>
      <c r="E3548" s="185"/>
      <c r="F3548" s="185"/>
      <c r="G3548" s="185"/>
      <c r="H3548" s="185"/>
      <c r="I3548" s="185"/>
      <c r="J3548" s="185"/>
      <c r="K3548" s="185"/>
      <c r="L3548" s="110" t="s">
        <v>21</v>
      </c>
      <c r="M3548" s="111"/>
      <c r="N3548" s="75" t="s">
        <v>397</v>
      </c>
    </row>
    <row r="3549" spans="1:14" s="88" customFormat="1" hidden="1" x14ac:dyDescent="0.2">
      <c r="A3549" s="193"/>
      <c r="B3549" s="187"/>
      <c r="C3549" s="185"/>
      <c r="D3549" s="185"/>
      <c r="E3549" s="185"/>
      <c r="F3549" s="185"/>
      <c r="G3549" s="185"/>
      <c r="H3549" s="185"/>
      <c r="I3549" s="185"/>
      <c r="J3549" s="185"/>
      <c r="K3549" s="185"/>
      <c r="L3549" s="110" t="s">
        <v>21</v>
      </c>
      <c r="M3549" s="111"/>
      <c r="N3549" s="75" t="s">
        <v>43</v>
      </c>
    </row>
    <row r="3550" spans="1:14" s="88" customFormat="1" hidden="1" x14ac:dyDescent="0.2">
      <c r="A3550" s="193"/>
      <c r="B3550" s="187"/>
      <c r="C3550" s="185"/>
      <c r="D3550" s="185"/>
      <c r="E3550" s="185"/>
      <c r="F3550" s="185"/>
      <c r="G3550" s="185"/>
      <c r="H3550" s="185"/>
      <c r="I3550" s="185"/>
      <c r="J3550" s="185"/>
      <c r="K3550" s="185"/>
      <c r="L3550" s="110" t="s">
        <v>21</v>
      </c>
      <c r="M3550" s="111"/>
      <c r="N3550" s="75" t="s">
        <v>400</v>
      </c>
    </row>
    <row r="3551" spans="1:14" s="88" customFormat="1" hidden="1" x14ac:dyDescent="0.2">
      <c r="A3551" s="193"/>
      <c r="B3551" s="187"/>
      <c r="C3551" s="185"/>
      <c r="D3551" s="185"/>
      <c r="E3551" s="185"/>
      <c r="F3551" s="185"/>
      <c r="G3551" s="185"/>
      <c r="H3551" s="185"/>
      <c r="I3551" s="185"/>
      <c r="J3551" s="185"/>
      <c r="K3551" s="185"/>
      <c r="L3551" s="110" t="s">
        <v>21</v>
      </c>
      <c r="M3551" s="111"/>
      <c r="N3551" s="75" t="s">
        <v>401</v>
      </c>
    </row>
    <row r="3552" spans="1:14" s="88" customFormat="1" hidden="1" x14ac:dyDescent="0.2">
      <c r="A3552" s="193"/>
      <c r="B3552" s="187"/>
      <c r="C3552" s="185"/>
      <c r="D3552" s="185"/>
      <c r="E3552" s="185"/>
      <c r="F3552" s="185"/>
      <c r="G3552" s="185"/>
      <c r="H3552" s="185"/>
      <c r="I3552" s="185"/>
      <c r="J3552" s="185"/>
      <c r="K3552" s="185"/>
      <c r="L3552" s="110" t="s">
        <v>21</v>
      </c>
      <c r="M3552" s="111"/>
      <c r="N3552" s="75" t="s">
        <v>403</v>
      </c>
    </row>
    <row r="3553" spans="1:14" s="88" customFormat="1" hidden="1" x14ac:dyDescent="0.2">
      <c r="A3553" s="193"/>
      <c r="B3553" s="187"/>
      <c r="C3553" s="185"/>
      <c r="D3553" s="185"/>
      <c r="E3553" s="185"/>
      <c r="F3553" s="185"/>
      <c r="G3553" s="185"/>
      <c r="H3553" s="185"/>
      <c r="I3553" s="185"/>
      <c r="J3553" s="185"/>
      <c r="K3553" s="185"/>
      <c r="L3553" s="110" t="s">
        <v>21</v>
      </c>
      <c r="M3553" s="111"/>
      <c r="N3553" s="75" t="s">
        <v>404</v>
      </c>
    </row>
    <row r="3554" spans="1:14" s="88" customFormat="1" hidden="1" x14ac:dyDescent="0.2">
      <c r="A3554" s="193"/>
      <c r="B3554" s="187"/>
      <c r="C3554" s="185"/>
      <c r="D3554" s="185"/>
      <c r="E3554" s="185"/>
      <c r="F3554" s="185"/>
      <c r="G3554" s="185"/>
      <c r="H3554" s="185"/>
      <c r="I3554" s="185"/>
      <c r="J3554" s="185"/>
      <c r="K3554" s="185"/>
      <c r="L3554" s="110" t="s">
        <v>21</v>
      </c>
      <c r="M3554" s="111"/>
      <c r="N3554" s="75" t="s">
        <v>28</v>
      </c>
    </row>
    <row r="3555" spans="1:14" s="88" customFormat="1" hidden="1" x14ac:dyDescent="0.2">
      <c r="A3555" s="193"/>
      <c r="B3555" s="187"/>
      <c r="C3555" s="185"/>
      <c r="D3555" s="185"/>
      <c r="E3555" s="185"/>
      <c r="F3555" s="185"/>
      <c r="G3555" s="185"/>
      <c r="H3555" s="185"/>
      <c r="I3555" s="185"/>
      <c r="J3555" s="185"/>
      <c r="K3555" s="185"/>
      <c r="L3555" s="110" t="s">
        <v>21</v>
      </c>
      <c r="M3555" s="111"/>
      <c r="N3555" s="75" t="s">
        <v>68</v>
      </c>
    </row>
    <row r="3556" spans="1:14" s="88" customFormat="1" hidden="1" x14ac:dyDescent="0.2">
      <c r="A3556" s="193"/>
      <c r="B3556" s="187"/>
      <c r="C3556" s="185"/>
      <c r="D3556" s="185"/>
      <c r="E3556" s="185"/>
      <c r="F3556" s="185"/>
      <c r="G3556" s="185"/>
      <c r="H3556" s="185"/>
      <c r="I3556" s="185"/>
      <c r="J3556" s="185"/>
      <c r="K3556" s="185"/>
      <c r="L3556" s="110" t="s">
        <v>21</v>
      </c>
      <c r="M3556" s="111"/>
      <c r="N3556" s="75" t="s">
        <v>123</v>
      </c>
    </row>
    <row r="3557" spans="1:14" s="88" customFormat="1" hidden="1" x14ac:dyDescent="0.2">
      <c r="A3557" s="193"/>
      <c r="B3557" s="187"/>
      <c r="C3557" s="185"/>
      <c r="D3557" s="185"/>
      <c r="E3557" s="185"/>
      <c r="F3557" s="185"/>
      <c r="G3557" s="185"/>
      <c r="H3557" s="185"/>
      <c r="I3557" s="185"/>
      <c r="J3557" s="185"/>
      <c r="K3557" s="185"/>
      <c r="L3557" s="110" t="s">
        <v>21</v>
      </c>
      <c r="M3557" s="111"/>
      <c r="N3557" s="75" t="s">
        <v>69</v>
      </c>
    </row>
    <row r="3558" spans="1:14" s="88" customFormat="1" hidden="1" x14ac:dyDescent="0.2">
      <c r="A3558" s="193"/>
      <c r="B3558" s="187"/>
      <c r="C3558" s="185"/>
      <c r="D3558" s="185"/>
      <c r="E3558" s="185"/>
      <c r="F3558" s="185"/>
      <c r="G3558" s="185"/>
      <c r="H3558" s="185"/>
      <c r="I3558" s="185"/>
      <c r="J3558" s="185"/>
      <c r="K3558" s="185"/>
      <c r="L3558" s="110" t="s">
        <v>21</v>
      </c>
      <c r="M3558" s="111"/>
      <c r="N3558" s="75" t="s">
        <v>70</v>
      </c>
    </row>
    <row r="3559" spans="1:14" s="88" customFormat="1" hidden="1" x14ac:dyDescent="0.2">
      <c r="A3559" s="193"/>
      <c r="B3559" s="187"/>
      <c r="C3559" s="185"/>
      <c r="D3559" s="185"/>
      <c r="E3559" s="185"/>
      <c r="F3559" s="185"/>
      <c r="G3559" s="185"/>
      <c r="H3559" s="185"/>
      <c r="I3559" s="185"/>
      <c r="J3559" s="185"/>
      <c r="K3559" s="185"/>
      <c r="L3559" s="110" t="s">
        <v>21</v>
      </c>
      <c r="M3559" s="111"/>
      <c r="N3559" s="75" t="s">
        <v>71</v>
      </c>
    </row>
    <row r="3560" spans="1:14" s="88" customFormat="1" hidden="1" x14ac:dyDescent="0.2">
      <c r="A3560" s="193"/>
      <c r="B3560" s="187"/>
      <c r="C3560" s="185"/>
      <c r="D3560" s="185"/>
      <c r="E3560" s="185"/>
      <c r="F3560" s="185"/>
      <c r="G3560" s="185"/>
      <c r="H3560" s="185"/>
      <c r="I3560" s="185"/>
      <c r="J3560" s="185"/>
      <c r="K3560" s="185"/>
      <c r="L3560" s="110" t="s">
        <v>21</v>
      </c>
      <c r="M3560" s="111"/>
      <c r="N3560" s="75" t="s">
        <v>407</v>
      </c>
    </row>
    <row r="3561" spans="1:14" s="88" customFormat="1" hidden="1" x14ac:dyDescent="0.2">
      <c r="A3561" s="193"/>
      <c r="B3561" s="187"/>
      <c r="C3561" s="185"/>
      <c r="D3561" s="185"/>
      <c r="E3561" s="185"/>
      <c r="F3561" s="185"/>
      <c r="G3561" s="185"/>
      <c r="H3561" s="185"/>
      <c r="I3561" s="185"/>
      <c r="J3561" s="185"/>
      <c r="K3561" s="185"/>
      <c r="L3561" s="110" t="s">
        <v>21</v>
      </c>
      <c r="M3561" s="111"/>
      <c r="N3561" s="75" t="s">
        <v>408</v>
      </c>
    </row>
    <row r="3562" spans="1:14" s="88" customFormat="1" hidden="1" x14ac:dyDescent="0.2">
      <c r="A3562" s="193"/>
      <c r="B3562" s="187"/>
      <c r="C3562" s="185"/>
      <c r="D3562" s="185"/>
      <c r="E3562" s="185"/>
      <c r="F3562" s="185"/>
      <c r="G3562" s="185"/>
      <c r="H3562" s="185"/>
      <c r="I3562" s="185"/>
      <c r="J3562" s="185"/>
      <c r="K3562" s="185"/>
      <c r="L3562" s="110" t="s">
        <v>21</v>
      </c>
      <c r="M3562" s="111"/>
      <c r="N3562" s="75" t="s">
        <v>411</v>
      </c>
    </row>
    <row r="3563" spans="1:14" s="88" customFormat="1" hidden="1" x14ac:dyDescent="0.2">
      <c r="A3563" s="193"/>
      <c r="B3563" s="187"/>
      <c r="C3563" s="185"/>
      <c r="D3563" s="185"/>
      <c r="E3563" s="185"/>
      <c r="F3563" s="185"/>
      <c r="G3563" s="185"/>
      <c r="H3563" s="185"/>
      <c r="I3563" s="185"/>
      <c r="J3563" s="185"/>
      <c r="K3563" s="185"/>
      <c r="L3563" s="110" t="s">
        <v>21</v>
      </c>
      <c r="M3563" s="111"/>
      <c r="N3563" s="75" t="s">
        <v>413</v>
      </c>
    </row>
    <row r="3564" spans="1:14" s="88" customFormat="1" hidden="1" x14ac:dyDescent="0.2">
      <c r="A3564" s="193"/>
      <c r="B3564" s="187"/>
      <c r="C3564" s="185"/>
      <c r="D3564" s="185"/>
      <c r="E3564" s="185"/>
      <c r="F3564" s="185"/>
      <c r="G3564" s="185"/>
      <c r="H3564" s="185"/>
      <c r="I3564" s="185"/>
      <c r="J3564" s="185"/>
      <c r="K3564" s="185"/>
      <c r="L3564" s="110" t="s">
        <v>21</v>
      </c>
      <c r="M3564" s="111"/>
      <c r="N3564" s="75" t="s">
        <v>416</v>
      </c>
    </row>
    <row r="3565" spans="1:14" s="88" customFormat="1" hidden="1" x14ac:dyDescent="0.2">
      <c r="A3565" s="193"/>
      <c r="B3565" s="187"/>
      <c r="C3565" s="185"/>
      <c r="D3565" s="185"/>
      <c r="E3565" s="185"/>
      <c r="F3565" s="185"/>
      <c r="G3565" s="185"/>
      <c r="H3565" s="185"/>
      <c r="I3565" s="185"/>
      <c r="J3565" s="185"/>
      <c r="K3565" s="185"/>
      <c r="L3565" s="110" t="s">
        <v>21</v>
      </c>
      <c r="M3565" s="111"/>
      <c r="N3565" s="75" t="s">
        <v>419</v>
      </c>
    </row>
    <row r="3566" spans="1:14" s="88" customFormat="1" hidden="1" x14ac:dyDescent="0.2">
      <c r="A3566" s="193"/>
      <c r="B3566" s="187"/>
      <c r="C3566" s="185"/>
      <c r="D3566" s="185"/>
      <c r="E3566" s="185"/>
      <c r="F3566" s="185"/>
      <c r="G3566" s="185"/>
      <c r="H3566" s="185"/>
      <c r="I3566" s="185"/>
      <c r="J3566" s="185"/>
      <c r="K3566" s="185"/>
      <c r="L3566" s="110" t="s">
        <v>21</v>
      </c>
      <c r="M3566" s="111"/>
      <c r="N3566" s="75" t="s">
        <v>422</v>
      </c>
    </row>
    <row r="3567" spans="1:14" s="88" customFormat="1" hidden="1" x14ac:dyDescent="0.2">
      <c r="A3567" s="193"/>
      <c r="B3567" s="187"/>
      <c r="C3567" s="185"/>
      <c r="D3567" s="185"/>
      <c r="E3567" s="185"/>
      <c r="F3567" s="185"/>
      <c r="G3567" s="185"/>
      <c r="H3567" s="185"/>
      <c r="I3567" s="185"/>
      <c r="J3567" s="185"/>
      <c r="K3567" s="185"/>
      <c r="L3567" s="110" t="s">
        <v>21</v>
      </c>
      <c r="M3567" s="111"/>
      <c r="N3567" s="75" t="s">
        <v>425</v>
      </c>
    </row>
    <row r="3568" spans="1:14" s="88" customFormat="1" hidden="1" x14ac:dyDescent="0.2">
      <c r="A3568" s="193"/>
      <c r="B3568" s="187"/>
      <c r="C3568" s="185"/>
      <c r="D3568" s="185"/>
      <c r="E3568" s="185"/>
      <c r="F3568" s="185"/>
      <c r="G3568" s="185"/>
      <c r="H3568" s="185"/>
      <c r="I3568" s="185"/>
      <c r="J3568" s="185"/>
      <c r="K3568" s="185"/>
      <c r="L3568" s="110" t="s">
        <v>21</v>
      </c>
      <c r="M3568" s="111"/>
      <c r="N3568" s="75" t="s">
        <v>52</v>
      </c>
    </row>
    <row r="3569" spans="1:14" s="88" customFormat="1" hidden="1" x14ac:dyDescent="0.2">
      <c r="A3569" s="193"/>
      <c r="B3569" s="187"/>
      <c r="C3569" s="185"/>
      <c r="D3569" s="185"/>
      <c r="E3569" s="185"/>
      <c r="F3569" s="185"/>
      <c r="G3569" s="185"/>
      <c r="H3569" s="185"/>
      <c r="I3569" s="185"/>
      <c r="J3569" s="185"/>
      <c r="K3569" s="185"/>
      <c r="L3569" s="110" t="s">
        <v>21</v>
      </c>
      <c r="M3569" s="111"/>
      <c r="N3569" s="75" t="s">
        <v>45</v>
      </c>
    </row>
    <row r="3570" spans="1:14" s="88" customFormat="1" hidden="1" x14ac:dyDescent="0.2">
      <c r="A3570" s="193"/>
      <c r="B3570" s="187"/>
      <c r="C3570" s="185"/>
      <c r="D3570" s="185"/>
      <c r="E3570" s="185"/>
      <c r="F3570" s="185"/>
      <c r="G3570" s="185"/>
      <c r="H3570" s="185"/>
      <c r="I3570" s="185"/>
      <c r="J3570" s="185"/>
      <c r="K3570" s="185"/>
      <c r="L3570" s="110" t="s">
        <v>21</v>
      </c>
      <c r="M3570" s="111"/>
      <c r="N3570" s="75" t="s">
        <v>75</v>
      </c>
    </row>
    <row r="3571" spans="1:14" s="88" customFormat="1" hidden="1" x14ac:dyDescent="0.2">
      <c r="A3571" s="193"/>
      <c r="B3571" s="187"/>
      <c r="C3571" s="185"/>
      <c r="D3571" s="185"/>
      <c r="E3571" s="185"/>
      <c r="F3571" s="185"/>
      <c r="G3571" s="185"/>
      <c r="H3571" s="185"/>
      <c r="I3571" s="185"/>
      <c r="J3571" s="185"/>
      <c r="K3571" s="185"/>
      <c r="L3571" s="110" t="s">
        <v>21</v>
      </c>
      <c r="M3571" s="111"/>
      <c r="N3571" s="75" t="s">
        <v>76</v>
      </c>
    </row>
    <row r="3572" spans="1:14" s="88" customFormat="1" hidden="1" x14ac:dyDescent="0.2">
      <c r="A3572" s="193"/>
      <c r="B3572" s="187"/>
      <c r="C3572" s="185"/>
      <c r="D3572" s="185"/>
      <c r="E3572" s="185"/>
      <c r="F3572" s="185"/>
      <c r="G3572" s="185"/>
      <c r="H3572" s="185"/>
      <c r="I3572" s="185"/>
      <c r="J3572" s="185"/>
      <c r="K3572" s="185"/>
      <c r="L3572" s="110" t="s">
        <v>21</v>
      </c>
      <c r="M3572" s="111"/>
      <c r="N3572" s="75" t="s">
        <v>426</v>
      </c>
    </row>
    <row r="3573" spans="1:14" s="88" customFormat="1" hidden="1" x14ac:dyDescent="0.2">
      <c r="A3573" s="193"/>
      <c r="B3573" s="187"/>
      <c r="C3573" s="185"/>
      <c r="D3573" s="185"/>
      <c r="E3573" s="185"/>
      <c r="F3573" s="185"/>
      <c r="G3573" s="185"/>
      <c r="H3573" s="185"/>
      <c r="I3573" s="185"/>
      <c r="J3573" s="185"/>
      <c r="K3573" s="185"/>
      <c r="L3573" s="110" t="s">
        <v>21</v>
      </c>
      <c r="M3573" s="111"/>
      <c r="N3573" s="75" t="s">
        <v>427</v>
      </c>
    </row>
    <row r="3574" spans="1:14" s="88" customFormat="1" hidden="1" x14ac:dyDescent="0.2">
      <c r="A3574" s="193"/>
      <c r="B3574" s="187"/>
      <c r="C3574" s="185"/>
      <c r="D3574" s="185"/>
      <c r="E3574" s="185"/>
      <c r="F3574" s="185"/>
      <c r="G3574" s="185"/>
      <c r="H3574" s="185"/>
      <c r="I3574" s="185"/>
      <c r="J3574" s="185"/>
      <c r="K3574" s="185"/>
      <c r="L3574" s="110" t="s">
        <v>21</v>
      </c>
      <c r="M3574" s="111"/>
      <c r="N3574" s="75" t="s">
        <v>86</v>
      </c>
    </row>
    <row r="3575" spans="1:14" s="88" customFormat="1" hidden="1" x14ac:dyDescent="0.2">
      <c r="A3575" s="193"/>
      <c r="B3575" s="187"/>
      <c r="C3575" s="185"/>
      <c r="D3575" s="185"/>
      <c r="E3575" s="185"/>
      <c r="F3575" s="185"/>
      <c r="G3575" s="185"/>
      <c r="H3575" s="185"/>
      <c r="I3575" s="185"/>
      <c r="J3575" s="185"/>
      <c r="K3575" s="185"/>
      <c r="L3575" s="110" t="s">
        <v>21</v>
      </c>
      <c r="M3575" s="111"/>
      <c r="N3575" s="75" t="s">
        <v>296</v>
      </c>
    </row>
    <row r="3576" spans="1:14" s="88" customFormat="1" hidden="1" x14ac:dyDescent="0.2">
      <c r="A3576" s="193"/>
      <c r="B3576" s="187"/>
      <c r="C3576" s="185"/>
      <c r="D3576" s="185"/>
      <c r="E3576" s="185"/>
      <c r="F3576" s="185"/>
      <c r="G3576" s="185"/>
      <c r="H3576" s="185"/>
      <c r="I3576" s="185"/>
      <c r="J3576" s="185"/>
      <c r="K3576" s="185"/>
      <c r="L3576" s="110" t="s">
        <v>21</v>
      </c>
      <c r="M3576" s="111"/>
      <c r="N3576" s="75" t="s">
        <v>46</v>
      </c>
    </row>
    <row r="3577" spans="1:14" s="88" customFormat="1" hidden="1" x14ac:dyDescent="0.2">
      <c r="A3577" s="193"/>
      <c r="B3577" s="187"/>
      <c r="C3577" s="185"/>
      <c r="D3577" s="185"/>
      <c r="E3577" s="185"/>
      <c r="F3577" s="185"/>
      <c r="G3577" s="185"/>
      <c r="H3577" s="185"/>
      <c r="I3577" s="185"/>
      <c r="J3577" s="185"/>
      <c r="K3577" s="185"/>
      <c r="L3577" s="110" t="s">
        <v>21</v>
      </c>
      <c r="M3577" s="111"/>
      <c r="N3577" s="75" t="s">
        <v>429</v>
      </c>
    </row>
    <row r="3578" spans="1:14" s="88" customFormat="1" hidden="1" x14ac:dyDescent="0.2">
      <c r="A3578" s="193"/>
      <c r="B3578" s="187"/>
      <c r="C3578" s="185"/>
      <c r="D3578" s="185"/>
      <c r="E3578" s="185"/>
      <c r="F3578" s="185"/>
      <c r="G3578" s="185"/>
      <c r="H3578" s="185"/>
      <c r="I3578" s="185"/>
      <c r="J3578" s="185"/>
      <c r="K3578" s="185"/>
      <c r="L3578" s="110" t="s">
        <v>21</v>
      </c>
      <c r="M3578" s="111"/>
      <c r="N3578" s="75" t="s">
        <v>430</v>
      </c>
    </row>
    <row r="3579" spans="1:14" s="88" customFormat="1" hidden="1" x14ac:dyDescent="0.2">
      <c r="A3579" s="193"/>
      <c r="B3579" s="187"/>
      <c r="C3579" s="185"/>
      <c r="D3579" s="185"/>
      <c r="E3579" s="185"/>
      <c r="F3579" s="185"/>
      <c r="G3579" s="185"/>
      <c r="H3579" s="185"/>
      <c r="I3579" s="185"/>
      <c r="J3579" s="185"/>
      <c r="K3579" s="185"/>
      <c r="L3579" s="110" t="s">
        <v>21</v>
      </c>
      <c r="M3579" s="111"/>
      <c r="N3579" s="75" t="s">
        <v>432</v>
      </c>
    </row>
    <row r="3580" spans="1:14" s="88" customFormat="1" hidden="1" x14ac:dyDescent="0.2">
      <c r="A3580" s="193"/>
      <c r="B3580" s="187"/>
      <c r="C3580" s="185"/>
      <c r="D3580" s="185"/>
      <c r="E3580" s="185"/>
      <c r="F3580" s="185"/>
      <c r="G3580" s="185"/>
      <c r="H3580" s="185"/>
      <c r="I3580" s="185"/>
      <c r="J3580" s="185"/>
      <c r="K3580" s="185"/>
      <c r="L3580" s="110" t="s">
        <v>21</v>
      </c>
      <c r="M3580" s="111"/>
      <c r="N3580" s="75" t="s">
        <v>433</v>
      </c>
    </row>
    <row r="3581" spans="1:14" s="88" customFormat="1" hidden="1" x14ac:dyDescent="0.2">
      <c r="A3581" s="193"/>
      <c r="B3581" s="187"/>
      <c r="C3581" s="185"/>
      <c r="D3581" s="185"/>
      <c r="E3581" s="185"/>
      <c r="F3581" s="185"/>
      <c r="G3581" s="185"/>
      <c r="H3581" s="185"/>
      <c r="I3581" s="185"/>
      <c r="J3581" s="185"/>
      <c r="K3581" s="185"/>
      <c r="L3581" s="110" t="s">
        <v>21</v>
      </c>
      <c r="M3581" s="111"/>
      <c r="N3581" s="75" t="s">
        <v>87</v>
      </c>
    </row>
    <row r="3582" spans="1:14" s="88" customFormat="1" hidden="1" x14ac:dyDescent="0.2">
      <c r="A3582" s="193"/>
      <c r="B3582" s="187"/>
      <c r="C3582" s="185"/>
      <c r="D3582" s="185"/>
      <c r="E3582" s="185"/>
      <c r="F3582" s="185"/>
      <c r="G3582" s="185"/>
      <c r="H3582" s="185"/>
      <c r="I3582" s="185"/>
      <c r="J3582" s="185"/>
      <c r="K3582" s="185"/>
      <c r="L3582" s="110" t="s">
        <v>21</v>
      </c>
      <c r="M3582" s="111"/>
      <c r="N3582" s="75" t="s">
        <v>99</v>
      </c>
    </row>
    <row r="3583" spans="1:14" s="88" customFormat="1" hidden="1" x14ac:dyDescent="0.2">
      <c r="A3583" s="193"/>
      <c r="B3583" s="187"/>
      <c r="C3583" s="185"/>
      <c r="D3583" s="185"/>
      <c r="E3583" s="185"/>
      <c r="F3583" s="185"/>
      <c r="G3583" s="185"/>
      <c r="H3583" s="185"/>
      <c r="I3583" s="185"/>
      <c r="J3583" s="185"/>
      <c r="K3583" s="185"/>
      <c r="L3583" s="110" t="s">
        <v>21</v>
      </c>
      <c r="M3583" s="111"/>
      <c r="N3583" s="75" t="s">
        <v>434</v>
      </c>
    </row>
    <row r="3584" spans="1:14" s="88" customFormat="1" hidden="1" x14ac:dyDescent="0.2">
      <c r="A3584" s="193"/>
      <c r="B3584" s="187"/>
      <c r="C3584" s="185"/>
      <c r="D3584" s="185"/>
      <c r="E3584" s="185"/>
      <c r="F3584" s="185"/>
      <c r="G3584" s="185"/>
      <c r="H3584" s="185"/>
      <c r="I3584" s="185"/>
      <c r="J3584" s="185"/>
      <c r="K3584" s="185"/>
      <c r="L3584" s="110" t="s">
        <v>21</v>
      </c>
      <c r="M3584" s="111"/>
      <c r="N3584" s="75" t="s">
        <v>436</v>
      </c>
    </row>
    <row r="3585" spans="1:14" s="88" customFormat="1" hidden="1" x14ac:dyDescent="0.2">
      <c r="A3585" s="193"/>
      <c r="B3585" s="187"/>
      <c r="C3585" s="185"/>
      <c r="D3585" s="185"/>
      <c r="E3585" s="185"/>
      <c r="F3585" s="185"/>
      <c r="G3585" s="185"/>
      <c r="H3585" s="185"/>
      <c r="I3585" s="185"/>
      <c r="J3585" s="185"/>
      <c r="K3585" s="185"/>
      <c r="L3585" s="110" t="s">
        <v>21</v>
      </c>
      <c r="M3585" s="111"/>
      <c r="N3585" s="75" t="s">
        <v>437</v>
      </c>
    </row>
    <row r="3586" spans="1:14" s="88" customFormat="1" hidden="1" x14ac:dyDescent="0.2">
      <c r="A3586" s="193"/>
      <c r="B3586" s="187"/>
      <c r="C3586" s="185"/>
      <c r="D3586" s="185"/>
      <c r="E3586" s="185"/>
      <c r="F3586" s="185"/>
      <c r="G3586" s="185"/>
      <c r="H3586" s="185"/>
      <c r="I3586" s="185"/>
      <c r="J3586" s="185"/>
      <c r="K3586" s="185"/>
      <c r="L3586" s="110" t="s">
        <v>21</v>
      </c>
      <c r="M3586" s="111"/>
      <c r="N3586" s="75" t="s">
        <v>88</v>
      </c>
    </row>
    <row r="3587" spans="1:14" s="88" customFormat="1" hidden="1" x14ac:dyDescent="0.2">
      <c r="A3587" s="193"/>
      <c r="B3587" s="187"/>
      <c r="C3587" s="185"/>
      <c r="D3587" s="185"/>
      <c r="E3587" s="185"/>
      <c r="F3587" s="185"/>
      <c r="G3587" s="185"/>
      <c r="H3587" s="185"/>
      <c r="I3587" s="185"/>
      <c r="J3587" s="185"/>
      <c r="K3587" s="185"/>
      <c r="L3587" s="110" t="s">
        <v>21</v>
      </c>
      <c r="M3587" s="111"/>
      <c r="N3587" s="75" t="s">
        <v>438</v>
      </c>
    </row>
    <row r="3588" spans="1:14" s="88" customFormat="1" hidden="1" x14ac:dyDescent="0.2">
      <c r="A3588" s="193"/>
      <c r="B3588" s="187"/>
      <c r="C3588" s="185"/>
      <c r="D3588" s="185"/>
      <c r="E3588" s="185"/>
      <c r="F3588" s="185"/>
      <c r="G3588" s="185"/>
      <c r="H3588" s="185"/>
      <c r="I3588" s="185"/>
      <c r="J3588" s="185"/>
      <c r="K3588" s="185"/>
      <c r="L3588" s="110" t="s">
        <v>21</v>
      </c>
      <c r="M3588" s="111"/>
      <c r="N3588" s="75" t="s">
        <v>439</v>
      </c>
    </row>
    <row r="3589" spans="1:14" s="88" customFormat="1" hidden="1" x14ac:dyDescent="0.2">
      <c r="A3589" s="193"/>
      <c r="B3589" s="187"/>
      <c r="C3589" s="185"/>
      <c r="D3589" s="185"/>
      <c r="E3589" s="185"/>
      <c r="F3589" s="185"/>
      <c r="G3589" s="185"/>
      <c r="H3589" s="185"/>
      <c r="I3589" s="185"/>
      <c r="J3589" s="185"/>
      <c r="K3589" s="185"/>
      <c r="L3589" s="110" t="s">
        <v>21</v>
      </c>
      <c r="M3589" s="111"/>
      <c r="N3589" s="75" t="s">
        <v>78</v>
      </c>
    </row>
    <row r="3590" spans="1:14" s="88" customFormat="1" hidden="1" x14ac:dyDescent="0.2">
      <c r="A3590" s="193"/>
      <c r="B3590" s="187"/>
      <c r="C3590" s="185"/>
      <c r="D3590" s="185"/>
      <c r="E3590" s="185"/>
      <c r="F3590" s="185"/>
      <c r="G3590" s="185"/>
      <c r="H3590" s="185"/>
      <c r="I3590" s="185"/>
      <c r="J3590" s="185"/>
      <c r="K3590" s="185"/>
      <c r="L3590" s="110" t="s">
        <v>21</v>
      </c>
      <c r="M3590" s="111"/>
      <c r="N3590" s="75" t="s">
        <v>441</v>
      </c>
    </row>
    <row r="3591" spans="1:14" s="88" customFormat="1" hidden="1" x14ac:dyDescent="0.2">
      <c r="A3591" s="193"/>
      <c r="B3591" s="187"/>
      <c r="C3591" s="185"/>
      <c r="D3591" s="185"/>
      <c r="E3591" s="185"/>
      <c r="F3591" s="185"/>
      <c r="G3591" s="185"/>
      <c r="H3591" s="185"/>
      <c r="I3591" s="185"/>
      <c r="J3591" s="185"/>
      <c r="K3591" s="185"/>
      <c r="L3591" s="110" t="s">
        <v>21</v>
      </c>
      <c r="M3591" s="111"/>
      <c r="N3591" s="75" t="s">
        <v>48</v>
      </c>
    </row>
    <row r="3592" spans="1:14" s="88" customFormat="1" hidden="1" x14ac:dyDescent="0.2">
      <c r="A3592" s="193"/>
      <c r="B3592" s="187"/>
      <c r="C3592" s="185"/>
      <c r="D3592" s="185"/>
      <c r="E3592" s="185"/>
      <c r="F3592" s="185"/>
      <c r="G3592" s="185"/>
      <c r="H3592" s="185"/>
      <c r="I3592" s="185"/>
      <c r="J3592" s="185"/>
      <c r="K3592" s="185"/>
      <c r="L3592" s="110" t="s">
        <v>21</v>
      </c>
      <c r="M3592" s="111"/>
      <c r="N3592" s="75" t="s">
        <v>442</v>
      </c>
    </row>
    <row r="3593" spans="1:14" s="88" customFormat="1" hidden="1" x14ac:dyDescent="0.2">
      <c r="A3593" s="193"/>
      <c r="B3593" s="187"/>
      <c r="C3593" s="185"/>
      <c r="D3593" s="185"/>
      <c r="E3593" s="185"/>
      <c r="F3593" s="185"/>
      <c r="G3593" s="185"/>
      <c r="H3593" s="185"/>
      <c r="I3593" s="185"/>
      <c r="J3593" s="185"/>
      <c r="K3593" s="185"/>
      <c r="L3593" s="110" t="s">
        <v>21</v>
      </c>
      <c r="M3593" s="111"/>
      <c r="N3593" s="75" t="s">
        <v>445</v>
      </c>
    </row>
    <row r="3594" spans="1:14" s="88" customFormat="1" hidden="1" x14ac:dyDescent="0.2">
      <c r="A3594" s="193"/>
      <c r="B3594" s="187"/>
      <c r="C3594" s="185"/>
      <c r="D3594" s="185"/>
      <c r="E3594" s="185"/>
      <c r="F3594" s="185"/>
      <c r="G3594" s="185"/>
      <c r="H3594" s="185"/>
      <c r="I3594" s="185"/>
      <c r="J3594" s="185"/>
      <c r="K3594" s="185"/>
      <c r="L3594" s="110" t="s">
        <v>21</v>
      </c>
      <c r="M3594" s="111"/>
      <c r="N3594" s="75" t="s">
        <v>30</v>
      </c>
    </row>
    <row r="3595" spans="1:14" s="88" customFormat="1" hidden="1" x14ac:dyDescent="0.2">
      <c r="A3595" s="193"/>
      <c r="B3595" s="187"/>
      <c r="C3595" s="185"/>
      <c r="D3595" s="185"/>
      <c r="E3595" s="185"/>
      <c r="F3595" s="185"/>
      <c r="G3595" s="185"/>
      <c r="H3595" s="185"/>
      <c r="I3595" s="185"/>
      <c r="J3595" s="185"/>
      <c r="K3595" s="185"/>
      <c r="L3595" s="110" t="s">
        <v>21</v>
      </c>
      <c r="M3595" s="111"/>
      <c r="N3595" s="75" t="s">
        <v>31</v>
      </c>
    </row>
    <row r="3596" spans="1:14" s="88" customFormat="1" hidden="1" x14ac:dyDescent="0.2">
      <c r="A3596" s="193"/>
      <c r="B3596" s="187"/>
      <c r="C3596" s="185"/>
      <c r="D3596" s="185"/>
      <c r="E3596" s="185"/>
      <c r="F3596" s="185"/>
      <c r="G3596" s="185"/>
      <c r="H3596" s="185"/>
      <c r="I3596" s="185"/>
      <c r="J3596" s="185"/>
      <c r="K3596" s="185"/>
      <c r="L3596" s="110" t="s">
        <v>21</v>
      </c>
      <c r="M3596" s="111"/>
      <c r="N3596" s="75" t="s">
        <v>33</v>
      </c>
    </row>
    <row r="3597" spans="1:14" s="88" customFormat="1" ht="15" x14ac:dyDescent="0.25">
      <c r="A3597" s="125" t="s">
        <v>229</v>
      </c>
      <c r="B3597" s="84" t="s">
        <v>231</v>
      </c>
      <c r="C3597" s="86">
        <f>+'PLAN DE COMPRA  2022'!C3821</f>
        <v>46157400</v>
      </c>
      <c r="D3597" s="86">
        <f>+'PLAN DE COMPRA  2022'!D3821</f>
        <v>172786440</v>
      </c>
      <c r="E3597" s="86">
        <f>+'PLAN DE COMPRA  2022'!E3821</f>
        <v>3547345</v>
      </c>
      <c r="F3597" s="86">
        <f>+'PLAN DE COMPRA  2022'!F3821</f>
        <v>19532681.060000002</v>
      </c>
      <c r="G3597" s="86">
        <f>+'PLAN DE COMPRA  2022'!G3821</f>
        <v>0</v>
      </c>
      <c r="H3597" s="86">
        <f>+'PLAN DE COMPRA  2022'!H3821</f>
        <v>2950000</v>
      </c>
      <c r="I3597" s="86">
        <f>+'PLAN DE COMPRA  2022'!I3821</f>
        <v>64421175</v>
      </c>
      <c r="J3597" s="86">
        <f>+'PLAN DE COMPRA  2022'!J3821</f>
        <v>23209420</v>
      </c>
      <c r="K3597" s="86">
        <f>+'PLAN DE COMPRA  2022'!K3821</f>
        <v>332604461.06</v>
      </c>
      <c r="L3597" s="108" t="s">
        <v>22</v>
      </c>
      <c r="M3597" s="86" t="s">
        <v>22</v>
      </c>
      <c r="N3597" s="136"/>
    </row>
    <row r="3598" spans="1:14" s="88" customFormat="1" ht="15" hidden="1" x14ac:dyDescent="0.25">
      <c r="A3598" s="182" t="s">
        <v>232</v>
      </c>
      <c r="B3598" s="118" t="s">
        <v>233</v>
      </c>
      <c r="C3598" s="183"/>
      <c r="D3598" s="183"/>
      <c r="E3598" s="183"/>
      <c r="F3598" s="183"/>
      <c r="G3598" s="183"/>
      <c r="H3598" s="183"/>
      <c r="I3598" s="183"/>
      <c r="J3598" s="183"/>
      <c r="K3598" s="183"/>
      <c r="L3598" s="110" t="s">
        <v>21</v>
      </c>
      <c r="M3598" s="111"/>
      <c r="N3598" s="74" t="s">
        <v>297</v>
      </c>
    </row>
    <row r="3599" spans="1:14" s="88" customFormat="1" hidden="1" x14ac:dyDescent="0.2">
      <c r="A3599" s="193"/>
      <c r="B3599" s="187"/>
      <c r="C3599" s="185"/>
      <c r="D3599" s="185"/>
      <c r="E3599" s="185"/>
      <c r="F3599" s="185"/>
      <c r="G3599" s="185"/>
      <c r="H3599" s="185"/>
      <c r="I3599" s="185"/>
      <c r="J3599" s="185"/>
      <c r="K3599" s="185"/>
      <c r="L3599" s="110" t="s">
        <v>21</v>
      </c>
      <c r="M3599" s="111"/>
      <c r="N3599" s="75" t="s">
        <v>298</v>
      </c>
    </row>
    <row r="3600" spans="1:14" s="88" customFormat="1" hidden="1" x14ac:dyDescent="0.2">
      <c r="A3600" s="193"/>
      <c r="B3600" s="187"/>
      <c r="C3600" s="185"/>
      <c r="D3600" s="185"/>
      <c r="E3600" s="185"/>
      <c r="F3600" s="185"/>
      <c r="G3600" s="185"/>
      <c r="H3600" s="185"/>
      <c r="I3600" s="185"/>
      <c r="J3600" s="185"/>
      <c r="K3600" s="185"/>
      <c r="L3600" s="110" t="s">
        <v>21</v>
      </c>
      <c r="M3600" s="111"/>
      <c r="N3600" s="75" t="s">
        <v>300</v>
      </c>
    </row>
    <row r="3601" spans="1:14" s="88" customFormat="1" hidden="1" x14ac:dyDescent="0.2">
      <c r="A3601" s="193"/>
      <c r="B3601" s="187"/>
      <c r="C3601" s="185"/>
      <c r="D3601" s="185"/>
      <c r="E3601" s="185"/>
      <c r="F3601" s="185"/>
      <c r="G3601" s="185"/>
      <c r="H3601" s="185"/>
      <c r="I3601" s="185"/>
      <c r="J3601" s="185"/>
      <c r="K3601" s="185"/>
      <c r="L3601" s="110" t="s">
        <v>21</v>
      </c>
      <c r="M3601" s="111"/>
      <c r="N3601" s="75" t="s">
        <v>301</v>
      </c>
    </row>
    <row r="3602" spans="1:14" s="88" customFormat="1" hidden="1" x14ac:dyDescent="0.2">
      <c r="A3602" s="193"/>
      <c r="B3602" s="187"/>
      <c r="C3602" s="185"/>
      <c r="D3602" s="185"/>
      <c r="E3602" s="185"/>
      <c r="F3602" s="185"/>
      <c r="G3602" s="185"/>
      <c r="H3602" s="185"/>
      <c r="I3602" s="185"/>
      <c r="J3602" s="185"/>
      <c r="K3602" s="185"/>
      <c r="L3602" s="110" t="s">
        <v>21</v>
      </c>
      <c r="M3602" s="111"/>
      <c r="N3602" s="75" t="s">
        <v>302</v>
      </c>
    </row>
    <row r="3603" spans="1:14" s="88" customFormat="1" hidden="1" x14ac:dyDescent="0.2">
      <c r="A3603" s="193"/>
      <c r="B3603" s="187"/>
      <c r="C3603" s="185"/>
      <c r="D3603" s="185"/>
      <c r="E3603" s="185"/>
      <c r="F3603" s="185"/>
      <c r="G3603" s="185"/>
      <c r="H3603" s="185"/>
      <c r="I3603" s="185"/>
      <c r="J3603" s="185"/>
      <c r="K3603" s="185"/>
      <c r="L3603" s="110" t="s">
        <v>21</v>
      </c>
      <c r="M3603" s="111"/>
      <c r="N3603" s="75" t="s">
        <v>303</v>
      </c>
    </row>
    <row r="3604" spans="1:14" s="88" customFormat="1" hidden="1" x14ac:dyDescent="0.2">
      <c r="A3604" s="193"/>
      <c r="B3604" s="187"/>
      <c r="C3604" s="185"/>
      <c r="D3604" s="185"/>
      <c r="E3604" s="185"/>
      <c r="F3604" s="185"/>
      <c r="G3604" s="185"/>
      <c r="H3604" s="185"/>
      <c r="I3604" s="185"/>
      <c r="J3604" s="185"/>
      <c r="K3604" s="185"/>
      <c r="L3604" s="110" t="s">
        <v>21</v>
      </c>
      <c r="M3604" s="111"/>
      <c r="N3604" s="75" t="s">
        <v>56</v>
      </c>
    </row>
    <row r="3605" spans="1:14" s="88" customFormat="1" hidden="1" x14ac:dyDescent="0.2">
      <c r="A3605" s="193"/>
      <c r="B3605" s="187"/>
      <c r="C3605" s="185"/>
      <c r="D3605" s="185"/>
      <c r="E3605" s="185"/>
      <c r="F3605" s="185"/>
      <c r="G3605" s="185"/>
      <c r="H3605" s="185"/>
      <c r="I3605" s="185"/>
      <c r="J3605" s="185"/>
      <c r="K3605" s="185"/>
      <c r="L3605" s="110" t="s">
        <v>21</v>
      </c>
      <c r="M3605" s="111"/>
      <c r="N3605" s="75" t="s">
        <v>304</v>
      </c>
    </row>
    <row r="3606" spans="1:14" s="88" customFormat="1" hidden="1" x14ac:dyDescent="0.2">
      <c r="A3606" s="193"/>
      <c r="B3606" s="187"/>
      <c r="C3606" s="185"/>
      <c r="D3606" s="185"/>
      <c r="E3606" s="185"/>
      <c r="F3606" s="185"/>
      <c r="G3606" s="185"/>
      <c r="H3606" s="185"/>
      <c r="I3606" s="185"/>
      <c r="J3606" s="185"/>
      <c r="K3606" s="185"/>
      <c r="L3606" s="110" t="s">
        <v>21</v>
      </c>
      <c r="M3606" s="111"/>
      <c r="N3606" s="75" t="s">
        <v>305</v>
      </c>
    </row>
    <row r="3607" spans="1:14" s="88" customFormat="1" hidden="1" x14ac:dyDescent="0.2">
      <c r="A3607" s="193"/>
      <c r="B3607" s="187"/>
      <c r="C3607" s="185"/>
      <c r="D3607" s="185"/>
      <c r="E3607" s="185"/>
      <c r="F3607" s="185"/>
      <c r="G3607" s="185"/>
      <c r="H3607" s="185"/>
      <c r="I3607" s="185"/>
      <c r="J3607" s="185"/>
      <c r="K3607" s="185"/>
      <c r="L3607" s="110" t="s">
        <v>21</v>
      </c>
      <c r="M3607" s="111"/>
      <c r="N3607" s="75" t="s">
        <v>306</v>
      </c>
    </row>
    <row r="3608" spans="1:14" s="88" customFormat="1" hidden="1" x14ac:dyDescent="0.2">
      <c r="A3608" s="193"/>
      <c r="B3608" s="187"/>
      <c r="C3608" s="185"/>
      <c r="D3608" s="185"/>
      <c r="E3608" s="185"/>
      <c r="F3608" s="185"/>
      <c r="G3608" s="185"/>
      <c r="H3608" s="185"/>
      <c r="I3608" s="185"/>
      <c r="J3608" s="185"/>
      <c r="K3608" s="185"/>
      <c r="L3608" s="110" t="s">
        <v>21</v>
      </c>
      <c r="M3608" s="111"/>
      <c r="N3608" s="75" t="s">
        <v>57</v>
      </c>
    </row>
    <row r="3609" spans="1:14" s="88" customFormat="1" hidden="1" x14ac:dyDescent="0.2">
      <c r="A3609" s="193"/>
      <c r="B3609" s="187"/>
      <c r="C3609" s="185"/>
      <c r="D3609" s="185"/>
      <c r="E3609" s="185"/>
      <c r="F3609" s="185"/>
      <c r="G3609" s="185"/>
      <c r="H3609" s="185"/>
      <c r="I3609" s="185"/>
      <c r="J3609" s="185"/>
      <c r="K3609" s="185"/>
      <c r="L3609" s="110" t="s">
        <v>21</v>
      </c>
      <c r="M3609" s="111"/>
      <c r="N3609" s="75" t="s">
        <v>307</v>
      </c>
    </row>
    <row r="3610" spans="1:14" s="88" customFormat="1" hidden="1" x14ac:dyDescent="0.2">
      <c r="A3610" s="193"/>
      <c r="B3610" s="187"/>
      <c r="C3610" s="185"/>
      <c r="D3610" s="185"/>
      <c r="E3610" s="185"/>
      <c r="F3610" s="185"/>
      <c r="G3610" s="185"/>
      <c r="H3610" s="185"/>
      <c r="I3610" s="185"/>
      <c r="J3610" s="185"/>
      <c r="K3610" s="185"/>
      <c r="L3610" s="110" t="s">
        <v>21</v>
      </c>
      <c r="M3610" s="111"/>
      <c r="N3610" s="75" t="s">
        <v>308</v>
      </c>
    </row>
    <row r="3611" spans="1:14" s="88" customFormat="1" hidden="1" x14ac:dyDescent="0.2">
      <c r="A3611" s="193"/>
      <c r="B3611" s="187"/>
      <c r="C3611" s="185"/>
      <c r="D3611" s="185"/>
      <c r="E3611" s="185"/>
      <c r="F3611" s="185"/>
      <c r="G3611" s="185"/>
      <c r="H3611" s="185"/>
      <c r="I3611" s="185"/>
      <c r="J3611" s="185"/>
      <c r="K3611" s="185"/>
      <c r="L3611" s="110" t="s">
        <v>21</v>
      </c>
      <c r="M3611" s="111"/>
      <c r="N3611" s="75" t="s">
        <v>309</v>
      </c>
    </row>
    <row r="3612" spans="1:14" s="88" customFormat="1" hidden="1" x14ac:dyDescent="0.2">
      <c r="A3612" s="193"/>
      <c r="B3612" s="187"/>
      <c r="C3612" s="185"/>
      <c r="D3612" s="185"/>
      <c r="E3612" s="185"/>
      <c r="F3612" s="185"/>
      <c r="G3612" s="185"/>
      <c r="H3612" s="185"/>
      <c r="I3612" s="185"/>
      <c r="J3612" s="185"/>
      <c r="K3612" s="185"/>
      <c r="L3612" s="110" t="s">
        <v>21</v>
      </c>
      <c r="M3612" s="111"/>
      <c r="N3612" s="75" t="s">
        <v>310</v>
      </c>
    </row>
    <row r="3613" spans="1:14" s="88" customFormat="1" hidden="1" x14ac:dyDescent="0.2">
      <c r="A3613" s="193"/>
      <c r="B3613" s="187"/>
      <c r="C3613" s="185"/>
      <c r="D3613" s="185"/>
      <c r="E3613" s="185"/>
      <c r="F3613" s="185"/>
      <c r="G3613" s="185"/>
      <c r="H3613" s="185"/>
      <c r="I3613" s="185"/>
      <c r="J3613" s="185"/>
      <c r="K3613" s="185"/>
      <c r="L3613" s="110" t="s">
        <v>21</v>
      </c>
      <c r="M3613" s="111"/>
      <c r="N3613" s="75" t="s">
        <v>311</v>
      </c>
    </row>
    <row r="3614" spans="1:14" s="88" customFormat="1" hidden="1" x14ac:dyDescent="0.2">
      <c r="A3614" s="193"/>
      <c r="B3614" s="187"/>
      <c r="C3614" s="185"/>
      <c r="D3614" s="185"/>
      <c r="E3614" s="185"/>
      <c r="F3614" s="185"/>
      <c r="G3614" s="185"/>
      <c r="H3614" s="185"/>
      <c r="I3614" s="185"/>
      <c r="J3614" s="185"/>
      <c r="K3614" s="185"/>
      <c r="L3614" s="110" t="s">
        <v>21</v>
      </c>
      <c r="M3614" s="111"/>
      <c r="N3614" s="75" t="s">
        <v>312</v>
      </c>
    </row>
    <row r="3615" spans="1:14" s="88" customFormat="1" hidden="1" x14ac:dyDescent="0.2">
      <c r="A3615" s="193"/>
      <c r="B3615" s="187"/>
      <c r="C3615" s="185"/>
      <c r="D3615" s="185"/>
      <c r="E3615" s="185"/>
      <c r="F3615" s="185"/>
      <c r="G3615" s="185"/>
      <c r="H3615" s="185"/>
      <c r="I3615" s="185"/>
      <c r="J3615" s="185"/>
      <c r="K3615" s="185"/>
      <c r="L3615" s="110" t="s">
        <v>21</v>
      </c>
      <c r="M3615" s="111"/>
      <c r="N3615" s="75" t="s">
        <v>313</v>
      </c>
    </row>
    <row r="3616" spans="1:14" s="88" customFormat="1" hidden="1" x14ac:dyDescent="0.2">
      <c r="A3616" s="193"/>
      <c r="B3616" s="187"/>
      <c r="C3616" s="185"/>
      <c r="D3616" s="185"/>
      <c r="E3616" s="185"/>
      <c r="F3616" s="185"/>
      <c r="G3616" s="185"/>
      <c r="H3616" s="185"/>
      <c r="I3616" s="185"/>
      <c r="J3616" s="185"/>
      <c r="K3616" s="185"/>
      <c r="L3616" s="110" t="s">
        <v>21</v>
      </c>
      <c r="M3616" s="111"/>
      <c r="N3616" s="75" t="s">
        <v>314</v>
      </c>
    </row>
    <row r="3617" spans="1:14" s="88" customFormat="1" hidden="1" x14ac:dyDescent="0.2">
      <c r="A3617" s="193"/>
      <c r="B3617" s="187"/>
      <c r="C3617" s="185"/>
      <c r="D3617" s="185"/>
      <c r="E3617" s="185"/>
      <c r="F3617" s="185"/>
      <c r="G3617" s="185"/>
      <c r="H3617" s="185"/>
      <c r="I3617" s="185"/>
      <c r="J3617" s="185"/>
      <c r="K3617" s="185"/>
      <c r="L3617" s="110" t="s">
        <v>21</v>
      </c>
      <c r="M3617" s="111"/>
      <c r="N3617" s="75" t="s">
        <v>315</v>
      </c>
    </row>
    <row r="3618" spans="1:14" s="88" customFormat="1" hidden="1" x14ac:dyDescent="0.2">
      <c r="A3618" s="193"/>
      <c r="B3618" s="187"/>
      <c r="C3618" s="185"/>
      <c r="D3618" s="185"/>
      <c r="E3618" s="185"/>
      <c r="F3618" s="185"/>
      <c r="G3618" s="185"/>
      <c r="H3618" s="185"/>
      <c r="I3618" s="185"/>
      <c r="J3618" s="185"/>
      <c r="K3618" s="185"/>
      <c r="L3618" s="110" t="s">
        <v>21</v>
      </c>
      <c r="M3618" s="111"/>
      <c r="N3618" s="75" t="s">
        <v>316</v>
      </c>
    </row>
    <row r="3619" spans="1:14" s="88" customFormat="1" hidden="1" x14ac:dyDescent="0.2">
      <c r="A3619" s="193"/>
      <c r="B3619" s="187"/>
      <c r="C3619" s="185"/>
      <c r="D3619" s="185"/>
      <c r="E3619" s="185"/>
      <c r="F3619" s="185"/>
      <c r="G3619" s="185"/>
      <c r="H3619" s="185"/>
      <c r="I3619" s="185"/>
      <c r="J3619" s="185"/>
      <c r="K3619" s="185"/>
      <c r="L3619" s="110" t="s">
        <v>21</v>
      </c>
      <c r="M3619" s="111"/>
      <c r="N3619" s="75" t="s">
        <v>317</v>
      </c>
    </row>
    <row r="3620" spans="1:14" s="88" customFormat="1" hidden="1" x14ac:dyDescent="0.2">
      <c r="A3620" s="193"/>
      <c r="B3620" s="187"/>
      <c r="C3620" s="185"/>
      <c r="D3620" s="185"/>
      <c r="E3620" s="185"/>
      <c r="F3620" s="185"/>
      <c r="G3620" s="185"/>
      <c r="H3620" s="185"/>
      <c r="I3620" s="185"/>
      <c r="J3620" s="185"/>
      <c r="K3620" s="185"/>
      <c r="L3620" s="110" t="s">
        <v>21</v>
      </c>
      <c r="M3620" s="111"/>
      <c r="N3620" s="75" t="s">
        <v>318</v>
      </c>
    </row>
    <row r="3621" spans="1:14" s="88" customFormat="1" hidden="1" x14ac:dyDescent="0.2">
      <c r="A3621" s="193"/>
      <c r="B3621" s="187"/>
      <c r="C3621" s="185"/>
      <c r="D3621" s="185"/>
      <c r="E3621" s="185"/>
      <c r="F3621" s="185"/>
      <c r="G3621" s="185"/>
      <c r="H3621" s="185"/>
      <c r="I3621" s="185"/>
      <c r="J3621" s="185"/>
      <c r="K3621" s="185"/>
      <c r="L3621" s="110" t="s">
        <v>21</v>
      </c>
      <c r="M3621" s="111"/>
      <c r="N3621" s="75" t="s">
        <v>319</v>
      </c>
    </row>
    <row r="3622" spans="1:14" s="88" customFormat="1" hidden="1" x14ac:dyDescent="0.2">
      <c r="A3622" s="193"/>
      <c r="B3622" s="187"/>
      <c r="C3622" s="185"/>
      <c r="D3622" s="185"/>
      <c r="E3622" s="185"/>
      <c r="F3622" s="185"/>
      <c r="G3622" s="185"/>
      <c r="H3622" s="185"/>
      <c r="I3622" s="185"/>
      <c r="J3622" s="185"/>
      <c r="K3622" s="185"/>
      <c r="L3622" s="110" t="s">
        <v>21</v>
      </c>
      <c r="M3622" s="111"/>
      <c r="N3622" s="75" t="s">
        <v>320</v>
      </c>
    </row>
    <row r="3623" spans="1:14" s="88" customFormat="1" hidden="1" x14ac:dyDescent="0.2">
      <c r="A3623" s="193"/>
      <c r="B3623" s="187"/>
      <c r="C3623" s="185"/>
      <c r="D3623" s="185"/>
      <c r="E3623" s="185"/>
      <c r="F3623" s="185"/>
      <c r="G3623" s="185"/>
      <c r="H3623" s="185"/>
      <c r="I3623" s="185"/>
      <c r="J3623" s="185"/>
      <c r="K3623" s="185"/>
      <c r="L3623" s="110" t="s">
        <v>21</v>
      </c>
      <c r="M3623" s="111"/>
      <c r="N3623" s="75" t="s">
        <v>321</v>
      </c>
    </row>
    <row r="3624" spans="1:14" s="88" customFormat="1" hidden="1" x14ac:dyDescent="0.2">
      <c r="A3624" s="193"/>
      <c r="B3624" s="187"/>
      <c r="C3624" s="185"/>
      <c r="D3624" s="185"/>
      <c r="E3624" s="185"/>
      <c r="F3624" s="185"/>
      <c r="G3624" s="185"/>
      <c r="H3624" s="185"/>
      <c r="I3624" s="185"/>
      <c r="J3624" s="185"/>
      <c r="K3624" s="185"/>
      <c r="L3624" s="110" t="s">
        <v>21</v>
      </c>
      <c r="M3624" s="111"/>
      <c r="N3624" s="75" t="s">
        <v>285</v>
      </c>
    </row>
    <row r="3625" spans="1:14" s="88" customFormat="1" hidden="1" x14ac:dyDescent="0.2">
      <c r="A3625" s="193"/>
      <c r="B3625" s="187"/>
      <c r="C3625" s="185"/>
      <c r="D3625" s="185"/>
      <c r="E3625" s="185"/>
      <c r="F3625" s="185"/>
      <c r="G3625" s="185"/>
      <c r="H3625" s="185"/>
      <c r="I3625" s="185"/>
      <c r="J3625" s="185"/>
      <c r="K3625" s="185"/>
      <c r="L3625" s="110" t="s">
        <v>21</v>
      </c>
      <c r="M3625" s="111"/>
      <c r="N3625" s="75" t="s">
        <v>322</v>
      </c>
    </row>
    <row r="3626" spans="1:14" s="88" customFormat="1" hidden="1" x14ac:dyDescent="0.2">
      <c r="A3626" s="193"/>
      <c r="B3626" s="187"/>
      <c r="C3626" s="185"/>
      <c r="D3626" s="185"/>
      <c r="E3626" s="185"/>
      <c r="F3626" s="185"/>
      <c r="G3626" s="185"/>
      <c r="H3626" s="185"/>
      <c r="I3626" s="185"/>
      <c r="J3626" s="185"/>
      <c r="K3626" s="185"/>
      <c r="L3626" s="110" t="s">
        <v>21</v>
      </c>
      <c r="M3626" s="111"/>
      <c r="N3626" s="75" t="s">
        <v>323</v>
      </c>
    </row>
    <row r="3627" spans="1:14" s="88" customFormat="1" hidden="1" x14ac:dyDescent="0.2">
      <c r="A3627" s="193"/>
      <c r="B3627" s="187"/>
      <c r="C3627" s="185"/>
      <c r="D3627" s="185"/>
      <c r="E3627" s="185"/>
      <c r="F3627" s="185"/>
      <c r="G3627" s="185"/>
      <c r="H3627" s="185"/>
      <c r="I3627" s="185"/>
      <c r="J3627" s="185"/>
      <c r="K3627" s="185"/>
      <c r="L3627" s="110" t="s">
        <v>21</v>
      </c>
      <c r="M3627" s="111"/>
      <c r="N3627" s="75" t="s">
        <v>324</v>
      </c>
    </row>
    <row r="3628" spans="1:14" s="88" customFormat="1" hidden="1" x14ac:dyDescent="0.2">
      <c r="A3628" s="193"/>
      <c r="B3628" s="187"/>
      <c r="C3628" s="185"/>
      <c r="D3628" s="185"/>
      <c r="E3628" s="185"/>
      <c r="F3628" s="185"/>
      <c r="G3628" s="185"/>
      <c r="H3628" s="185"/>
      <c r="I3628" s="185"/>
      <c r="J3628" s="185"/>
      <c r="K3628" s="185"/>
      <c r="L3628" s="110" t="s">
        <v>21</v>
      </c>
      <c r="M3628" s="111"/>
      <c r="N3628" s="75" t="s">
        <v>325</v>
      </c>
    </row>
    <row r="3629" spans="1:14" s="88" customFormat="1" hidden="1" x14ac:dyDescent="0.2">
      <c r="A3629" s="193"/>
      <c r="B3629" s="187"/>
      <c r="C3629" s="185"/>
      <c r="D3629" s="185"/>
      <c r="E3629" s="185"/>
      <c r="F3629" s="185"/>
      <c r="G3629" s="185"/>
      <c r="H3629" s="185"/>
      <c r="I3629" s="185"/>
      <c r="J3629" s="185"/>
      <c r="K3629" s="185"/>
      <c r="L3629" s="110" t="s">
        <v>21</v>
      </c>
      <c r="M3629" s="111"/>
      <c r="N3629" s="75" t="s">
        <v>326</v>
      </c>
    </row>
    <row r="3630" spans="1:14" s="88" customFormat="1" hidden="1" x14ac:dyDescent="0.2">
      <c r="A3630" s="193"/>
      <c r="B3630" s="187"/>
      <c r="C3630" s="185"/>
      <c r="D3630" s="185"/>
      <c r="E3630" s="185"/>
      <c r="F3630" s="185"/>
      <c r="G3630" s="185"/>
      <c r="H3630" s="185"/>
      <c r="I3630" s="185"/>
      <c r="J3630" s="185"/>
      <c r="K3630" s="185"/>
      <c r="L3630" s="110" t="s">
        <v>21</v>
      </c>
      <c r="M3630" s="111"/>
      <c r="N3630" s="75" t="s">
        <v>327</v>
      </c>
    </row>
    <row r="3631" spans="1:14" s="88" customFormat="1" hidden="1" x14ac:dyDescent="0.2">
      <c r="A3631" s="193"/>
      <c r="B3631" s="187"/>
      <c r="C3631" s="185"/>
      <c r="D3631" s="185"/>
      <c r="E3631" s="185"/>
      <c r="F3631" s="185"/>
      <c r="G3631" s="185"/>
      <c r="H3631" s="185"/>
      <c r="I3631" s="185"/>
      <c r="J3631" s="185"/>
      <c r="K3631" s="185"/>
      <c r="L3631" s="110" t="s">
        <v>21</v>
      </c>
      <c r="M3631" s="111"/>
      <c r="N3631" s="75" t="s">
        <v>328</v>
      </c>
    </row>
    <row r="3632" spans="1:14" s="88" customFormat="1" hidden="1" x14ac:dyDescent="0.2">
      <c r="A3632" s="193"/>
      <c r="B3632" s="187"/>
      <c r="C3632" s="185"/>
      <c r="D3632" s="185"/>
      <c r="E3632" s="185"/>
      <c r="F3632" s="185"/>
      <c r="G3632" s="185"/>
      <c r="H3632" s="185"/>
      <c r="I3632" s="185"/>
      <c r="J3632" s="185"/>
      <c r="K3632" s="185"/>
      <c r="L3632" s="110" t="s">
        <v>21</v>
      </c>
      <c r="M3632" s="111"/>
      <c r="N3632" s="75" t="s">
        <v>329</v>
      </c>
    </row>
    <row r="3633" spans="1:14" s="88" customFormat="1" hidden="1" x14ac:dyDescent="0.2">
      <c r="A3633" s="193"/>
      <c r="B3633" s="187"/>
      <c r="C3633" s="185"/>
      <c r="D3633" s="185"/>
      <c r="E3633" s="185"/>
      <c r="F3633" s="185"/>
      <c r="G3633" s="185"/>
      <c r="H3633" s="185"/>
      <c r="I3633" s="185"/>
      <c r="J3633" s="185"/>
      <c r="K3633" s="185"/>
      <c r="L3633" s="110" t="s">
        <v>21</v>
      </c>
      <c r="M3633" s="111"/>
      <c r="N3633" s="75" t="s">
        <v>330</v>
      </c>
    </row>
    <row r="3634" spans="1:14" s="88" customFormat="1" hidden="1" x14ac:dyDescent="0.2">
      <c r="A3634" s="193"/>
      <c r="B3634" s="187"/>
      <c r="C3634" s="185"/>
      <c r="D3634" s="185"/>
      <c r="E3634" s="185"/>
      <c r="F3634" s="185"/>
      <c r="G3634" s="185"/>
      <c r="H3634" s="185"/>
      <c r="I3634" s="185"/>
      <c r="J3634" s="185"/>
      <c r="K3634" s="185"/>
      <c r="L3634" s="110" t="s">
        <v>21</v>
      </c>
      <c r="M3634" s="111"/>
      <c r="N3634" s="75" t="s">
        <v>286</v>
      </c>
    </row>
    <row r="3635" spans="1:14" s="88" customFormat="1" hidden="1" x14ac:dyDescent="0.2">
      <c r="A3635" s="193"/>
      <c r="B3635" s="187"/>
      <c r="C3635" s="185"/>
      <c r="D3635" s="185"/>
      <c r="E3635" s="185"/>
      <c r="F3635" s="185"/>
      <c r="G3635" s="185"/>
      <c r="H3635" s="185"/>
      <c r="I3635" s="185"/>
      <c r="J3635" s="185"/>
      <c r="K3635" s="185"/>
      <c r="L3635" s="110" t="s">
        <v>21</v>
      </c>
      <c r="M3635" s="111"/>
      <c r="N3635" s="75" t="s">
        <v>331</v>
      </c>
    </row>
    <row r="3636" spans="1:14" s="88" customFormat="1" hidden="1" x14ac:dyDescent="0.2">
      <c r="A3636" s="193"/>
      <c r="B3636" s="187"/>
      <c r="C3636" s="185"/>
      <c r="D3636" s="185"/>
      <c r="E3636" s="185"/>
      <c r="F3636" s="185"/>
      <c r="G3636" s="185"/>
      <c r="H3636" s="185"/>
      <c r="I3636" s="185"/>
      <c r="J3636" s="185"/>
      <c r="K3636" s="185"/>
      <c r="L3636" s="110" t="s">
        <v>21</v>
      </c>
      <c r="M3636" s="111"/>
      <c r="N3636" s="75" t="s">
        <v>58</v>
      </c>
    </row>
    <row r="3637" spans="1:14" s="88" customFormat="1" hidden="1" x14ac:dyDescent="0.2">
      <c r="A3637" s="193"/>
      <c r="B3637" s="187"/>
      <c r="C3637" s="185"/>
      <c r="D3637" s="185"/>
      <c r="E3637" s="185"/>
      <c r="F3637" s="185"/>
      <c r="G3637" s="185"/>
      <c r="H3637" s="185"/>
      <c r="I3637" s="185"/>
      <c r="J3637" s="185"/>
      <c r="K3637" s="185"/>
      <c r="L3637" s="110" t="s">
        <v>21</v>
      </c>
      <c r="M3637" s="111"/>
      <c r="N3637" s="75" t="s">
        <v>332</v>
      </c>
    </row>
    <row r="3638" spans="1:14" s="88" customFormat="1" hidden="1" x14ac:dyDescent="0.2">
      <c r="A3638" s="193"/>
      <c r="B3638" s="187"/>
      <c r="C3638" s="185"/>
      <c r="D3638" s="185"/>
      <c r="E3638" s="185"/>
      <c r="F3638" s="185"/>
      <c r="G3638" s="185"/>
      <c r="H3638" s="185"/>
      <c r="I3638" s="185"/>
      <c r="J3638" s="185"/>
      <c r="K3638" s="185"/>
      <c r="L3638" s="110" t="s">
        <v>21</v>
      </c>
      <c r="M3638" s="111"/>
      <c r="N3638" s="75" t="s">
        <v>333</v>
      </c>
    </row>
    <row r="3639" spans="1:14" s="88" customFormat="1" hidden="1" x14ac:dyDescent="0.2">
      <c r="A3639" s="193"/>
      <c r="B3639" s="187"/>
      <c r="C3639" s="185"/>
      <c r="D3639" s="185"/>
      <c r="E3639" s="185"/>
      <c r="F3639" s="185"/>
      <c r="G3639" s="185"/>
      <c r="H3639" s="185"/>
      <c r="I3639" s="185"/>
      <c r="J3639" s="185"/>
      <c r="K3639" s="185"/>
      <c r="L3639" s="110" t="s">
        <v>21</v>
      </c>
      <c r="M3639" s="111"/>
      <c r="N3639" s="75" t="s">
        <v>334</v>
      </c>
    </row>
    <row r="3640" spans="1:14" s="88" customFormat="1" hidden="1" x14ac:dyDescent="0.2">
      <c r="A3640" s="193"/>
      <c r="B3640" s="187"/>
      <c r="C3640" s="185"/>
      <c r="D3640" s="185"/>
      <c r="E3640" s="185"/>
      <c r="F3640" s="185"/>
      <c r="G3640" s="185"/>
      <c r="H3640" s="185"/>
      <c r="I3640" s="185"/>
      <c r="J3640" s="185"/>
      <c r="K3640" s="185"/>
      <c r="L3640" s="110" t="s">
        <v>21</v>
      </c>
      <c r="M3640" s="111"/>
      <c r="N3640" s="75" t="s">
        <v>287</v>
      </c>
    </row>
    <row r="3641" spans="1:14" s="88" customFormat="1" hidden="1" x14ac:dyDescent="0.2">
      <c r="A3641" s="193"/>
      <c r="B3641" s="187"/>
      <c r="C3641" s="185"/>
      <c r="D3641" s="185"/>
      <c r="E3641" s="185"/>
      <c r="F3641" s="185"/>
      <c r="G3641" s="185"/>
      <c r="H3641" s="185"/>
      <c r="I3641" s="185"/>
      <c r="J3641" s="185"/>
      <c r="K3641" s="185"/>
      <c r="L3641" s="110" t="s">
        <v>21</v>
      </c>
      <c r="M3641" s="111"/>
      <c r="N3641" s="75" t="s">
        <v>335</v>
      </c>
    </row>
    <row r="3642" spans="1:14" s="88" customFormat="1" hidden="1" x14ac:dyDescent="0.2">
      <c r="A3642" s="193"/>
      <c r="B3642" s="187"/>
      <c r="C3642" s="185"/>
      <c r="D3642" s="185"/>
      <c r="E3642" s="185"/>
      <c r="F3642" s="185"/>
      <c r="G3642" s="185"/>
      <c r="H3642" s="185"/>
      <c r="I3642" s="185"/>
      <c r="J3642" s="185"/>
      <c r="K3642" s="185"/>
      <c r="L3642" s="110" t="s">
        <v>21</v>
      </c>
      <c r="M3642" s="111"/>
      <c r="N3642" s="75" t="s">
        <v>336</v>
      </c>
    </row>
    <row r="3643" spans="1:14" s="88" customFormat="1" hidden="1" x14ac:dyDescent="0.2">
      <c r="A3643" s="193"/>
      <c r="B3643" s="187"/>
      <c r="C3643" s="185"/>
      <c r="D3643" s="185"/>
      <c r="E3643" s="185"/>
      <c r="F3643" s="185"/>
      <c r="G3643" s="185"/>
      <c r="H3643" s="185"/>
      <c r="I3643" s="185"/>
      <c r="J3643" s="185"/>
      <c r="K3643" s="185"/>
      <c r="L3643" s="110" t="s">
        <v>21</v>
      </c>
      <c r="M3643" s="111"/>
      <c r="N3643" s="75" t="s">
        <v>337</v>
      </c>
    </row>
    <row r="3644" spans="1:14" s="88" customFormat="1" hidden="1" x14ac:dyDescent="0.2">
      <c r="A3644" s="193"/>
      <c r="B3644" s="187"/>
      <c r="C3644" s="185"/>
      <c r="D3644" s="185"/>
      <c r="E3644" s="185"/>
      <c r="F3644" s="185"/>
      <c r="G3644" s="185"/>
      <c r="H3644" s="185"/>
      <c r="I3644" s="185"/>
      <c r="J3644" s="185"/>
      <c r="K3644" s="185"/>
      <c r="L3644" s="110" t="s">
        <v>21</v>
      </c>
      <c r="M3644" s="111"/>
      <c r="N3644" s="75" t="s">
        <v>338</v>
      </c>
    </row>
    <row r="3645" spans="1:14" s="88" customFormat="1" hidden="1" x14ac:dyDescent="0.2">
      <c r="A3645" s="193"/>
      <c r="B3645" s="187"/>
      <c r="C3645" s="185"/>
      <c r="D3645" s="185"/>
      <c r="E3645" s="185"/>
      <c r="F3645" s="185"/>
      <c r="G3645" s="185"/>
      <c r="H3645" s="185"/>
      <c r="I3645" s="185"/>
      <c r="J3645" s="185"/>
      <c r="K3645" s="185"/>
      <c r="L3645" s="110" t="s">
        <v>21</v>
      </c>
      <c r="M3645" s="111"/>
      <c r="N3645" s="75" t="s">
        <v>339</v>
      </c>
    </row>
    <row r="3646" spans="1:14" s="88" customFormat="1" hidden="1" x14ac:dyDescent="0.2">
      <c r="A3646" s="193"/>
      <c r="B3646" s="187"/>
      <c r="C3646" s="185"/>
      <c r="D3646" s="185"/>
      <c r="E3646" s="185"/>
      <c r="F3646" s="185"/>
      <c r="G3646" s="185"/>
      <c r="H3646" s="185"/>
      <c r="I3646" s="185"/>
      <c r="J3646" s="185"/>
      <c r="K3646" s="185"/>
      <c r="L3646" s="110" t="s">
        <v>21</v>
      </c>
      <c r="M3646" s="111"/>
      <c r="N3646" s="75" t="s">
        <v>340</v>
      </c>
    </row>
    <row r="3647" spans="1:14" s="88" customFormat="1" hidden="1" x14ac:dyDescent="0.2">
      <c r="A3647" s="193"/>
      <c r="B3647" s="187"/>
      <c r="C3647" s="185"/>
      <c r="D3647" s="185"/>
      <c r="E3647" s="185"/>
      <c r="F3647" s="185"/>
      <c r="G3647" s="185"/>
      <c r="H3647" s="185"/>
      <c r="I3647" s="185"/>
      <c r="J3647" s="185"/>
      <c r="K3647" s="185"/>
      <c r="L3647" s="110" t="s">
        <v>21</v>
      </c>
      <c r="M3647" s="111"/>
      <c r="N3647" s="75" t="s">
        <v>341</v>
      </c>
    </row>
    <row r="3648" spans="1:14" s="88" customFormat="1" hidden="1" x14ac:dyDescent="0.2">
      <c r="A3648" s="193"/>
      <c r="B3648" s="187"/>
      <c r="C3648" s="185"/>
      <c r="D3648" s="185"/>
      <c r="E3648" s="185"/>
      <c r="F3648" s="185"/>
      <c r="G3648" s="185"/>
      <c r="H3648" s="185"/>
      <c r="I3648" s="185"/>
      <c r="J3648" s="185"/>
      <c r="K3648" s="185"/>
      <c r="L3648" s="110" t="s">
        <v>21</v>
      </c>
      <c r="M3648" s="111"/>
      <c r="N3648" s="75" t="s">
        <v>342</v>
      </c>
    </row>
    <row r="3649" spans="1:14" s="88" customFormat="1" hidden="1" x14ac:dyDescent="0.2">
      <c r="A3649" s="193"/>
      <c r="B3649" s="187"/>
      <c r="C3649" s="185"/>
      <c r="D3649" s="185"/>
      <c r="E3649" s="185"/>
      <c r="F3649" s="185"/>
      <c r="G3649" s="185"/>
      <c r="H3649" s="185"/>
      <c r="I3649" s="185"/>
      <c r="J3649" s="185"/>
      <c r="K3649" s="185"/>
      <c r="L3649" s="110" t="s">
        <v>21</v>
      </c>
      <c r="M3649" s="111"/>
      <c r="N3649" s="75" t="s">
        <v>343</v>
      </c>
    </row>
    <row r="3650" spans="1:14" s="88" customFormat="1" hidden="1" x14ac:dyDescent="0.2">
      <c r="A3650" s="193"/>
      <c r="B3650" s="187"/>
      <c r="C3650" s="185"/>
      <c r="D3650" s="185"/>
      <c r="E3650" s="185"/>
      <c r="F3650" s="185"/>
      <c r="G3650" s="185"/>
      <c r="H3650" s="185"/>
      <c r="I3650" s="185"/>
      <c r="J3650" s="185"/>
      <c r="K3650" s="185"/>
      <c r="L3650" s="110" t="s">
        <v>21</v>
      </c>
      <c r="M3650" s="111"/>
      <c r="N3650" s="75" t="s">
        <v>344</v>
      </c>
    </row>
    <row r="3651" spans="1:14" s="88" customFormat="1" hidden="1" x14ac:dyDescent="0.2">
      <c r="A3651" s="193"/>
      <c r="B3651" s="187"/>
      <c r="C3651" s="185"/>
      <c r="D3651" s="185"/>
      <c r="E3651" s="185"/>
      <c r="F3651" s="185"/>
      <c r="G3651" s="185"/>
      <c r="H3651" s="185"/>
      <c r="I3651" s="185"/>
      <c r="J3651" s="185"/>
      <c r="K3651" s="185"/>
      <c r="L3651" s="110" t="s">
        <v>21</v>
      </c>
      <c r="M3651" s="111"/>
      <c r="N3651" s="75" t="s">
        <v>345</v>
      </c>
    </row>
    <row r="3652" spans="1:14" s="88" customFormat="1" hidden="1" x14ac:dyDescent="0.2">
      <c r="A3652" s="193"/>
      <c r="B3652" s="187"/>
      <c r="C3652" s="185"/>
      <c r="D3652" s="185"/>
      <c r="E3652" s="185"/>
      <c r="F3652" s="185"/>
      <c r="G3652" s="185"/>
      <c r="H3652" s="185"/>
      <c r="I3652" s="185"/>
      <c r="J3652" s="185"/>
      <c r="K3652" s="185"/>
      <c r="L3652" s="110" t="s">
        <v>21</v>
      </c>
      <c r="M3652" s="111"/>
      <c r="N3652" s="75" t="s">
        <v>346</v>
      </c>
    </row>
    <row r="3653" spans="1:14" s="88" customFormat="1" hidden="1" x14ac:dyDescent="0.2">
      <c r="A3653" s="193"/>
      <c r="B3653" s="187"/>
      <c r="C3653" s="185"/>
      <c r="D3653" s="185"/>
      <c r="E3653" s="185"/>
      <c r="F3653" s="185"/>
      <c r="G3653" s="185"/>
      <c r="H3653" s="185"/>
      <c r="I3653" s="185"/>
      <c r="J3653" s="185"/>
      <c r="K3653" s="185"/>
      <c r="L3653" s="110" t="s">
        <v>21</v>
      </c>
      <c r="M3653" s="111"/>
      <c r="N3653" s="75" t="s">
        <v>36</v>
      </c>
    </row>
    <row r="3654" spans="1:14" s="88" customFormat="1" hidden="1" x14ac:dyDescent="0.2">
      <c r="A3654" s="193"/>
      <c r="B3654" s="187"/>
      <c r="C3654" s="185"/>
      <c r="D3654" s="185"/>
      <c r="E3654" s="185"/>
      <c r="F3654" s="185"/>
      <c r="G3654" s="185"/>
      <c r="H3654" s="185"/>
      <c r="I3654" s="185"/>
      <c r="J3654" s="185"/>
      <c r="K3654" s="185"/>
      <c r="L3654" s="110" t="s">
        <v>21</v>
      </c>
      <c r="M3654" s="111"/>
      <c r="N3654" s="75" t="s">
        <v>59</v>
      </c>
    </row>
    <row r="3655" spans="1:14" s="88" customFormat="1" hidden="1" x14ac:dyDescent="0.2">
      <c r="A3655" s="193"/>
      <c r="B3655" s="187"/>
      <c r="C3655" s="185"/>
      <c r="D3655" s="185"/>
      <c r="E3655" s="185"/>
      <c r="F3655" s="185"/>
      <c r="G3655" s="185"/>
      <c r="H3655" s="185"/>
      <c r="I3655" s="185"/>
      <c r="J3655" s="185"/>
      <c r="K3655" s="185"/>
      <c r="L3655" s="110" t="s">
        <v>21</v>
      </c>
      <c r="M3655" s="111"/>
      <c r="N3655" s="75" t="s">
        <v>347</v>
      </c>
    </row>
    <row r="3656" spans="1:14" s="88" customFormat="1" hidden="1" x14ac:dyDescent="0.2">
      <c r="A3656" s="193"/>
      <c r="B3656" s="187"/>
      <c r="C3656" s="185"/>
      <c r="D3656" s="185"/>
      <c r="E3656" s="185"/>
      <c r="F3656" s="185"/>
      <c r="G3656" s="185"/>
      <c r="H3656" s="185"/>
      <c r="I3656" s="185"/>
      <c r="J3656" s="185"/>
      <c r="K3656" s="185"/>
      <c r="L3656" s="110" t="s">
        <v>21</v>
      </c>
      <c r="M3656" s="111"/>
      <c r="N3656" s="75" t="s">
        <v>348</v>
      </c>
    </row>
    <row r="3657" spans="1:14" s="88" customFormat="1" hidden="1" x14ac:dyDescent="0.2">
      <c r="A3657" s="193"/>
      <c r="B3657" s="187"/>
      <c r="C3657" s="185"/>
      <c r="D3657" s="185"/>
      <c r="E3657" s="185"/>
      <c r="F3657" s="185"/>
      <c r="G3657" s="185"/>
      <c r="H3657" s="185"/>
      <c r="I3657" s="185"/>
      <c r="J3657" s="185"/>
      <c r="K3657" s="185"/>
      <c r="L3657" s="110" t="s">
        <v>21</v>
      </c>
      <c r="M3657" s="111"/>
      <c r="N3657" s="75" t="s">
        <v>91</v>
      </c>
    </row>
    <row r="3658" spans="1:14" s="88" customFormat="1" hidden="1" x14ac:dyDescent="0.2">
      <c r="A3658" s="193"/>
      <c r="B3658" s="187"/>
      <c r="C3658" s="185"/>
      <c r="D3658" s="185"/>
      <c r="E3658" s="185"/>
      <c r="F3658" s="185"/>
      <c r="G3658" s="185"/>
      <c r="H3658" s="185"/>
      <c r="I3658" s="185"/>
      <c r="J3658" s="185"/>
      <c r="K3658" s="185"/>
      <c r="L3658" s="110" t="s">
        <v>21</v>
      </c>
      <c r="M3658" s="111"/>
      <c r="N3658" s="75" t="s">
        <v>288</v>
      </c>
    </row>
    <row r="3659" spans="1:14" s="88" customFormat="1" hidden="1" x14ac:dyDescent="0.2">
      <c r="A3659" s="193"/>
      <c r="B3659" s="187"/>
      <c r="C3659" s="185"/>
      <c r="D3659" s="185"/>
      <c r="E3659" s="185"/>
      <c r="F3659" s="185"/>
      <c r="G3659" s="185"/>
      <c r="H3659" s="185"/>
      <c r="I3659" s="185"/>
      <c r="J3659" s="185"/>
      <c r="K3659" s="185"/>
      <c r="L3659" s="110" t="s">
        <v>21</v>
      </c>
      <c r="M3659" s="111"/>
      <c r="N3659" s="75" t="s">
        <v>289</v>
      </c>
    </row>
    <row r="3660" spans="1:14" s="88" customFormat="1" hidden="1" x14ac:dyDescent="0.2">
      <c r="A3660" s="193"/>
      <c r="B3660" s="187"/>
      <c r="C3660" s="185"/>
      <c r="D3660" s="185"/>
      <c r="E3660" s="185"/>
      <c r="F3660" s="185"/>
      <c r="G3660" s="185"/>
      <c r="H3660" s="185"/>
      <c r="I3660" s="185"/>
      <c r="J3660" s="185"/>
      <c r="K3660" s="185"/>
      <c r="L3660" s="110" t="s">
        <v>21</v>
      </c>
      <c r="M3660" s="111"/>
      <c r="N3660" s="75" t="s">
        <v>37</v>
      </c>
    </row>
    <row r="3661" spans="1:14" s="88" customFormat="1" hidden="1" x14ac:dyDescent="0.2">
      <c r="A3661" s="193"/>
      <c r="B3661" s="187"/>
      <c r="C3661" s="185"/>
      <c r="D3661" s="185"/>
      <c r="E3661" s="185"/>
      <c r="F3661" s="185"/>
      <c r="G3661" s="185"/>
      <c r="H3661" s="185"/>
      <c r="I3661" s="185"/>
      <c r="J3661" s="185"/>
      <c r="K3661" s="185"/>
      <c r="L3661" s="110" t="s">
        <v>21</v>
      </c>
      <c r="M3661" s="111"/>
      <c r="N3661" s="75" t="s">
        <v>350</v>
      </c>
    </row>
    <row r="3662" spans="1:14" s="88" customFormat="1" hidden="1" x14ac:dyDescent="0.2">
      <c r="A3662" s="193"/>
      <c r="B3662" s="187"/>
      <c r="C3662" s="185"/>
      <c r="D3662" s="185"/>
      <c r="E3662" s="185"/>
      <c r="F3662" s="185"/>
      <c r="G3662" s="185"/>
      <c r="H3662" s="185"/>
      <c r="I3662" s="185"/>
      <c r="J3662" s="185"/>
      <c r="K3662" s="185"/>
      <c r="L3662" s="110" t="s">
        <v>21</v>
      </c>
      <c r="M3662" s="111"/>
      <c r="N3662" s="75" t="s">
        <v>60</v>
      </c>
    </row>
    <row r="3663" spans="1:14" s="88" customFormat="1" hidden="1" x14ac:dyDescent="0.2">
      <c r="A3663" s="193"/>
      <c r="B3663" s="187"/>
      <c r="C3663" s="185"/>
      <c r="D3663" s="185"/>
      <c r="E3663" s="185"/>
      <c r="F3663" s="185"/>
      <c r="G3663" s="185"/>
      <c r="H3663" s="185"/>
      <c r="I3663" s="185"/>
      <c r="J3663" s="185"/>
      <c r="K3663" s="185"/>
      <c r="L3663" s="110" t="s">
        <v>21</v>
      </c>
      <c r="M3663" s="111"/>
      <c r="N3663" s="75" t="s">
        <v>92</v>
      </c>
    </row>
    <row r="3664" spans="1:14" s="88" customFormat="1" hidden="1" x14ac:dyDescent="0.2">
      <c r="A3664" s="193"/>
      <c r="B3664" s="187"/>
      <c r="C3664" s="185"/>
      <c r="D3664" s="185"/>
      <c r="E3664" s="185"/>
      <c r="F3664" s="185"/>
      <c r="G3664" s="185"/>
      <c r="H3664" s="185"/>
      <c r="I3664" s="185"/>
      <c r="J3664" s="185"/>
      <c r="K3664" s="185"/>
      <c r="L3664" s="110" t="s">
        <v>21</v>
      </c>
      <c r="M3664" s="111"/>
      <c r="N3664" s="75" t="s">
        <v>469</v>
      </c>
    </row>
    <row r="3665" spans="1:14" s="88" customFormat="1" hidden="1" x14ac:dyDescent="0.2">
      <c r="A3665" s="193"/>
      <c r="B3665" s="187"/>
      <c r="C3665" s="185"/>
      <c r="D3665" s="185"/>
      <c r="E3665" s="185"/>
      <c r="F3665" s="185"/>
      <c r="G3665" s="185"/>
      <c r="H3665" s="185"/>
      <c r="I3665" s="185"/>
      <c r="J3665" s="185"/>
      <c r="K3665" s="185"/>
      <c r="L3665" s="110" t="s">
        <v>21</v>
      </c>
      <c r="M3665" s="111"/>
      <c r="N3665" s="75" t="s">
        <v>470</v>
      </c>
    </row>
    <row r="3666" spans="1:14" s="88" customFormat="1" hidden="1" x14ac:dyDescent="0.2">
      <c r="A3666" s="193"/>
      <c r="B3666" s="187"/>
      <c r="C3666" s="185"/>
      <c r="D3666" s="185"/>
      <c r="E3666" s="185"/>
      <c r="F3666" s="185"/>
      <c r="G3666" s="185"/>
      <c r="H3666" s="185"/>
      <c r="I3666" s="185"/>
      <c r="J3666" s="185"/>
      <c r="K3666" s="185"/>
      <c r="L3666" s="110" t="s">
        <v>21</v>
      </c>
      <c r="M3666" s="111"/>
      <c r="N3666" s="75" t="s">
        <v>351</v>
      </c>
    </row>
    <row r="3667" spans="1:14" s="88" customFormat="1" hidden="1" x14ac:dyDescent="0.2">
      <c r="A3667" s="193"/>
      <c r="B3667" s="187"/>
      <c r="C3667" s="185"/>
      <c r="D3667" s="185"/>
      <c r="E3667" s="185"/>
      <c r="F3667" s="185"/>
      <c r="G3667" s="185"/>
      <c r="H3667" s="185"/>
      <c r="I3667" s="185"/>
      <c r="J3667" s="185"/>
      <c r="K3667" s="185"/>
      <c r="L3667" s="110" t="s">
        <v>21</v>
      </c>
      <c r="M3667" s="111"/>
      <c r="N3667" s="75" t="s">
        <v>471</v>
      </c>
    </row>
    <row r="3668" spans="1:14" s="88" customFormat="1" hidden="1" x14ac:dyDescent="0.2">
      <c r="A3668" s="193"/>
      <c r="B3668" s="187"/>
      <c r="C3668" s="185"/>
      <c r="D3668" s="185"/>
      <c r="E3668" s="185"/>
      <c r="F3668" s="185"/>
      <c r="G3668" s="185"/>
      <c r="H3668" s="185"/>
      <c r="I3668" s="185"/>
      <c r="J3668" s="185"/>
      <c r="K3668" s="185"/>
      <c r="L3668" s="110" t="s">
        <v>21</v>
      </c>
      <c r="M3668" s="111"/>
      <c r="N3668" s="75" t="s">
        <v>352</v>
      </c>
    </row>
    <row r="3669" spans="1:14" s="88" customFormat="1" ht="28.5" hidden="1" x14ac:dyDescent="0.2">
      <c r="A3669" s="193"/>
      <c r="B3669" s="187"/>
      <c r="C3669" s="185"/>
      <c r="D3669" s="185"/>
      <c r="E3669" s="185"/>
      <c r="F3669" s="185"/>
      <c r="G3669" s="185"/>
      <c r="H3669" s="185"/>
      <c r="I3669" s="185"/>
      <c r="J3669" s="185"/>
      <c r="K3669" s="185"/>
      <c r="L3669" s="110" t="s">
        <v>21</v>
      </c>
      <c r="M3669" s="111"/>
      <c r="N3669" s="75" t="s">
        <v>82</v>
      </c>
    </row>
    <row r="3670" spans="1:14" s="88" customFormat="1" hidden="1" x14ac:dyDescent="0.2">
      <c r="A3670" s="193"/>
      <c r="B3670" s="187"/>
      <c r="C3670" s="185"/>
      <c r="D3670" s="185"/>
      <c r="E3670" s="185"/>
      <c r="F3670" s="185"/>
      <c r="G3670" s="185"/>
      <c r="H3670" s="185"/>
      <c r="I3670" s="185"/>
      <c r="J3670" s="185"/>
      <c r="K3670" s="185"/>
      <c r="L3670" s="110" t="s">
        <v>21</v>
      </c>
      <c r="M3670" s="111"/>
      <c r="N3670" s="75" t="s">
        <v>472</v>
      </c>
    </row>
    <row r="3671" spans="1:14" s="88" customFormat="1" hidden="1" x14ac:dyDescent="0.2">
      <c r="A3671" s="193"/>
      <c r="B3671" s="187"/>
      <c r="C3671" s="185"/>
      <c r="D3671" s="185"/>
      <c r="E3671" s="185"/>
      <c r="F3671" s="185"/>
      <c r="G3671" s="185"/>
      <c r="H3671" s="185"/>
      <c r="I3671" s="185"/>
      <c r="J3671" s="185"/>
      <c r="K3671" s="185"/>
      <c r="L3671" s="110" t="s">
        <v>21</v>
      </c>
      <c r="M3671" s="111"/>
      <c r="N3671" s="75" t="s">
        <v>353</v>
      </c>
    </row>
    <row r="3672" spans="1:14" s="88" customFormat="1" ht="28.5" hidden="1" x14ac:dyDescent="0.2">
      <c r="A3672" s="193"/>
      <c r="B3672" s="187"/>
      <c r="C3672" s="185"/>
      <c r="D3672" s="185"/>
      <c r="E3672" s="185"/>
      <c r="F3672" s="185"/>
      <c r="G3672" s="185"/>
      <c r="H3672" s="185"/>
      <c r="I3672" s="185"/>
      <c r="J3672" s="185"/>
      <c r="K3672" s="185"/>
      <c r="L3672" s="110" t="s">
        <v>21</v>
      </c>
      <c r="M3672" s="111"/>
      <c r="N3672" s="75" t="s">
        <v>83</v>
      </c>
    </row>
    <row r="3673" spans="1:14" s="88" customFormat="1" hidden="1" x14ac:dyDescent="0.2">
      <c r="A3673" s="193"/>
      <c r="B3673" s="187"/>
      <c r="C3673" s="185"/>
      <c r="D3673" s="185"/>
      <c r="E3673" s="185"/>
      <c r="F3673" s="185"/>
      <c r="G3673" s="185"/>
      <c r="H3673" s="185"/>
      <c r="I3673" s="185"/>
      <c r="J3673" s="185"/>
      <c r="K3673" s="185"/>
      <c r="L3673" s="110" t="s">
        <v>21</v>
      </c>
      <c r="M3673" s="111"/>
      <c r="N3673" s="75" t="s">
        <v>354</v>
      </c>
    </row>
    <row r="3674" spans="1:14" s="88" customFormat="1" hidden="1" x14ac:dyDescent="0.2">
      <c r="A3674" s="193"/>
      <c r="B3674" s="187"/>
      <c r="C3674" s="185"/>
      <c r="D3674" s="185"/>
      <c r="E3674" s="185"/>
      <c r="F3674" s="185"/>
      <c r="G3674" s="185"/>
      <c r="H3674" s="185"/>
      <c r="I3674" s="185"/>
      <c r="J3674" s="185"/>
      <c r="K3674" s="185"/>
      <c r="L3674" s="110" t="s">
        <v>21</v>
      </c>
      <c r="M3674" s="111"/>
      <c r="N3674" s="75" t="s">
        <v>38</v>
      </c>
    </row>
    <row r="3675" spans="1:14" s="88" customFormat="1" hidden="1" x14ac:dyDescent="0.2">
      <c r="A3675" s="193"/>
      <c r="B3675" s="187"/>
      <c r="C3675" s="185"/>
      <c r="D3675" s="185"/>
      <c r="E3675" s="185"/>
      <c r="F3675" s="185"/>
      <c r="G3675" s="185"/>
      <c r="H3675" s="185"/>
      <c r="I3675" s="185"/>
      <c r="J3675" s="185"/>
      <c r="K3675" s="185"/>
      <c r="L3675" s="110" t="s">
        <v>21</v>
      </c>
      <c r="M3675" s="111"/>
      <c r="N3675" s="75" t="s">
        <v>355</v>
      </c>
    </row>
    <row r="3676" spans="1:14" s="88" customFormat="1" hidden="1" x14ac:dyDescent="0.2">
      <c r="A3676" s="193"/>
      <c r="B3676" s="187"/>
      <c r="C3676" s="185"/>
      <c r="D3676" s="185"/>
      <c r="E3676" s="185"/>
      <c r="F3676" s="185"/>
      <c r="G3676" s="185"/>
      <c r="H3676" s="185"/>
      <c r="I3676" s="185"/>
      <c r="J3676" s="185"/>
      <c r="K3676" s="185"/>
      <c r="L3676" s="110" t="s">
        <v>21</v>
      </c>
      <c r="M3676" s="111"/>
      <c r="N3676" s="75" t="s">
        <v>150</v>
      </c>
    </row>
    <row r="3677" spans="1:14" s="88" customFormat="1" hidden="1" x14ac:dyDescent="0.2">
      <c r="A3677" s="193"/>
      <c r="B3677" s="187"/>
      <c r="C3677" s="185"/>
      <c r="D3677" s="185"/>
      <c r="E3677" s="185"/>
      <c r="F3677" s="185"/>
      <c r="G3677" s="185"/>
      <c r="H3677" s="185"/>
      <c r="I3677" s="185"/>
      <c r="J3677" s="185"/>
      <c r="K3677" s="185"/>
      <c r="L3677" s="110" t="s">
        <v>21</v>
      </c>
      <c r="M3677" s="111"/>
      <c r="N3677" s="75" t="s">
        <v>356</v>
      </c>
    </row>
    <row r="3678" spans="1:14" s="88" customFormat="1" hidden="1" x14ac:dyDescent="0.2">
      <c r="A3678" s="193"/>
      <c r="B3678" s="187"/>
      <c r="C3678" s="185"/>
      <c r="D3678" s="185"/>
      <c r="E3678" s="185"/>
      <c r="F3678" s="185"/>
      <c r="G3678" s="185"/>
      <c r="H3678" s="185"/>
      <c r="I3678" s="185"/>
      <c r="J3678" s="185"/>
      <c r="K3678" s="185"/>
      <c r="L3678" s="110" t="s">
        <v>21</v>
      </c>
      <c r="M3678" s="111"/>
      <c r="N3678" s="75" t="s">
        <v>357</v>
      </c>
    </row>
    <row r="3679" spans="1:14" s="88" customFormat="1" hidden="1" x14ac:dyDescent="0.2">
      <c r="A3679" s="193"/>
      <c r="B3679" s="187"/>
      <c r="C3679" s="185"/>
      <c r="D3679" s="185"/>
      <c r="E3679" s="185"/>
      <c r="F3679" s="185"/>
      <c r="G3679" s="185"/>
      <c r="H3679" s="185"/>
      <c r="I3679" s="185"/>
      <c r="J3679" s="185"/>
      <c r="K3679" s="185"/>
      <c r="L3679" s="110" t="s">
        <v>21</v>
      </c>
      <c r="M3679" s="111"/>
      <c r="N3679" s="75" t="s">
        <v>473</v>
      </c>
    </row>
    <row r="3680" spans="1:14" s="88" customFormat="1" hidden="1" x14ac:dyDescent="0.2">
      <c r="A3680" s="193"/>
      <c r="B3680" s="187"/>
      <c r="C3680" s="185"/>
      <c r="D3680" s="185"/>
      <c r="E3680" s="185"/>
      <c r="F3680" s="185"/>
      <c r="G3680" s="185"/>
      <c r="H3680" s="185"/>
      <c r="I3680" s="185"/>
      <c r="J3680" s="185"/>
      <c r="K3680" s="185"/>
      <c r="L3680" s="110" t="s">
        <v>21</v>
      </c>
      <c r="M3680" s="111"/>
      <c r="N3680" s="75" t="s">
        <v>358</v>
      </c>
    </row>
    <row r="3681" spans="1:14" s="88" customFormat="1" hidden="1" x14ac:dyDescent="0.2">
      <c r="A3681" s="193"/>
      <c r="B3681" s="187"/>
      <c r="C3681" s="185"/>
      <c r="D3681" s="185"/>
      <c r="E3681" s="185"/>
      <c r="F3681" s="185"/>
      <c r="G3681" s="185"/>
      <c r="H3681" s="185"/>
      <c r="I3681" s="185"/>
      <c r="J3681" s="185"/>
      <c r="K3681" s="185"/>
      <c r="L3681" s="110" t="s">
        <v>21</v>
      </c>
      <c r="M3681" s="111"/>
      <c r="N3681" s="75" t="s">
        <v>359</v>
      </c>
    </row>
    <row r="3682" spans="1:14" s="88" customFormat="1" hidden="1" x14ac:dyDescent="0.2">
      <c r="A3682" s="193"/>
      <c r="B3682" s="187"/>
      <c r="C3682" s="185"/>
      <c r="D3682" s="185"/>
      <c r="E3682" s="185"/>
      <c r="F3682" s="185"/>
      <c r="G3682" s="185"/>
      <c r="H3682" s="185"/>
      <c r="I3682" s="185"/>
      <c r="J3682" s="185"/>
      <c r="K3682" s="185"/>
      <c r="L3682" s="110" t="s">
        <v>21</v>
      </c>
      <c r="M3682" s="111"/>
      <c r="N3682" s="75" t="s">
        <v>360</v>
      </c>
    </row>
    <row r="3683" spans="1:14" s="88" customFormat="1" hidden="1" x14ac:dyDescent="0.2">
      <c r="A3683" s="193"/>
      <c r="B3683" s="187"/>
      <c r="C3683" s="185"/>
      <c r="D3683" s="185"/>
      <c r="E3683" s="185"/>
      <c r="F3683" s="185"/>
      <c r="G3683" s="185"/>
      <c r="H3683" s="185"/>
      <c r="I3683" s="185"/>
      <c r="J3683" s="185"/>
      <c r="K3683" s="185"/>
      <c r="L3683" s="110" t="s">
        <v>21</v>
      </c>
      <c r="M3683" s="111"/>
      <c r="N3683" s="75" t="s">
        <v>290</v>
      </c>
    </row>
    <row r="3684" spans="1:14" s="88" customFormat="1" hidden="1" x14ac:dyDescent="0.2">
      <c r="A3684" s="193"/>
      <c r="B3684" s="187"/>
      <c r="C3684" s="185"/>
      <c r="D3684" s="185"/>
      <c r="E3684" s="185"/>
      <c r="F3684" s="185"/>
      <c r="G3684" s="185"/>
      <c r="H3684" s="185"/>
      <c r="I3684" s="185"/>
      <c r="J3684" s="185"/>
      <c r="K3684" s="185"/>
      <c r="L3684" s="110" t="s">
        <v>21</v>
      </c>
      <c r="M3684" s="111"/>
      <c r="N3684" s="75" t="s">
        <v>475</v>
      </c>
    </row>
    <row r="3685" spans="1:14" s="88" customFormat="1" hidden="1" x14ac:dyDescent="0.2">
      <c r="A3685" s="193"/>
      <c r="B3685" s="187"/>
      <c r="C3685" s="185"/>
      <c r="D3685" s="185"/>
      <c r="E3685" s="185"/>
      <c r="F3685" s="185"/>
      <c r="G3685" s="185"/>
      <c r="H3685" s="185"/>
      <c r="I3685" s="185"/>
      <c r="J3685" s="185"/>
      <c r="K3685" s="185"/>
      <c r="L3685" s="110" t="s">
        <v>21</v>
      </c>
      <c r="M3685" s="111"/>
      <c r="N3685" s="75" t="s">
        <v>361</v>
      </c>
    </row>
    <row r="3686" spans="1:14" s="88" customFormat="1" hidden="1" x14ac:dyDescent="0.2">
      <c r="A3686" s="193"/>
      <c r="B3686" s="187"/>
      <c r="C3686" s="185"/>
      <c r="D3686" s="185"/>
      <c r="E3686" s="185"/>
      <c r="F3686" s="185"/>
      <c r="G3686" s="185"/>
      <c r="H3686" s="185"/>
      <c r="I3686" s="185"/>
      <c r="J3686" s="185"/>
      <c r="K3686" s="185"/>
      <c r="L3686" s="110" t="s">
        <v>21</v>
      </c>
      <c r="M3686" s="111"/>
      <c r="N3686" s="75" t="s">
        <v>362</v>
      </c>
    </row>
    <row r="3687" spans="1:14" s="88" customFormat="1" hidden="1" x14ac:dyDescent="0.2">
      <c r="A3687" s="193"/>
      <c r="B3687" s="187"/>
      <c r="C3687" s="185"/>
      <c r="D3687" s="185"/>
      <c r="E3687" s="185"/>
      <c r="F3687" s="185"/>
      <c r="G3687" s="185"/>
      <c r="H3687" s="185"/>
      <c r="I3687" s="185"/>
      <c r="J3687" s="185"/>
      <c r="K3687" s="185"/>
      <c r="L3687" s="110" t="s">
        <v>21</v>
      </c>
      <c r="M3687" s="111"/>
      <c r="N3687" s="75" t="s">
        <v>363</v>
      </c>
    </row>
    <row r="3688" spans="1:14" s="88" customFormat="1" hidden="1" x14ac:dyDescent="0.2">
      <c r="A3688" s="193"/>
      <c r="B3688" s="187"/>
      <c r="C3688" s="185"/>
      <c r="D3688" s="185"/>
      <c r="E3688" s="185"/>
      <c r="F3688" s="185"/>
      <c r="G3688" s="185"/>
      <c r="H3688" s="185"/>
      <c r="I3688" s="185"/>
      <c r="J3688" s="185"/>
      <c r="K3688" s="185"/>
      <c r="L3688" s="110" t="s">
        <v>21</v>
      </c>
      <c r="M3688" s="111"/>
      <c r="N3688" s="75" t="s">
        <v>364</v>
      </c>
    </row>
    <row r="3689" spans="1:14" s="88" customFormat="1" hidden="1" x14ac:dyDescent="0.2">
      <c r="A3689" s="193"/>
      <c r="B3689" s="187"/>
      <c r="C3689" s="185"/>
      <c r="D3689" s="185"/>
      <c r="E3689" s="185"/>
      <c r="F3689" s="185"/>
      <c r="G3689" s="185"/>
      <c r="H3689" s="185"/>
      <c r="I3689" s="185"/>
      <c r="J3689" s="185"/>
      <c r="K3689" s="185"/>
      <c r="L3689" s="110" t="s">
        <v>21</v>
      </c>
      <c r="M3689" s="111"/>
      <c r="N3689" s="75" t="s">
        <v>291</v>
      </c>
    </row>
    <row r="3690" spans="1:14" s="88" customFormat="1" hidden="1" x14ac:dyDescent="0.2">
      <c r="A3690" s="193"/>
      <c r="B3690" s="187"/>
      <c r="C3690" s="185"/>
      <c r="D3690" s="185"/>
      <c r="E3690" s="185"/>
      <c r="F3690" s="185"/>
      <c r="G3690" s="185"/>
      <c r="H3690" s="185"/>
      <c r="I3690" s="185"/>
      <c r="J3690" s="185"/>
      <c r="K3690" s="185"/>
      <c r="L3690" s="110" t="s">
        <v>21</v>
      </c>
      <c r="M3690" s="111"/>
      <c r="N3690" s="75" t="s">
        <v>292</v>
      </c>
    </row>
    <row r="3691" spans="1:14" s="88" customFormat="1" hidden="1" x14ac:dyDescent="0.2">
      <c r="A3691" s="193"/>
      <c r="B3691" s="187"/>
      <c r="C3691" s="185"/>
      <c r="D3691" s="185"/>
      <c r="E3691" s="185"/>
      <c r="F3691" s="185"/>
      <c r="G3691" s="185"/>
      <c r="H3691" s="185"/>
      <c r="I3691" s="185"/>
      <c r="J3691" s="185"/>
      <c r="K3691" s="185"/>
      <c r="L3691" s="110" t="s">
        <v>21</v>
      </c>
      <c r="M3691" s="111"/>
      <c r="N3691" s="75" t="s">
        <v>365</v>
      </c>
    </row>
    <row r="3692" spans="1:14" s="88" customFormat="1" hidden="1" x14ac:dyDescent="0.2">
      <c r="A3692" s="193"/>
      <c r="B3692" s="187"/>
      <c r="C3692" s="185"/>
      <c r="D3692" s="185"/>
      <c r="E3692" s="185"/>
      <c r="F3692" s="185"/>
      <c r="G3692" s="185"/>
      <c r="H3692" s="185"/>
      <c r="I3692" s="185"/>
      <c r="J3692" s="185"/>
      <c r="K3692" s="185"/>
      <c r="L3692" s="110" t="s">
        <v>21</v>
      </c>
      <c r="M3692" s="111"/>
      <c r="N3692" s="75" t="s">
        <v>366</v>
      </c>
    </row>
    <row r="3693" spans="1:14" s="88" customFormat="1" hidden="1" x14ac:dyDescent="0.2">
      <c r="A3693" s="193"/>
      <c r="B3693" s="187"/>
      <c r="C3693" s="185"/>
      <c r="D3693" s="185"/>
      <c r="E3693" s="185"/>
      <c r="F3693" s="185"/>
      <c r="G3693" s="185"/>
      <c r="H3693" s="185"/>
      <c r="I3693" s="185"/>
      <c r="J3693" s="185"/>
      <c r="K3693" s="185"/>
      <c r="L3693" s="110" t="s">
        <v>21</v>
      </c>
      <c r="M3693" s="111"/>
      <c r="N3693" s="75" t="s">
        <v>367</v>
      </c>
    </row>
    <row r="3694" spans="1:14" s="88" customFormat="1" hidden="1" x14ac:dyDescent="0.2">
      <c r="A3694" s="193"/>
      <c r="B3694" s="187"/>
      <c r="C3694" s="185"/>
      <c r="D3694" s="185"/>
      <c r="E3694" s="185"/>
      <c r="F3694" s="185"/>
      <c r="G3694" s="185"/>
      <c r="H3694" s="185"/>
      <c r="I3694" s="185"/>
      <c r="J3694" s="185"/>
      <c r="K3694" s="185"/>
      <c r="L3694" s="110" t="s">
        <v>21</v>
      </c>
      <c r="M3694" s="111"/>
      <c r="N3694" s="75" t="s">
        <v>368</v>
      </c>
    </row>
    <row r="3695" spans="1:14" s="88" customFormat="1" hidden="1" x14ac:dyDescent="0.2">
      <c r="A3695" s="193"/>
      <c r="B3695" s="187"/>
      <c r="C3695" s="185"/>
      <c r="D3695" s="185"/>
      <c r="E3695" s="185"/>
      <c r="F3695" s="185"/>
      <c r="G3695" s="185"/>
      <c r="H3695" s="185"/>
      <c r="I3695" s="185"/>
      <c r="J3695" s="185"/>
      <c r="K3695" s="185"/>
      <c r="L3695" s="110" t="s">
        <v>21</v>
      </c>
      <c r="M3695" s="111"/>
      <c r="N3695" s="75" t="s">
        <v>369</v>
      </c>
    </row>
    <row r="3696" spans="1:14" s="88" customFormat="1" hidden="1" x14ac:dyDescent="0.2">
      <c r="A3696" s="193"/>
      <c r="B3696" s="187"/>
      <c r="C3696" s="185"/>
      <c r="D3696" s="185"/>
      <c r="E3696" s="185"/>
      <c r="F3696" s="185"/>
      <c r="G3696" s="185"/>
      <c r="H3696" s="185"/>
      <c r="I3696" s="185"/>
      <c r="J3696" s="185"/>
      <c r="K3696" s="185"/>
      <c r="L3696" s="110" t="s">
        <v>21</v>
      </c>
      <c r="M3696" s="111"/>
      <c r="N3696" s="75" t="s">
        <v>93</v>
      </c>
    </row>
    <row r="3697" spans="1:14" s="88" customFormat="1" hidden="1" x14ac:dyDescent="0.2">
      <c r="A3697" s="193"/>
      <c r="B3697" s="187"/>
      <c r="C3697" s="185"/>
      <c r="D3697" s="185"/>
      <c r="E3697" s="185"/>
      <c r="F3697" s="185"/>
      <c r="G3697" s="185"/>
      <c r="H3697" s="185"/>
      <c r="I3697" s="185"/>
      <c r="J3697" s="185"/>
      <c r="K3697" s="185"/>
      <c r="L3697" s="110" t="s">
        <v>21</v>
      </c>
      <c r="M3697" s="111"/>
      <c r="N3697" s="75" t="s">
        <v>61</v>
      </c>
    </row>
    <row r="3698" spans="1:14" s="88" customFormat="1" hidden="1" x14ac:dyDescent="0.2">
      <c r="A3698" s="193"/>
      <c r="B3698" s="187"/>
      <c r="C3698" s="185"/>
      <c r="D3698" s="185"/>
      <c r="E3698" s="185"/>
      <c r="F3698" s="185"/>
      <c r="G3698" s="185"/>
      <c r="H3698" s="185"/>
      <c r="I3698" s="185"/>
      <c r="J3698" s="185"/>
      <c r="K3698" s="185"/>
      <c r="L3698" s="110" t="s">
        <v>21</v>
      </c>
      <c r="M3698" s="111"/>
      <c r="N3698" s="75" t="s">
        <v>452</v>
      </c>
    </row>
    <row r="3699" spans="1:14" s="88" customFormat="1" hidden="1" x14ac:dyDescent="0.2">
      <c r="A3699" s="193"/>
      <c r="B3699" s="187"/>
      <c r="C3699" s="185"/>
      <c r="D3699" s="185"/>
      <c r="E3699" s="185"/>
      <c r="F3699" s="185"/>
      <c r="G3699" s="185"/>
      <c r="H3699" s="185"/>
      <c r="I3699" s="185"/>
      <c r="J3699" s="185"/>
      <c r="K3699" s="185"/>
      <c r="L3699" s="110" t="s">
        <v>21</v>
      </c>
      <c r="M3699" s="111"/>
      <c r="N3699" s="75" t="s">
        <v>371</v>
      </c>
    </row>
    <row r="3700" spans="1:14" s="88" customFormat="1" hidden="1" x14ac:dyDescent="0.2">
      <c r="A3700" s="193"/>
      <c r="B3700" s="187"/>
      <c r="C3700" s="185"/>
      <c r="D3700" s="185"/>
      <c r="E3700" s="185"/>
      <c r="F3700" s="185"/>
      <c r="G3700" s="185"/>
      <c r="H3700" s="185"/>
      <c r="I3700" s="185"/>
      <c r="J3700" s="185"/>
      <c r="K3700" s="185"/>
      <c r="L3700" s="110" t="s">
        <v>21</v>
      </c>
      <c r="M3700" s="111"/>
      <c r="N3700" s="75" t="s">
        <v>477</v>
      </c>
    </row>
    <row r="3701" spans="1:14" s="88" customFormat="1" hidden="1" x14ac:dyDescent="0.2">
      <c r="A3701" s="193"/>
      <c r="B3701" s="187"/>
      <c r="C3701" s="185"/>
      <c r="D3701" s="185"/>
      <c r="E3701" s="185"/>
      <c r="F3701" s="185"/>
      <c r="G3701" s="185"/>
      <c r="H3701" s="185"/>
      <c r="I3701" s="185"/>
      <c r="J3701" s="185"/>
      <c r="K3701" s="185"/>
      <c r="L3701" s="110" t="s">
        <v>21</v>
      </c>
      <c r="M3701" s="111"/>
      <c r="N3701" s="75" t="s">
        <v>372</v>
      </c>
    </row>
    <row r="3702" spans="1:14" s="88" customFormat="1" hidden="1" x14ac:dyDescent="0.2">
      <c r="A3702" s="193"/>
      <c r="B3702" s="187"/>
      <c r="C3702" s="185"/>
      <c r="D3702" s="185"/>
      <c r="E3702" s="185"/>
      <c r="F3702" s="185"/>
      <c r="G3702" s="185"/>
      <c r="H3702" s="185"/>
      <c r="I3702" s="185"/>
      <c r="J3702" s="185"/>
      <c r="K3702" s="185"/>
      <c r="L3702" s="110" t="s">
        <v>21</v>
      </c>
      <c r="M3702" s="111"/>
      <c r="N3702" s="75" t="s">
        <v>373</v>
      </c>
    </row>
    <row r="3703" spans="1:14" s="88" customFormat="1" hidden="1" x14ac:dyDescent="0.2">
      <c r="A3703" s="193"/>
      <c r="B3703" s="187"/>
      <c r="C3703" s="185"/>
      <c r="D3703" s="185"/>
      <c r="E3703" s="185"/>
      <c r="F3703" s="185"/>
      <c r="G3703" s="185"/>
      <c r="H3703" s="185"/>
      <c r="I3703" s="185"/>
      <c r="J3703" s="185"/>
      <c r="K3703" s="185"/>
      <c r="L3703" s="110" t="s">
        <v>21</v>
      </c>
      <c r="M3703" s="111"/>
      <c r="N3703" s="75" t="s">
        <v>374</v>
      </c>
    </row>
    <row r="3704" spans="1:14" s="88" customFormat="1" hidden="1" x14ac:dyDescent="0.2">
      <c r="A3704" s="193"/>
      <c r="B3704" s="187"/>
      <c r="C3704" s="185"/>
      <c r="D3704" s="185"/>
      <c r="E3704" s="185"/>
      <c r="F3704" s="185"/>
      <c r="G3704" s="185"/>
      <c r="H3704" s="185"/>
      <c r="I3704" s="185"/>
      <c r="J3704" s="185"/>
      <c r="K3704" s="185"/>
      <c r="L3704" s="110" t="s">
        <v>21</v>
      </c>
      <c r="M3704" s="111"/>
      <c r="N3704" s="75" t="s">
        <v>375</v>
      </c>
    </row>
    <row r="3705" spans="1:14" s="88" customFormat="1" hidden="1" x14ac:dyDescent="0.2">
      <c r="A3705" s="193"/>
      <c r="B3705" s="187"/>
      <c r="C3705" s="185"/>
      <c r="D3705" s="185"/>
      <c r="E3705" s="185"/>
      <c r="F3705" s="185"/>
      <c r="G3705" s="185"/>
      <c r="H3705" s="185"/>
      <c r="I3705" s="185"/>
      <c r="J3705" s="185"/>
      <c r="K3705" s="185"/>
      <c r="L3705" s="110" t="s">
        <v>21</v>
      </c>
      <c r="M3705" s="111"/>
      <c r="N3705" s="75" t="s">
        <v>376</v>
      </c>
    </row>
    <row r="3706" spans="1:14" s="88" customFormat="1" hidden="1" x14ac:dyDescent="0.2">
      <c r="A3706" s="193"/>
      <c r="B3706" s="187"/>
      <c r="C3706" s="185"/>
      <c r="D3706" s="185"/>
      <c r="E3706" s="185"/>
      <c r="F3706" s="185"/>
      <c r="G3706" s="185"/>
      <c r="H3706" s="185"/>
      <c r="I3706" s="185"/>
      <c r="J3706" s="185"/>
      <c r="K3706" s="185"/>
      <c r="L3706" s="110" t="s">
        <v>21</v>
      </c>
      <c r="M3706" s="111"/>
      <c r="N3706" s="75" t="s">
        <v>457</v>
      </c>
    </row>
    <row r="3707" spans="1:14" s="88" customFormat="1" hidden="1" x14ac:dyDescent="0.2">
      <c r="A3707" s="193"/>
      <c r="B3707" s="187"/>
      <c r="C3707" s="185"/>
      <c r="D3707" s="185"/>
      <c r="E3707" s="185"/>
      <c r="F3707" s="185"/>
      <c r="G3707" s="185"/>
      <c r="H3707" s="185"/>
      <c r="I3707" s="185"/>
      <c r="J3707" s="185"/>
      <c r="K3707" s="185"/>
      <c r="L3707" s="110" t="s">
        <v>21</v>
      </c>
      <c r="M3707" s="111"/>
      <c r="N3707" s="75" t="s">
        <v>453</v>
      </c>
    </row>
    <row r="3708" spans="1:14" s="88" customFormat="1" hidden="1" x14ac:dyDescent="0.2">
      <c r="A3708" s="193"/>
      <c r="B3708" s="187"/>
      <c r="C3708" s="185"/>
      <c r="D3708" s="185"/>
      <c r="E3708" s="185"/>
      <c r="F3708" s="185"/>
      <c r="G3708" s="185"/>
      <c r="H3708" s="185"/>
      <c r="I3708" s="185"/>
      <c r="J3708" s="185"/>
      <c r="K3708" s="185"/>
      <c r="L3708" s="110" t="s">
        <v>21</v>
      </c>
      <c r="M3708" s="111"/>
      <c r="N3708" s="75" t="s">
        <v>377</v>
      </c>
    </row>
    <row r="3709" spans="1:14" s="88" customFormat="1" hidden="1" x14ac:dyDescent="0.2">
      <c r="A3709" s="193"/>
      <c r="B3709" s="187"/>
      <c r="C3709" s="185"/>
      <c r="D3709" s="185"/>
      <c r="E3709" s="185"/>
      <c r="F3709" s="185"/>
      <c r="G3709" s="185"/>
      <c r="H3709" s="185"/>
      <c r="I3709" s="185"/>
      <c r="J3709" s="185"/>
      <c r="K3709" s="185"/>
      <c r="L3709" s="110" t="s">
        <v>21</v>
      </c>
      <c r="M3709" s="111"/>
      <c r="N3709" s="75" t="s">
        <v>378</v>
      </c>
    </row>
    <row r="3710" spans="1:14" s="88" customFormat="1" hidden="1" x14ac:dyDescent="0.2">
      <c r="A3710" s="193"/>
      <c r="B3710" s="187"/>
      <c r="C3710" s="185"/>
      <c r="D3710" s="185"/>
      <c r="E3710" s="185"/>
      <c r="F3710" s="185"/>
      <c r="G3710" s="185"/>
      <c r="H3710" s="185"/>
      <c r="I3710" s="185"/>
      <c r="J3710" s="185"/>
      <c r="K3710" s="185"/>
      <c r="L3710" s="110" t="s">
        <v>21</v>
      </c>
      <c r="M3710" s="111"/>
      <c r="N3710" s="75" t="s">
        <v>450</v>
      </c>
    </row>
    <row r="3711" spans="1:14" s="88" customFormat="1" hidden="1" x14ac:dyDescent="0.2">
      <c r="A3711" s="193"/>
      <c r="B3711" s="187"/>
      <c r="C3711" s="185"/>
      <c r="D3711" s="185"/>
      <c r="E3711" s="185"/>
      <c r="F3711" s="185"/>
      <c r="G3711" s="185"/>
      <c r="H3711" s="185"/>
      <c r="I3711" s="185"/>
      <c r="J3711" s="185"/>
      <c r="K3711" s="185"/>
      <c r="L3711" s="110" t="s">
        <v>21</v>
      </c>
      <c r="M3711" s="111"/>
      <c r="N3711" s="75" t="s">
        <v>293</v>
      </c>
    </row>
    <row r="3712" spans="1:14" s="88" customFormat="1" hidden="1" x14ac:dyDescent="0.2">
      <c r="A3712" s="193"/>
      <c r="B3712" s="187"/>
      <c r="C3712" s="185"/>
      <c r="D3712" s="185"/>
      <c r="E3712" s="185"/>
      <c r="F3712" s="185"/>
      <c r="G3712" s="185"/>
      <c r="H3712" s="185"/>
      <c r="I3712" s="185"/>
      <c r="J3712" s="185"/>
      <c r="K3712" s="185"/>
      <c r="L3712" s="110" t="s">
        <v>21</v>
      </c>
      <c r="M3712" s="111"/>
      <c r="N3712" s="75" t="s">
        <v>379</v>
      </c>
    </row>
    <row r="3713" spans="1:14" s="88" customFormat="1" hidden="1" x14ac:dyDescent="0.2">
      <c r="A3713" s="193"/>
      <c r="B3713" s="187"/>
      <c r="C3713" s="185"/>
      <c r="D3713" s="185"/>
      <c r="E3713" s="185"/>
      <c r="F3713" s="185"/>
      <c r="G3713" s="185"/>
      <c r="H3713" s="185"/>
      <c r="I3713" s="185"/>
      <c r="J3713" s="185"/>
      <c r="K3713" s="185"/>
      <c r="L3713" s="110" t="s">
        <v>21</v>
      </c>
      <c r="M3713" s="111"/>
      <c r="N3713" s="75" t="s">
        <v>458</v>
      </c>
    </row>
    <row r="3714" spans="1:14" s="88" customFormat="1" hidden="1" x14ac:dyDescent="0.2">
      <c r="A3714" s="193"/>
      <c r="B3714" s="187"/>
      <c r="C3714" s="185"/>
      <c r="D3714" s="185"/>
      <c r="E3714" s="185"/>
      <c r="F3714" s="185"/>
      <c r="G3714" s="185"/>
      <c r="H3714" s="185"/>
      <c r="I3714" s="185"/>
      <c r="J3714" s="185"/>
      <c r="K3714" s="185"/>
      <c r="L3714" s="110" t="s">
        <v>21</v>
      </c>
      <c r="M3714" s="111"/>
      <c r="N3714" s="75" t="s">
        <v>380</v>
      </c>
    </row>
    <row r="3715" spans="1:14" s="88" customFormat="1" hidden="1" x14ac:dyDescent="0.2">
      <c r="A3715" s="193"/>
      <c r="B3715" s="187"/>
      <c r="C3715" s="185"/>
      <c r="D3715" s="185"/>
      <c r="E3715" s="185"/>
      <c r="F3715" s="185"/>
      <c r="G3715" s="185"/>
      <c r="H3715" s="185"/>
      <c r="I3715" s="185"/>
      <c r="J3715" s="185"/>
      <c r="K3715" s="185"/>
      <c r="L3715" s="110" t="s">
        <v>21</v>
      </c>
      <c r="M3715" s="111"/>
      <c r="N3715" s="75" t="s">
        <v>381</v>
      </c>
    </row>
    <row r="3716" spans="1:14" s="88" customFormat="1" hidden="1" x14ac:dyDescent="0.2">
      <c r="A3716" s="193"/>
      <c r="B3716" s="187"/>
      <c r="C3716" s="185"/>
      <c r="D3716" s="185"/>
      <c r="E3716" s="185"/>
      <c r="F3716" s="185"/>
      <c r="G3716" s="185"/>
      <c r="H3716" s="185"/>
      <c r="I3716" s="185"/>
      <c r="J3716" s="185"/>
      <c r="K3716" s="185"/>
      <c r="L3716" s="110" t="s">
        <v>21</v>
      </c>
      <c r="M3716" s="111"/>
      <c r="N3716" s="75" t="s">
        <v>382</v>
      </c>
    </row>
    <row r="3717" spans="1:14" s="88" customFormat="1" hidden="1" x14ac:dyDescent="0.2">
      <c r="A3717" s="193"/>
      <c r="B3717" s="187"/>
      <c r="C3717" s="185"/>
      <c r="D3717" s="185"/>
      <c r="E3717" s="185"/>
      <c r="F3717" s="185"/>
      <c r="G3717" s="185"/>
      <c r="H3717" s="185"/>
      <c r="I3717" s="185"/>
      <c r="J3717" s="185"/>
      <c r="K3717" s="185"/>
      <c r="L3717" s="110" t="s">
        <v>21</v>
      </c>
      <c r="M3717" s="111"/>
      <c r="N3717" s="75" t="s">
        <v>383</v>
      </c>
    </row>
    <row r="3718" spans="1:14" s="88" customFormat="1" hidden="1" x14ac:dyDescent="0.2">
      <c r="A3718" s="193"/>
      <c r="B3718" s="187"/>
      <c r="C3718" s="185"/>
      <c r="D3718" s="185"/>
      <c r="E3718" s="185"/>
      <c r="F3718" s="185"/>
      <c r="G3718" s="185"/>
      <c r="H3718" s="185"/>
      <c r="I3718" s="185"/>
      <c r="J3718" s="185"/>
      <c r="K3718" s="185"/>
      <c r="L3718" s="110" t="s">
        <v>21</v>
      </c>
      <c r="M3718" s="111"/>
      <c r="N3718" s="75" t="s">
        <v>476</v>
      </c>
    </row>
    <row r="3719" spans="1:14" s="88" customFormat="1" hidden="1" x14ac:dyDescent="0.2">
      <c r="A3719" s="193"/>
      <c r="B3719" s="187"/>
      <c r="C3719" s="185"/>
      <c r="D3719" s="185"/>
      <c r="E3719" s="185"/>
      <c r="F3719" s="185"/>
      <c r="G3719" s="185"/>
      <c r="H3719" s="185"/>
      <c r="I3719" s="185"/>
      <c r="J3719" s="185"/>
      <c r="K3719" s="185"/>
      <c r="L3719" s="110" t="s">
        <v>21</v>
      </c>
      <c r="M3719" s="111"/>
      <c r="N3719" s="75" t="s">
        <v>384</v>
      </c>
    </row>
    <row r="3720" spans="1:14" s="88" customFormat="1" hidden="1" x14ac:dyDescent="0.2">
      <c r="A3720" s="193"/>
      <c r="B3720" s="187"/>
      <c r="C3720" s="185"/>
      <c r="D3720" s="185"/>
      <c r="E3720" s="185"/>
      <c r="F3720" s="185"/>
      <c r="G3720" s="185"/>
      <c r="H3720" s="185"/>
      <c r="I3720" s="185"/>
      <c r="J3720" s="185"/>
      <c r="K3720" s="185"/>
      <c r="L3720" s="110" t="s">
        <v>21</v>
      </c>
      <c r="M3720" s="111"/>
      <c r="N3720" s="75" t="s">
        <v>385</v>
      </c>
    </row>
    <row r="3721" spans="1:14" s="88" customFormat="1" hidden="1" x14ac:dyDescent="0.2">
      <c r="A3721" s="193"/>
      <c r="B3721" s="187"/>
      <c r="C3721" s="185"/>
      <c r="D3721" s="185"/>
      <c r="E3721" s="185"/>
      <c r="F3721" s="185"/>
      <c r="G3721" s="185"/>
      <c r="H3721" s="185"/>
      <c r="I3721" s="185"/>
      <c r="J3721" s="185"/>
      <c r="K3721" s="185"/>
      <c r="L3721" s="110" t="s">
        <v>21</v>
      </c>
      <c r="M3721" s="111"/>
      <c r="N3721" s="75" t="s">
        <v>386</v>
      </c>
    </row>
    <row r="3722" spans="1:14" s="88" customFormat="1" hidden="1" x14ac:dyDescent="0.2">
      <c r="A3722" s="193"/>
      <c r="B3722" s="187"/>
      <c r="C3722" s="185"/>
      <c r="D3722" s="185"/>
      <c r="E3722" s="185"/>
      <c r="F3722" s="185"/>
      <c r="G3722" s="185"/>
      <c r="H3722" s="185"/>
      <c r="I3722" s="185"/>
      <c r="J3722" s="185"/>
      <c r="K3722" s="185"/>
      <c r="L3722" s="110" t="s">
        <v>21</v>
      </c>
      <c r="M3722" s="111"/>
      <c r="N3722" s="75" t="s">
        <v>482</v>
      </c>
    </row>
    <row r="3723" spans="1:14" s="88" customFormat="1" hidden="1" x14ac:dyDescent="0.2">
      <c r="A3723" s="193"/>
      <c r="B3723" s="187"/>
      <c r="C3723" s="185"/>
      <c r="D3723" s="185"/>
      <c r="E3723" s="185"/>
      <c r="F3723" s="185"/>
      <c r="G3723" s="185"/>
      <c r="H3723" s="185"/>
      <c r="I3723" s="185"/>
      <c r="J3723" s="185"/>
      <c r="K3723" s="185"/>
      <c r="L3723" s="110" t="s">
        <v>21</v>
      </c>
      <c r="M3723" s="111"/>
      <c r="N3723" s="75" t="s">
        <v>40</v>
      </c>
    </row>
    <row r="3724" spans="1:14" s="88" customFormat="1" hidden="1" x14ac:dyDescent="0.2">
      <c r="A3724" s="193"/>
      <c r="B3724" s="187"/>
      <c r="C3724" s="185"/>
      <c r="D3724" s="185"/>
      <c r="E3724" s="185"/>
      <c r="F3724" s="185"/>
      <c r="G3724" s="185"/>
      <c r="H3724" s="185"/>
      <c r="I3724" s="185"/>
      <c r="J3724" s="185"/>
      <c r="K3724" s="185"/>
      <c r="L3724" s="110" t="s">
        <v>21</v>
      </c>
      <c r="M3724" s="111"/>
      <c r="N3724" s="75" t="s">
        <v>294</v>
      </c>
    </row>
    <row r="3725" spans="1:14" s="88" customFormat="1" hidden="1" x14ac:dyDescent="0.2">
      <c r="A3725" s="193"/>
      <c r="B3725" s="187"/>
      <c r="C3725" s="185"/>
      <c r="D3725" s="185"/>
      <c r="E3725" s="185"/>
      <c r="F3725" s="185"/>
      <c r="G3725" s="185"/>
      <c r="H3725" s="185"/>
      <c r="I3725" s="185"/>
      <c r="J3725" s="185"/>
      <c r="K3725" s="185"/>
      <c r="L3725" s="110" t="s">
        <v>21</v>
      </c>
      <c r="M3725" s="111"/>
      <c r="N3725" s="75" t="s">
        <v>95</v>
      </c>
    </row>
    <row r="3726" spans="1:14" s="88" customFormat="1" hidden="1" x14ac:dyDescent="0.2">
      <c r="A3726" s="193"/>
      <c r="B3726" s="187"/>
      <c r="C3726" s="185"/>
      <c r="D3726" s="185"/>
      <c r="E3726" s="185"/>
      <c r="F3726" s="185"/>
      <c r="G3726" s="185"/>
      <c r="H3726" s="185"/>
      <c r="I3726" s="185"/>
      <c r="J3726" s="185"/>
      <c r="K3726" s="185"/>
      <c r="L3726" s="110" t="s">
        <v>21</v>
      </c>
      <c r="M3726" s="111"/>
      <c r="N3726" s="75" t="s">
        <v>387</v>
      </c>
    </row>
    <row r="3727" spans="1:14" s="88" customFormat="1" hidden="1" x14ac:dyDescent="0.2">
      <c r="A3727" s="193"/>
      <c r="B3727" s="187"/>
      <c r="C3727" s="185"/>
      <c r="D3727" s="185"/>
      <c r="E3727" s="185"/>
      <c r="F3727" s="185"/>
      <c r="G3727" s="185"/>
      <c r="H3727" s="185"/>
      <c r="I3727" s="185"/>
      <c r="J3727" s="185"/>
      <c r="K3727" s="185"/>
      <c r="L3727" s="110" t="s">
        <v>21</v>
      </c>
      <c r="M3727" s="111"/>
      <c r="N3727" s="75" t="s">
        <v>62</v>
      </c>
    </row>
    <row r="3728" spans="1:14" s="88" customFormat="1" hidden="1" x14ac:dyDescent="0.2">
      <c r="A3728" s="193"/>
      <c r="B3728" s="187"/>
      <c r="C3728" s="185"/>
      <c r="D3728" s="185"/>
      <c r="E3728" s="185"/>
      <c r="F3728" s="185"/>
      <c r="G3728" s="185"/>
      <c r="H3728" s="185"/>
      <c r="I3728" s="185"/>
      <c r="J3728" s="185"/>
      <c r="K3728" s="185"/>
      <c r="L3728" s="110" t="s">
        <v>21</v>
      </c>
      <c r="M3728" s="111"/>
      <c r="N3728" s="75" t="s">
        <v>388</v>
      </c>
    </row>
    <row r="3729" spans="1:14" s="88" customFormat="1" hidden="1" x14ac:dyDescent="0.2">
      <c r="A3729" s="193"/>
      <c r="B3729" s="187"/>
      <c r="C3729" s="185"/>
      <c r="D3729" s="185"/>
      <c r="E3729" s="185"/>
      <c r="F3729" s="185"/>
      <c r="G3729" s="185"/>
      <c r="H3729" s="185"/>
      <c r="I3729" s="185"/>
      <c r="J3729" s="185"/>
      <c r="K3729" s="185"/>
      <c r="L3729" s="110" t="s">
        <v>21</v>
      </c>
      <c r="M3729" s="111"/>
      <c r="N3729" s="75" t="s">
        <v>84</v>
      </c>
    </row>
    <row r="3730" spans="1:14" s="88" customFormat="1" hidden="1" x14ac:dyDescent="0.2">
      <c r="A3730" s="193"/>
      <c r="B3730" s="187"/>
      <c r="C3730" s="185"/>
      <c r="D3730" s="185"/>
      <c r="E3730" s="185"/>
      <c r="F3730" s="185"/>
      <c r="G3730" s="185"/>
      <c r="H3730" s="185"/>
      <c r="I3730" s="185"/>
      <c r="J3730" s="185"/>
      <c r="K3730" s="185"/>
      <c r="L3730" s="110" t="s">
        <v>21</v>
      </c>
      <c r="M3730" s="111"/>
      <c r="N3730" s="75" t="s">
        <v>389</v>
      </c>
    </row>
    <row r="3731" spans="1:14" s="88" customFormat="1" hidden="1" x14ac:dyDescent="0.2">
      <c r="A3731" s="193"/>
      <c r="B3731" s="187"/>
      <c r="C3731" s="185"/>
      <c r="D3731" s="185"/>
      <c r="E3731" s="185"/>
      <c r="F3731" s="185"/>
      <c r="G3731" s="185"/>
      <c r="H3731" s="185"/>
      <c r="I3731" s="185"/>
      <c r="J3731" s="185"/>
      <c r="K3731" s="185"/>
      <c r="L3731" s="110" t="s">
        <v>21</v>
      </c>
      <c r="M3731" s="111"/>
      <c r="N3731" s="75" t="s">
        <v>63</v>
      </c>
    </row>
    <row r="3732" spans="1:14" s="88" customFormat="1" hidden="1" x14ac:dyDescent="0.2">
      <c r="A3732" s="193"/>
      <c r="B3732" s="187"/>
      <c r="C3732" s="185"/>
      <c r="D3732" s="185"/>
      <c r="E3732" s="185"/>
      <c r="F3732" s="185"/>
      <c r="G3732" s="185"/>
      <c r="H3732" s="185"/>
      <c r="I3732" s="185"/>
      <c r="J3732" s="185"/>
      <c r="K3732" s="185"/>
      <c r="L3732" s="110" t="s">
        <v>21</v>
      </c>
      <c r="M3732" s="111"/>
      <c r="N3732" s="75" t="s">
        <v>51</v>
      </c>
    </row>
    <row r="3733" spans="1:14" s="88" customFormat="1" hidden="1" x14ac:dyDescent="0.2">
      <c r="A3733" s="193"/>
      <c r="B3733" s="187"/>
      <c r="C3733" s="185"/>
      <c r="D3733" s="185"/>
      <c r="E3733" s="185"/>
      <c r="F3733" s="185"/>
      <c r="G3733" s="185"/>
      <c r="H3733" s="185"/>
      <c r="I3733" s="185"/>
      <c r="J3733" s="185"/>
      <c r="K3733" s="185"/>
      <c r="L3733" s="110" t="s">
        <v>21</v>
      </c>
      <c r="M3733" s="111"/>
      <c r="N3733" s="75" t="s">
        <v>390</v>
      </c>
    </row>
    <row r="3734" spans="1:14" s="88" customFormat="1" hidden="1" x14ac:dyDescent="0.2">
      <c r="A3734" s="193"/>
      <c r="B3734" s="187"/>
      <c r="C3734" s="185"/>
      <c r="D3734" s="185"/>
      <c r="E3734" s="185"/>
      <c r="F3734" s="185"/>
      <c r="G3734" s="185"/>
      <c r="H3734" s="185"/>
      <c r="I3734" s="185"/>
      <c r="J3734" s="185"/>
      <c r="K3734" s="185"/>
      <c r="L3734" s="110" t="s">
        <v>21</v>
      </c>
      <c r="M3734" s="111"/>
      <c r="N3734" s="75" t="s">
        <v>41</v>
      </c>
    </row>
    <row r="3735" spans="1:14" s="88" customFormat="1" hidden="1" x14ac:dyDescent="0.2">
      <c r="A3735" s="193"/>
      <c r="B3735" s="187"/>
      <c r="C3735" s="185"/>
      <c r="D3735" s="185"/>
      <c r="E3735" s="185"/>
      <c r="F3735" s="185"/>
      <c r="G3735" s="185"/>
      <c r="H3735" s="185"/>
      <c r="I3735" s="185"/>
      <c r="J3735" s="185"/>
      <c r="K3735" s="185"/>
      <c r="L3735" s="110" t="s">
        <v>21</v>
      </c>
      <c r="M3735" s="111"/>
      <c r="N3735" s="75" t="s">
        <v>96</v>
      </c>
    </row>
    <row r="3736" spans="1:14" s="88" customFormat="1" hidden="1" x14ac:dyDescent="0.2">
      <c r="A3736" s="193"/>
      <c r="B3736" s="187"/>
      <c r="C3736" s="185"/>
      <c r="D3736" s="185"/>
      <c r="E3736" s="185"/>
      <c r="F3736" s="185"/>
      <c r="G3736" s="185"/>
      <c r="H3736" s="185"/>
      <c r="I3736" s="185"/>
      <c r="J3736" s="185"/>
      <c r="K3736" s="185"/>
      <c r="L3736" s="110" t="s">
        <v>21</v>
      </c>
      <c r="M3736" s="111"/>
      <c r="N3736" s="75" t="s">
        <v>64</v>
      </c>
    </row>
    <row r="3737" spans="1:14" s="88" customFormat="1" hidden="1" x14ac:dyDescent="0.2">
      <c r="A3737" s="193"/>
      <c r="B3737" s="187"/>
      <c r="C3737" s="185"/>
      <c r="D3737" s="185"/>
      <c r="E3737" s="185"/>
      <c r="F3737" s="185"/>
      <c r="G3737" s="185"/>
      <c r="H3737" s="185"/>
      <c r="I3737" s="185"/>
      <c r="J3737" s="185"/>
      <c r="K3737" s="185"/>
      <c r="L3737" s="110" t="s">
        <v>21</v>
      </c>
      <c r="M3737" s="111"/>
      <c r="N3737" s="75" t="s">
        <v>97</v>
      </c>
    </row>
    <row r="3738" spans="1:14" s="88" customFormat="1" hidden="1" x14ac:dyDescent="0.2">
      <c r="A3738" s="193"/>
      <c r="B3738" s="187"/>
      <c r="C3738" s="185"/>
      <c r="D3738" s="185"/>
      <c r="E3738" s="185"/>
      <c r="F3738" s="185"/>
      <c r="G3738" s="185"/>
      <c r="H3738" s="185"/>
      <c r="I3738" s="185"/>
      <c r="J3738" s="185"/>
      <c r="K3738" s="185"/>
      <c r="L3738" s="110" t="s">
        <v>21</v>
      </c>
      <c r="M3738" s="111"/>
      <c r="N3738" s="75" t="s">
        <v>103</v>
      </c>
    </row>
    <row r="3739" spans="1:14" s="88" customFormat="1" hidden="1" x14ac:dyDescent="0.2">
      <c r="A3739" s="193"/>
      <c r="B3739" s="187"/>
      <c r="C3739" s="185"/>
      <c r="D3739" s="185"/>
      <c r="E3739" s="185"/>
      <c r="F3739" s="185"/>
      <c r="G3739" s="185"/>
      <c r="H3739" s="185"/>
      <c r="I3739" s="185"/>
      <c r="J3739" s="185"/>
      <c r="K3739" s="185"/>
      <c r="L3739" s="110" t="s">
        <v>21</v>
      </c>
      <c r="M3739" s="111"/>
      <c r="N3739" s="75" t="s">
        <v>391</v>
      </c>
    </row>
    <row r="3740" spans="1:14" s="88" customFormat="1" hidden="1" x14ac:dyDescent="0.2">
      <c r="A3740" s="193"/>
      <c r="B3740" s="187"/>
      <c r="C3740" s="185"/>
      <c r="D3740" s="185"/>
      <c r="E3740" s="185"/>
      <c r="F3740" s="185"/>
      <c r="G3740" s="185"/>
      <c r="H3740" s="185"/>
      <c r="I3740" s="185"/>
      <c r="J3740" s="185"/>
      <c r="K3740" s="185"/>
      <c r="L3740" s="110" t="s">
        <v>21</v>
      </c>
      <c r="M3740" s="111"/>
      <c r="N3740" s="75" t="s">
        <v>65</v>
      </c>
    </row>
    <row r="3741" spans="1:14" s="88" customFormat="1" hidden="1" x14ac:dyDescent="0.2">
      <c r="A3741" s="193"/>
      <c r="B3741" s="187"/>
      <c r="C3741" s="185"/>
      <c r="D3741" s="185"/>
      <c r="E3741" s="185"/>
      <c r="F3741" s="185"/>
      <c r="G3741" s="185"/>
      <c r="H3741" s="185"/>
      <c r="I3741" s="185"/>
      <c r="J3741" s="185"/>
      <c r="K3741" s="185"/>
      <c r="L3741" s="110" t="s">
        <v>21</v>
      </c>
      <c r="M3741" s="111"/>
      <c r="N3741" s="75" t="s">
        <v>459</v>
      </c>
    </row>
    <row r="3742" spans="1:14" s="88" customFormat="1" hidden="1" x14ac:dyDescent="0.2">
      <c r="A3742" s="193"/>
      <c r="B3742" s="187"/>
      <c r="C3742" s="185"/>
      <c r="D3742" s="185"/>
      <c r="E3742" s="185"/>
      <c r="F3742" s="185"/>
      <c r="G3742" s="185"/>
      <c r="H3742" s="185"/>
      <c r="I3742" s="185"/>
      <c r="J3742" s="185"/>
      <c r="K3742" s="185"/>
      <c r="L3742" s="110" t="s">
        <v>21</v>
      </c>
      <c r="M3742" s="111"/>
      <c r="N3742" s="75" t="s">
        <v>392</v>
      </c>
    </row>
    <row r="3743" spans="1:14" s="88" customFormat="1" hidden="1" x14ac:dyDescent="0.2">
      <c r="A3743" s="193"/>
      <c r="B3743" s="187"/>
      <c r="C3743" s="185"/>
      <c r="D3743" s="185"/>
      <c r="E3743" s="185"/>
      <c r="F3743" s="185"/>
      <c r="G3743" s="185"/>
      <c r="H3743" s="185"/>
      <c r="I3743" s="185"/>
      <c r="J3743" s="185"/>
      <c r="K3743" s="185"/>
      <c r="L3743" s="110" t="s">
        <v>21</v>
      </c>
      <c r="M3743" s="111"/>
      <c r="N3743" s="75" t="s">
        <v>393</v>
      </c>
    </row>
    <row r="3744" spans="1:14" s="88" customFormat="1" hidden="1" x14ac:dyDescent="0.2">
      <c r="A3744" s="193"/>
      <c r="B3744" s="187"/>
      <c r="C3744" s="185"/>
      <c r="D3744" s="185"/>
      <c r="E3744" s="185"/>
      <c r="F3744" s="185"/>
      <c r="G3744" s="185"/>
      <c r="H3744" s="185"/>
      <c r="I3744" s="185"/>
      <c r="J3744" s="185"/>
      <c r="K3744" s="185"/>
      <c r="L3744" s="110" t="s">
        <v>21</v>
      </c>
      <c r="M3744" s="111"/>
      <c r="N3744" s="75" t="s">
        <v>394</v>
      </c>
    </row>
    <row r="3745" spans="1:14" s="88" customFormat="1" hidden="1" x14ac:dyDescent="0.2">
      <c r="A3745" s="193"/>
      <c r="B3745" s="187"/>
      <c r="C3745" s="185"/>
      <c r="D3745" s="185"/>
      <c r="E3745" s="185"/>
      <c r="F3745" s="185"/>
      <c r="G3745" s="185"/>
      <c r="H3745" s="185"/>
      <c r="I3745" s="185"/>
      <c r="J3745" s="185"/>
      <c r="K3745" s="185"/>
      <c r="L3745" s="110" t="s">
        <v>21</v>
      </c>
      <c r="M3745" s="111"/>
      <c r="N3745" s="75" t="s">
        <v>85</v>
      </c>
    </row>
    <row r="3746" spans="1:14" s="88" customFormat="1" hidden="1" x14ac:dyDescent="0.2">
      <c r="A3746" s="193"/>
      <c r="B3746" s="187"/>
      <c r="C3746" s="185"/>
      <c r="D3746" s="185"/>
      <c r="E3746" s="185"/>
      <c r="F3746" s="185"/>
      <c r="G3746" s="185"/>
      <c r="H3746" s="185"/>
      <c r="I3746" s="185"/>
      <c r="J3746" s="185"/>
      <c r="K3746" s="185"/>
      <c r="L3746" s="110" t="s">
        <v>21</v>
      </c>
      <c r="M3746" s="111"/>
      <c r="N3746" s="75" t="s">
        <v>395</v>
      </c>
    </row>
    <row r="3747" spans="1:14" s="88" customFormat="1" hidden="1" x14ac:dyDescent="0.2">
      <c r="A3747" s="193"/>
      <c r="B3747" s="187"/>
      <c r="C3747" s="185"/>
      <c r="D3747" s="185"/>
      <c r="E3747" s="185"/>
      <c r="F3747" s="185"/>
      <c r="G3747" s="185"/>
      <c r="H3747" s="185"/>
      <c r="I3747" s="185"/>
      <c r="J3747" s="185"/>
      <c r="K3747" s="185"/>
      <c r="L3747" s="110" t="s">
        <v>21</v>
      </c>
      <c r="M3747" s="111"/>
      <c r="N3747" s="75" t="s">
        <v>67</v>
      </c>
    </row>
    <row r="3748" spans="1:14" s="88" customFormat="1" hidden="1" x14ac:dyDescent="0.2">
      <c r="A3748" s="193"/>
      <c r="B3748" s="187"/>
      <c r="C3748" s="185"/>
      <c r="D3748" s="185"/>
      <c r="E3748" s="185"/>
      <c r="F3748" s="185"/>
      <c r="G3748" s="185"/>
      <c r="H3748" s="185"/>
      <c r="I3748" s="185"/>
      <c r="J3748" s="185"/>
      <c r="K3748" s="185"/>
      <c r="L3748" s="110" t="s">
        <v>21</v>
      </c>
      <c r="M3748" s="111"/>
      <c r="N3748" s="75" t="s">
        <v>397</v>
      </c>
    </row>
    <row r="3749" spans="1:14" s="88" customFormat="1" hidden="1" x14ac:dyDescent="0.2">
      <c r="A3749" s="193"/>
      <c r="B3749" s="187"/>
      <c r="C3749" s="185"/>
      <c r="D3749" s="185"/>
      <c r="E3749" s="185"/>
      <c r="F3749" s="185"/>
      <c r="G3749" s="185"/>
      <c r="H3749" s="185"/>
      <c r="I3749" s="185"/>
      <c r="J3749" s="185"/>
      <c r="K3749" s="185"/>
      <c r="L3749" s="110" t="s">
        <v>21</v>
      </c>
      <c r="M3749" s="111"/>
      <c r="N3749" s="75" t="s">
        <v>42</v>
      </c>
    </row>
    <row r="3750" spans="1:14" s="88" customFormat="1" hidden="1" x14ac:dyDescent="0.2">
      <c r="A3750" s="193"/>
      <c r="B3750" s="187"/>
      <c r="C3750" s="185"/>
      <c r="D3750" s="185"/>
      <c r="E3750" s="185"/>
      <c r="F3750" s="185"/>
      <c r="G3750" s="185"/>
      <c r="H3750" s="185"/>
      <c r="I3750" s="185"/>
      <c r="J3750" s="185"/>
      <c r="K3750" s="185"/>
      <c r="L3750" s="110" t="s">
        <v>21</v>
      </c>
      <c r="M3750" s="111"/>
      <c r="N3750" s="75" t="s">
        <v>398</v>
      </c>
    </row>
    <row r="3751" spans="1:14" s="88" customFormat="1" hidden="1" x14ac:dyDescent="0.2">
      <c r="A3751" s="193"/>
      <c r="B3751" s="187"/>
      <c r="C3751" s="185"/>
      <c r="D3751" s="185"/>
      <c r="E3751" s="185"/>
      <c r="F3751" s="185"/>
      <c r="G3751" s="185"/>
      <c r="H3751" s="185"/>
      <c r="I3751" s="185"/>
      <c r="J3751" s="185"/>
      <c r="K3751" s="185"/>
      <c r="L3751" s="110" t="s">
        <v>21</v>
      </c>
      <c r="M3751" s="111"/>
      <c r="N3751" s="75" t="s">
        <v>43</v>
      </c>
    </row>
    <row r="3752" spans="1:14" s="88" customFormat="1" hidden="1" x14ac:dyDescent="0.2">
      <c r="A3752" s="193"/>
      <c r="B3752" s="187"/>
      <c r="C3752" s="185"/>
      <c r="D3752" s="185"/>
      <c r="E3752" s="185"/>
      <c r="F3752" s="185"/>
      <c r="G3752" s="185"/>
      <c r="H3752" s="185"/>
      <c r="I3752" s="185"/>
      <c r="J3752" s="185"/>
      <c r="K3752" s="185"/>
      <c r="L3752" s="110" t="s">
        <v>21</v>
      </c>
      <c r="M3752" s="111"/>
      <c r="N3752" s="75" t="s">
        <v>399</v>
      </c>
    </row>
    <row r="3753" spans="1:14" s="88" customFormat="1" hidden="1" x14ac:dyDescent="0.2">
      <c r="A3753" s="193"/>
      <c r="B3753" s="187"/>
      <c r="C3753" s="185"/>
      <c r="D3753" s="185"/>
      <c r="E3753" s="185"/>
      <c r="F3753" s="185"/>
      <c r="G3753" s="185"/>
      <c r="H3753" s="185"/>
      <c r="I3753" s="185"/>
      <c r="J3753" s="185"/>
      <c r="K3753" s="185"/>
      <c r="L3753" s="110" t="s">
        <v>21</v>
      </c>
      <c r="M3753" s="111"/>
      <c r="N3753" s="75" t="s">
        <v>400</v>
      </c>
    </row>
    <row r="3754" spans="1:14" s="88" customFormat="1" hidden="1" x14ac:dyDescent="0.2">
      <c r="A3754" s="193"/>
      <c r="B3754" s="187"/>
      <c r="C3754" s="185"/>
      <c r="D3754" s="185"/>
      <c r="E3754" s="185"/>
      <c r="F3754" s="185"/>
      <c r="G3754" s="185"/>
      <c r="H3754" s="185"/>
      <c r="I3754" s="185"/>
      <c r="J3754" s="185"/>
      <c r="K3754" s="185"/>
      <c r="L3754" s="110" t="s">
        <v>21</v>
      </c>
      <c r="M3754" s="111"/>
      <c r="N3754" s="75" t="s">
        <v>401</v>
      </c>
    </row>
    <row r="3755" spans="1:14" s="88" customFormat="1" hidden="1" x14ac:dyDescent="0.2">
      <c r="A3755" s="193"/>
      <c r="B3755" s="187"/>
      <c r="C3755" s="185"/>
      <c r="D3755" s="185"/>
      <c r="E3755" s="185"/>
      <c r="F3755" s="185"/>
      <c r="G3755" s="185"/>
      <c r="H3755" s="185"/>
      <c r="I3755" s="185"/>
      <c r="J3755" s="185"/>
      <c r="K3755" s="185"/>
      <c r="L3755" s="110" t="s">
        <v>21</v>
      </c>
      <c r="M3755" s="111"/>
      <c r="N3755" s="75" t="s">
        <v>402</v>
      </c>
    </row>
    <row r="3756" spans="1:14" s="88" customFormat="1" hidden="1" x14ac:dyDescent="0.2">
      <c r="A3756" s="193"/>
      <c r="B3756" s="187"/>
      <c r="C3756" s="185"/>
      <c r="D3756" s="185"/>
      <c r="E3756" s="185"/>
      <c r="F3756" s="185"/>
      <c r="G3756" s="185"/>
      <c r="H3756" s="185"/>
      <c r="I3756" s="185"/>
      <c r="J3756" s="185"/>
      <c r="K3756" s="185"/>
      <c r="L3756" s="110" t="s">
        <v>21</v>
      </c>
      <c r="M3756" s="111"/>
      <c r="N3756" s="75" t="s">
        <v>403</v>
      </c>
    </row>
    <row r="3757" spans="1:14" s="88" customFormat="1" hidden="1" x14ac:dyDescent="0.2">
      <c r="A3757" s="193"/>
      <c r="B3757" s="187"/>
      <c r="C3757" s="185"/>
      <c r="D3757" s="185"/>
      <c r="E3757" s="185"/>
      <c r="F3757" s="185"/>
      <c r="G3757" s="185"/>
      <c r="H3757" s="185"/>
      <c r="I3757" s="185"/>
      <c r="J3757" s="185"/>
      <c r="K3757" s="185"/>
      <c r="L3757" s="110" t="s">
        <v>21</v>
      </c>
      <c r="M3757" s="111"/>
      <c r="N3757" s="75" t="s">
        <v>44</v>
      </c>
    </row>
    <row r="3758" spans="1:14" s="88" customFormat="1" hidden="1" x14ac:dyDescent="0.2">
      <c r="A3758" s="193"/>
      <c r="B3758" s="187"/>
      <c r="C3758" s="185"/>
      <c r="D3758" s="185"/>
      <c r="E3758" s="185"/>
      <c r="F3758" s="185"/>
      <c r="G3758" s="185"/>
      <c r="H3758" s="185"/>
      <c r="I3758" s="185"/>
      <c r="J3758" s="185"/>
      <c r="K3758" s="185"/>
      <c r="L3758" s="110" t="s">
        <v>21</v>
      </c>
      <c r="M3758" s="111"/>
      <c r="N3758" s="75" t="s">
        <v>404</v>
      </c>
    </row>
    <row r="3759" spans="1:14" s="88" customFormat="1" hidden="1" x14ac:dyDescent="0.2">
      <c r="A3759" s="193"/>
      <c r="B3759" s="187"/>
      <c r="C3759" s="185"/>
      <c r="D3759" s="185"/>
      <c r="E3759" s="185"/>
      <c r="F3759" s="185"/>
      <c r="G3759" s="185"/>
      <c r="H3759" s="185"/>
      <c r="I3759" s="185"/>
      <c r="J3759" s="185"/>
      <c r="K3759" s="185"/>
      <c r="L3759" s="110" t="s">
        <v>21</v>
      </c>
      <c r="M3759" s="111"/>
      <c r="N3759" s="75" t="s">
        <v>28</v>
      </c>
    </row>
    <row r="3760" spans="1:14" s="88" customFormat="1" hidden="1" x14ac:dyDescent="0.2">
      <c r="A3760" s="193"/>
      <c r="B3760" s="187"/>
      <c r="C3760" s="185"/>
      <c r="D3760" s="185"/>
      <c r="E3760" s="185"/>
      <c r="F3760" s="185"/>
      <c r="G3760" s="185"/>
      <c r="H3760" s="185"/>
      <c r="I3760" s="185"/>
      <c r="J3760" s="185"/>
      <c r="K3760" s="185"/>
      <c r="L3760" s="110" t="s">
        <v>21</v>
      </c>
      <c r="M3760" s="111"/>
      <c r="N3760" s="75" t="s">
        <v>68</v>
      </c>
    </row>
    <row r="3761" spans="1:14" s="88" customFormat="1" hidden="1" x14ac:dyDescent="0.2">
      <c r="A3761" s="193"/>
      <c r="B3761" s="187"/>
      <c r="C3761" s="185"/>
      <c r="D3761" s="185"/>
      <c r="E3761" s="185"/>
      <c r="F3761" s="185"/>
      <c r="G3761" s="185"/>
      <c r="H3761" s="185"/>
      <c r="I3761" s="185"/>
      <c r="J3761" s="185"/>
      <c r="K3761" s="185"/>
      <c r="L3761" s="110" t="s">
        <v>21</v>
      </c>
      <c r="M3761" s="111"/>
      <c r="N3761" s="75" t="s">
        <v>69</v>
      </c>
    </row>
    <row r="3762" spans="1:14" s="88" customFormat="1" hidden="1" x14ac:dyDescent="0.2">
      <c r="A3762" s="193"/>
      <c r="B3762" s="187"/>
      <c r="C3762" s="185"/>
      <c r="D3762" s="185"/>
      <c r="E3762" s="185"/>
      <c r="F3762" s="185"/>
      <c r="G3762" s="185"/>
      <c r="H3762" s="185"/>
      <c r="I3762" s="185"/>
      <c r="J3762" s="185"/>
      <c r="K3762" s="185"/>
      <c r="L3762" s="110" t="s">
        <v>21</v>
      </c>
      <c r="M3762" s="111"/>
      <c r="N3762" s="75" t="s">
        <v>70</v>
      </c>
    </row>
    <row r="3763" spans="1:14" s="88" customFormat="1" hidden="1" x14ac:dyDescent="0.2">
      <c r="A3763" s="193"/>
      <c r="B3763" s="187"/>
      <c r="C3763" s="185"/>
      <c r="D3763" s="185"/>
      <c r="E3763" s="185"/>
      <c r="F3763" s="185"/>
      <c r="G3763" s="185"/>
      <c r="H3763" s="185"/>
      <c r="I3763" s="185"/>
      <c r="J3763" s="185"/>
      <c r="K3763" s="185"/>
      <c r="L3763" s="110" t="s">
        <v>21</v>
      </c>
      <c r="M3763" s="111"/>
      <c r="N3763" s="75" t="s">
        <v>71</v>
      </c>
    </row>
    <row r="3764" spans="1:14" s="88" customFormat="1" hidden="1" x14ac:dyDescent="0.2">
      <c r="A3764" s="193"/>
      <c r="B3764" s="187"/>
      <c r="C3764" s="185"/>
      <c r="D3764" s="185"/>
      <c r="E3764" s="185"/>
      <c r="F3764" s="185"/>
      <c r="G3764" s="185"/>
      <c r="H3764" s="185"/>
      <c r="I3764" s="185"/>
      <c r="J3764" s="185"/>
      <c r="K3764" s="185"/>
      <c r="L3764" s="110" t="s">
        <v>21</v>
      </c>
      <c r="M3764" s="111"/>
      <c r="N3764" s="75" t="s">
        <v>405</v>
      </c>
    </row>
    <row r="3765" spans="1:14" s="88" customFormat="1" hidden="1" x14ac:dyDescent="0.2">
      <c r="A3765" s="193"/>
      <c r="B3765" s="187"/>
      <c r="C3765" s="185"/>
      <c r="D3765" s="185"/>
      <c r="E3765" s="185"/>
      <c r="F3765" s="185"/>
      <c r="G3765" s="185"/>
      <c r="H3765" s="185"/>
      <c r="I3765" s="185"/>
      <c r="J3765" s="185"/>
      <c r="K3765" s="185"/>
      <c r="L3765" s="110" t="s">
        <v>21</v>
      </c>
      <c r="M3765" s="111"/>
      <c r="N3765" s="75" t="s">
        <v>406</v>
      </c>
    </row>
    <row r="3766" spans="1:14" s="88" customFormat="1" hidden="1" x14ac:dyDescent="0.2">
      <c r="A3766" s="193"/>
      <c r="B3766" s="187"/>
      <c r="C3766" s="185"/>
      <c r="D3766" s="185"/>
      <c r="E3766" s="185"/>
      <c r="F3766" s="185"/>
      <c r="G3766" s="185"/>
      <c r="H3766" s="185"/>
      <c r="I3766" s="185"/>
      <c r="J3766" s="185"/>
      <c r="K3766" s="185"/>
      <c r="L3766" s="110" t="s">
        <v>21</v>
      </c>
      <c r="M3766" s="111"/>
      <c r="N3766" s="75" t="s">
        <v>407</v>
      </c>
    </row>
    <row r="3767" spans="1:14" s="88" customFormat="1" hidden="1" x14ac:dyDescent="0.2">
      <c r="A3767" s="193"/>
      <c r="B3767" s="187"/>
      <c r="C3767" s="185"/>
      <c r="D3767" s="185"/>
      <c r="E3767" s="185"/>
      <c r="F3767" s="185"/>
      <c r="G3767" s="185"/>
      <c r="H3767" s="185"/>
      <c r="I3767" s="185"/>
      <c r="J3767" s="185"/>
      <c r="K3767" s="185"/>
      <c r="L3767" s="110" t="s">
        <v>21</v>
      </c>
      <c r="M3767" s="111"/>
      <c r="N3767" s="75" t="s">
        <v>98</v>
      </c>
    </row>
    <row r="3768" spans="1:14" s="88" customFormat="1" hidden="1" x14ac:dyDescent="0.2">
      <c r="A3768" s="193"/>
      <c r="B3768" s="187"/>
      <c r="C3768" s="185"/>
      <c r="D3768" s="185"/>
      <c r="E3768" s="185"/>
      <c r="F3768" s="185"/>
      <c r="G3768" s="185"/>
      <c r="H3768" s="185"/>
      <c r="I3768" s="185"/>
      <c r="J3768" s="185"/>
      <c r="K3768" s="185"/>
      <c r="L3768" s="110" t="s">
        <v>21</v>
      </c>
      <c r="M3768" s="111"/>
      <c r="N3768" s="75" t="s">
        <v>295</v>
      </c>
    </row>
    <row r="3769" spans="1:14" s="88" customFormat="1" hidden="1" x14ac:dyDescent="0.2">
      <c r="A3769" s="193"/>
      <c r="B3769" s="187"/>
      <c r="C3769" s="185"/>
      <c r="D3769" s="185"/>
      <c r="E3769" s="185"/>
      <c r="F3769" s="185"/>
      <c r="G3769" s="185"/>
      <c r="H3769" s="185"/>
      <c r="I3769" s="185"/>
      <c r="J3769" s="185"/>
      <c r="K3769" s="185"/>
      <c r="L3769" s="110" t="s">
        <v>21</v>
      </c>
      <c r="M3769" s="111"/>
      <c r="N3769" s="75" t="s">
        <v>408</v>
      </c>
    </row>
    <row r="3770" spans="1:14" s="88" customFormat="1" hidden="1" x14ac:dyDescent="0.2">
      <c r="A3770" s="193"/>
      <c r="B3770" s="187"/>
      <c r="C3770" s="185"/>
      <c r="D3770" s="185"/>
      <c r="E3770" s="185"/>
      <c r="F3770" s="185"/>
      <c r="G3770" s="185"/>
      <c r="H3770" s="185"/>
      <c r="I3770" s="185"/>
      <c r="J3770" s="185"/>
      <c r="K3770" s="185"/>
      <c r="L3770" s="110" t="s">
        <v>21</v>
      </c>
      <c r="M3770" s="111"/>
      <c r="N3770" s="75" t="s">
        <v>409</v>
      </c>
    </row>
    <row r="3771" spans="1:14" s="88" customFormat="1" hidden="1" x14ac:dyDescent="0.2">
      <c r="A3771" s="193"/>
      <c r="B3771" s="187"/>
      <c r="C3771" s="185"/>
      <c r="D3771" s="185"/>
      <c r="E3771" s="185"/>
      <c r="F3771" s="185"/>
      <c r="G3771" s="185"/>
      <c r="H3771" s="185"/>
      <c r="I3771" s="185"/>
      <c r="J3771" s="185"/>
      <c r="K3771" s="185"/>
      <c r="L3771" s="110" t="s">
        <v>21</v>
      </c>
      <c r="M3771" s="111"/>
      <c r="N3771" s="75" t="s">
        <v>410</v>
      </c>
    </row>
    <row r="3772" spans="1:14" s="88" customFormat="1" hidden="1" x14ac:dyDescent="0.2">
      <c r="A3772" s="193"/>
      <c r="B3772" s="187"/>
      <c r="C3772" s="185"/>
      <c r="D3772" s="185"/>
      <c r="E3772" s="185"/>
      <c r="F3772" s="185"/>
      <c r="G3772" s="185"/>
      <c r="H3772" s="185"/>
      <c r="I3772" s="185"/>
      <c r="J3772" s="185"/>
      <c r="K3772" s="185"/>
      <c r="L3772" s="110" t="s">
        <v>21</v>
      </c>
      <c r="M3772" s="111"/>
      <c r="N3772" s="75" t="s">
        <v>411</v>
      </c>
    </row>
    <row r="3773" spans="1:14" s="88" customFormat="1" hidden="1" x14ac:dyDescent="0.2">
      <c r="A3773" s="193"/>
      <c r="B3773" s="187"/>
      <c r="C3773" s="185"/>
      <c r="D3773" s="185"/>
      <c r="E3773" s="185"/>
      <c r="F3773" s="185"/>
      <c r="G3773" s="185"/>
      <c r="H3773" s="185"/>
      <c r="I3773" s="185"/>
      <c r="J3773" s="185"/>
      <c r="K3773" s="185"/>
      <c r="L3773" s="110" t="s">
        <v>21</v>
      </c>
      <c r="M3773" s="111"/>
      <c r="N3773" s="75" t="s">
        <v>412</v>
      </c>
    </row>
    <row r="3774" spans="1:14" s="88" customFormat="1" hidden="1" x14ac:dyDescent="0.2">
      <c r="A3774" s="193"/>
      <c r="B3774" s="187"/>
      <c r="C3774" s="185"/>
      <c r="D3774" s="185"/>
      <c r="E3774" s="185"/>
      <c r="F3774" s="185"/>
      <c r="G3774" s="185"/>
      <c r="H3774" s="185"/>
      <c r="I3774" s="185"/>
      <c r="J3774" s="185"/>
      <c r="K3774" s="185"/>
      <c r="L3774" s="110" t="s">
        <v>21</v>
      </c>
      <c r="M3774" s="111"/>
      <c r="N3774" s="75" t="s">
        <v>413</v>
      </c>
    </row>
    <row r="3775" spans="1:14" s="88" customFormat="1" hidden="1" x14ac:dyDescent="0.2">
      <c r="A3775" s="193"/>
      <c r="B3775" s="187"/>
      <c r="C3775" s="185"/>
      <c r="D3775" s="185"/>
      <c r="E3775" s="185"/>
      <c r="F3775" s="185"/>
      <c r="G3775" s="185"/>
      <c r="H3775" s="185"/>
      <c r="I3775" s="185"/>
      <c r="J3775" s="185"/>
      <c r="K3775" s="185"/>
      <c r="L3775" s="110" t="s">
        <v>21</v>
      </c>
      <c r="M3775" s="111"/>
      <c r="N3775" s="75" t="s">
        <v>414</v>
      </c>
    </row>
    <row r="3776" spans="1:14" s="88" customFormat="1" hidden="1" x14ac:dyDescent="0.2">
      <c r="A3776" s="193"/>
      <c r="B3776" s="187"/>
      <c r="C3776" s="185"/>
      <c r="D3776" s="185"/>
      <c r="E3776" s="185"/>
      <c r="F3776" s="185"/>
      <c r="G3776" s="185"/>
      <c r="H3776" s="185"/>
      <c r="I3776" s="185"/>
      <c r="J3776" s="185"/>
      <c r="K3776" s="185"/>
      <c r="L3776" s="110" t="s">
        <v>21</v>
      </c>
      <c r="M3776" s="111"/>
      <c r="N3776" s="75" t="s">
        <v>415</v>
      </c>
    </row>
    <row r="3777" spans="1:14" s="88" customFormat="1" hidden="1" x14ac:dyDescent="0.2">
      <c r="A3777" s="193"/>
      <c r="B3777" s="187"/>
      <c r="C3777" s="185"/>
      <c r="D3777" s="185"/>
      <c r="E3777" s="185"/>
      <c r="F3777" s="185"/>
      <c r="G3777" s="185"/>
      <c r="H3777" s="185"/>
      <c r="I3777" s="185"/>
      <c r="J3777" s="185"/>
      <c r="K3777" s="185"/>
      <c r="L3777" s="110" t="s">
        <v>21</v>
      </c>
      <c r="M3777" s="111"/>
      <c r="N3777" s="75" t="s">
        <v>416</v>
      </c>
    </row>
    <row r="3778" spans="1:14" s="88" customFormat="1" hidden="1" x14ac:dyDescent="0.2">
      <c r="A3778" s="193"/>
      <c r="B3778" s="187"/>
      <c r="C3778" s="185"/>
      <c r="D3778" s="185"/>
      <c r="E3778" s="185"/>
      <c r="F3778" s="185"/>
      <c r="G3778" s="185"/>
      <c r="H3778" s="185"/>
      <c r="I3778" s="185"/>
      <c r="J3778" s="185"/>
      <c r="K3778" s="185"/>
      <c r="L3778" s="110" t="s">
        <v>21</v>
      </c>
      <c r="M3778" s="111"/>
      <c r="N3778" s="75" t="s">
        <v>417</v>
      </c>
    </row>
    <row r="3779" spans="1:14" s="88" customFormat="1" hidden="1" x14ac:dyDescent="0.2">
      <c r="A3779" s="193"/>
      <c r="B3779" s="187"/>
      <c r="C3779" s="185"/>
      <c r="D3779" s="185"/>
      <c r="E3779" s="185"/>
      <c r="F3779" s="185"/>
      <c r="G3779" s="185"/>
      <c r="H3779" s="185"/>
      <c r="I3779" s="185"/>
      <c r="J3779" s="185"/>
      <c r="K3779" s="185"/>
      <c r="L3779" s="110" t="s">
        <v>21</v>
      </c>
      <c r="M3779" s="111"/>
      <c r="N3779" s="75" t="s">
        <v>418</v>
      </c>
    </row>
    <row r="3780" spans="1:14" s="88" customFormat="1" hidden="1" x14ac:dyDescent="0.2">
      <c r="A3780" s="193"/>
      <c r="B3780" s="187"/>
      <c r="C3780" s="185"/>
      <c r="D3780" s="185"/>
      <c r="E3780" s="185"/>
      <c r="F3780" s="185"/>
      <c r="G3780" s="185"/>
      <c r="H3780" s="185"/>
      <c r="I3780" s="185"/>
      <c r="J3780" s="185"/>
      <c r="K3780" s="185"/>
      <c r="L3780" s="110" t="s">
        <v>21</v>
      </c>
      <c r="M3780" s="111"/>
      <c r="N3780" s="75" t="s">
        <v>419</v>
      </c>
    </row>
    <row r="3781" spans="1:14" s="88" customFormat="1" hidden="1" x14ac:dyDescent="0.2">
      <c r="A3781" s="193"/>
      <c r="B3781" s="187"/>
      <c r="C3781" s="185"/>
      <c r="D3781" s="185"/>
      <c r="E3781" s="185"/>
      <c r="F3781" s="185"/>
      <c r="G3781" s="185"/>
      <c r="H3781" s="185"/>
      <c r="I3781" s="185"/>
      <c r="J3781" s="185"/>
      <c r="K3781" s="185"/>
      <c r="L3781" s="110" t="s">
        <v>21</v>
      </c>
      <c r="M3781" s="111"/>
      <c r="N3781" s="75" t="s">
        <v>420</v>
      </c>
    </row>
    <row r="3782" spans="1:14" s="88" customFormat="1" hidden="1" x14ac:dyDescent="0.2">
      <c r="A3782" s="193"/>
      <c r="B3782" s="187"/>
      <c r="C3782" s="185"/>
      <c r="D3782" s="185"/>
      <c r="E3782" s="185"/>
      <c r="F3782" s="185"/>
      <c r="G3782" s="185"/>
      <c r="H3782" s="185"/>
      <c r="I3782" s="185"/>
      <c r="J3782" s="185"/>
      <c r="K3782" s="185"/>
      <c r="L3782" s="110" t="s">
        <v>21</v>
      </c>
      <c r="M3782" s="111"/>
      <c r="N3782" s="75" t="s">
        <v>421</v>
      </c>
    </row>
    <row r="3783" spans="1:14" s="88" customFormat="1" hidden="1" x14ac:dyDescent="0.2">
      <c r="A3783" s="193"/>
      <c r="B3783" s="187"/>
      <c r="C3783" s="185"/>
      <c r="D3783" s="185"/>
      <c r="E3783" s="185"/>
      <c r="F3783" s="185"/>
      <c r="G3783" s="185"/>
      <c r="H3783" s="185"/>
      <c r="I3783" s="185"/>
      <c r="J3783" s="185"/>
      <c r="K3783" s="185"/>
      <c r="L3783" s="110" t="s">
        <v>21</v>
      </c>
      <c r="M3783" s="111"/>
      <c r="N3783" s="75" t="s">
        <v>422</v>
      </c>
    </row>
    <row r="3784" spans="1:14" s="88" customFormat="1" hidden="1" x14ac:dyDescent="0.2">
      <c r="A3784" s="193"/>
      <c r="B3784" s="187"/>
      <c r="C3784" s="185"/>
      <c r="D3784" s="185"/>
      <c r="E3784" s="185"/>
      <c r="F3784" s="185"/>
      <c r="G3784" s="185"/>
      <c r="H3784" s="185"/>
      <c r="I3784" s="185"/>
      <c r="J3784" s="185"/>
      <c r="K3784" s="185"/>
      <c r="L3784" s="110" t="s">
        <v>21</v>
      </c>
      <c r="M3784" s="111"/>
      <c r="N3784" s="75" t="s">
        <v>423</v>
      </c>
    </row>
    <row r="3785" spans="1:14" s="88" customFormat="1" hidden="1" x14ac:dyDescent="0.2">
      <c r="A3785" s="193"/>
      <c r="B3785" s="187"/>
      <c r="C3785" s="185"/>
      <c r="D3785" s="185"/>
      <c r="E3785" s="185"/>
      <c r="F3785" s="185"/>
      <c r="G3785" s="185"/>
      <c r="H3785" s="185"/>
      <c r="I3785" s="185"/>
      <c r="J3785" s="185"/>
      <c r="K3785" s="185"/>
      <c r="L3785" s="110" t="s">
        <v>21</v>
      </c>
      <c r="M3785" s="111"/>
      <c r="N3785" s="75" t="s">
        <v>73</v>
      </c>
    </row>
    <row r="3786" spans="1:14" s="88" customFormat="1" hidden="1" x14ac:dyDescent="0.2">
      <c r="A3786" s="193"/>
      <c r="B3786" s="187"/>
      <c r="C3786" s="185"/>
      <c r="D3786" s="185"/>
      <c r="E3786" s="185"/>
      <c r="F3786" s="185"/>
      <c r="G3786" s="185"/>
      <c r="H3786" s="185"/>
      <c r="I3786" s="185"/>
      <c r="J3786" s="185"/>
      <c r="K3786" s="185"/>
      <c r="L3786" s="110" t="s">
        <v>21</v>
      </c>
      <c r="M3786" s="111"/>
      <c r="N3786" s="75" t="s">
        <v>449</v>
      </c>
    </row>
    <row r="3787" spans="1:14" s="88" customFormat="1" hidden="1" x14ac:dyDescent="0.2">
      <c r="A3787" s="193"/>
      <c r="B3787" s="187"/>
      <c r="C3787" s="185"/>
      <c r="D3787" s="185"/>
      <c r="E3787" s="185"/>
      <c r="F3787" s="185"/>
      <c r="G3787" s="185"/>
      <c r="H3787" s="185"/>
      <c r="I3787" s="185"/>
      <c r="J3787" s="185"/>
      <c r="K3787" s="185"/>
      <c r="L3787" s="110" t="s">
        <v>21</v>
      </c>
      <c r="M3787" s="111"/>
      <c r="N3787" s="75" t="s">
        <v>75</v>
      </c>
    </row>
    <row r="3788" spans="1:14" s="88" customFormat="1" hidden="1" x14ac:dyDescent="0.2">
      <c r="A3788" s="193"/>
      <c r="B3788" s="187"/>
      <c r="C3788" s="185"/>
      <c r="D3788" s="185"/>
      <c r="E3788" s="185"/>
      <c r="F3788" s="185"/>
      <c r="G3788" s="185"/>
      <c r="H3788" s="185"/>
      <c r="I3788" s="185"/>
      <c r="J3788" s="185"/>
      <c r="K3788" s="185"/>
      <c r="L3788" s="110" t="s">
        <v>21</v>
      </c>
      <c r="M3788" s="111"/>
      <c r="N3788" s="75" t="s">
        <v>426</v>
      </c>
    </row>
    <row r="3789" spans="1:14" s="88" customFormat="1" hidden="1" x14ac:dyDescent="0.2">
      <c r="A3789" s="193"/>
      <c r="B3789" s="187"/>
      <c r="C3789" s="185"/>
      <c r="D3789" s="185"/>
      <c r="E3789" s="185"/>
      <c r="F3789" s="185"/>
      <c r="G3789" s="185"/>
      <c r="H3789" s="185"/>
      <c r="I3789" s="185"/>
      <c r="J3789" s="185"/>
      <c r="K3789" s="185"/>
      <c r="L3789" s="110" t="s">
        <v>21</v>
      </c>
      <c r="M3789" s="111"/>
      <c r="N3789" s="75" t="s">
        <v>427</v>
      </c>
    </row>
    <row r="3790" spans="1:14" s="88" customFormat="1" hidden="1" x14ac:dyDescent="0.2">
      <c r="A3790" s="193"/>
      <c r="B3790" s="187"/>
      <c r="C3790" s="185"/>
      <c r="D3790" s="185"/>
      <c r="E3790" s="185"/>
      <c r="F3790" s="185"/>
      <c r="G3790" s="185"/>
      <c r="H3790" s="185"/>
      <c r="I3790" s="185"/>
      <c r="J3790" s="185"/>
      <c r="K3790" s="185"/>
      <c r="L3790" s="110" t="s">
        <v>21</v>
      </c>
      <c r="M3790" s="111"/>
      <c r="N3790" s="75" t="s">
        <v>428</v>
      </c>
    </row>
    <row r="3791" spans="1:14" s="88" customFormat="1" hidden="1" x14ac:dyDescent="0.2">
      <c r="A3791" s="193"/>
      <c r="B3791" s="187"/>
      <c r="C3791" s="185"/>
      <c r="D3791" s="185"/>
      <c r="E3791" s="185"/>
      <c r="F3791" s="185"/>
      <c r="G3791" s="185"/>
      <c r="H3791" s="185"/>
      <c r="I3791" s="185"/>
      <c r="J3791" s="185"/>
      <c r="K3791" s="185"/>
      <c r="L3791" s="110" t="s">
        <v>21</v>
      </c>
      <c r="M3791" s="111"/>
      <c r="N3791" s="75" t="s">
        <v>86</v>
      </c>
    </row>
    <row r="3792" spans="1:14" s="88" customFormat="1" hidden="1" x14ac:dyDescent="0.2">
      <c r="A3792" s="193"/>
      <c r="B3792" s="187"/>
      <c r="C3792" s="185"/>
      <c r="D3792" s="185"/>
      <c r="E3792" s="185"/>
      <c r="F3792" s="185"/>
      <c r="G3792" s="185"/>
      <c r="H3792" s="185"/>
      <c r="I3792" s="185"/>
      <c r="J3792" s="185"/>
      <c r="K3792" s="185"/>
      <c r="L3792" s="110" t="s">
        <v>21</v>
      </c>
      <c r="M3792" s="111"/>
      <c r="N3792" s="75" t="s">
        <v>296</v>
      </c>
    </row>
    <row r="3793" spans="1:14" s="88" customFormat="1" hidden="1" x14ac:dyDescent="0.2">
      <c r="A3793" s="193"/>
      <c r="B3793" s="187"/>
      <c r="C3793" s="185"/>
      <c r="D3793" s="185"/>
      <c r="E3793" s="185"/>
      <c r="F3793" s="185"/>
      <c r="G3793" s="185"/>
      <c r="H3793" s="185"/>
      <c r="I3793" s="185"/>
      <c r="J3793" s="185"/>
      <c r="K3793" s="185"/>
      <c r="L3793" s="110" t="s">
        <v>21</v>
      </c>
      <c r="M3793" s="111"/>
      <c r="N3793" s="75" t="s">
        <v>46</v>
      </c>
    </row>
    <row r="3794" spans="1:14" s="88" customFormat="1" hidden="1" x14ac:dyDescent="0.2">
      <c r="A3794" s="193"/>
      <c r="B3794" s="187"/>
      <c r="C3794" s="185"/>
      <c r="D3794" s="185"/>
      <c r="E3794" s="185"/>
      <c r="F3794" s="185"/>
      <c r="G3794" s="185"/>
      <c r="H3794" s="185"/>
      <c r="I3794" s="185"/>
      <c r="J3794" s="185"/>
      <c r="K3794" s="185"/>
      <c r="L3794" s="110" t="s">
        <v>21</v>
      </c>
      <c r="M3794" s="111"/>
      <c r="N3794" s="75" t="s">
        <v>429</v>
      </c>
    </row>
    <row r="3795" spans="1:14" s="88" customFormat="1" hidden="1" x14ac:dyDescent="0.2">
      <c r="A3795" s="193"/>
      <c r="B3795" s="187"/>
      <c r="C3795" s="185"/>
      <c r="D3795" s="185"/>
      <c r="E3795" s="185"/>
      <c r="F3795" s="185"/>
      <c r="G3795" s="185"/>
      <c r="H3795" s="185"/>
      <c r="I3795" s="185"/>
      <c r="J3795" s="185"/>
      <c r="K3795" s="185"/>
      <c r="L3795" s="110" t="s">
        <v>21</v>
      </c>
      <c r="M3795" s="111"/>
      <c r="N3795" s="75" t="s">
        <v>47</v>
      </c>
    </row>
    <row r="3796" spans="1:14" s="88" customFormat="1" hidden="1" x14ac:dyDescent="0.2">
      <c r="A3796" s="193"/>
      <c r="B3796" s="187"/>
      <c r="C3796" s="185"/>
      <c r="D3796" s="185"/>
      <c r="E3796" s="185"/>
      <c r="F3796" s="185"/>
      <c r="G3796" s="185"/>
      <c r="H3796" s="185"/>
      <c r="I3796" s="185"/>
      <c r="J3796" s="185"/>
      <c r="K3796" s="185"/>
      <c r="L3796" s="110" t="s">
        <v>21</v>
      </c>
      <c r="M3796" s="111"/>
      <c r="N3796" s="75" t="s">
        <v>430</v>
      </c>
    </row>
    <row r="3797" spans="1:14" s="88" customFormat="1" hidden="1" x14ac:dyDescent="0.2">
      <c r="A3797" s="193"/>
      <c r="B3797" s="187"/>
      <c r="C3797" s="185"/>
      <c r="D3797" s="185"/>
      <c r="E3797" s="185"/>
      <c r="F3797" s="185"/>
      <c r="G3797" s="185"/>
      <c r="H3797" s="185"/>
      <c r="I3797" s="185"/>
      <c r="J3797" s="185"/>
      <c r="K3797" s="185"/>
      <c r="L3797" s="110" t="s">
        <v>21</v>
      </c>
      <c r="M3797" s="111"/>
      <c r="N3797" s="75" t="s">
        <v>77</v>
      </c>
    </row>
    <row r="3798" spans="1:14" s="88" customFormat="1" hidden="1" x14ac:dyDescent="0.2">
      <c r="A3798" s="193"/>
      <c r="B3798" s="187"/>
      <c r="C3798" s="185"/>
      <c r="D3798" s="185"/>
      <c r="E3798" s="185"/>
      <c r="F3798" s="185"/>
      <c r="G3798" s="185"/>
      <c r="H3798" s="185"/>
      <c r="I3798" s="185"/>
      <c r="J3798" s="185"/>
      <c r="K3798" s="185"/>
      <c r="L3798" s="110" t="s">
        <v>21</v>
      </c>
      <c r="M3798" s="111"/>
      <c r="N3798" s="75" t="s">
        <v>431</v>
      </c>
    </row>
    <row r="3799" spans="1:14" s="88" customFormat="1" hidden="1" x14ac:dyDescent="0.2">
      <c r="A3799" s="193"/>
      <c r="B3799" s="187"/>
      <c r="C3799" s="185"/>
      <c r="D3799" s="185"/>
      <c r="E3799" s="185"/>
      <c r="F3799" s="185"/>
      <c r="G3799" s="185"/>
      <c r="H3799" s="185"/>
      <c r="I3799" s="185"/>
      <c r="J3799" s="185"/>
      <c r="K3799" s="185"/>
      <c r="L3799" s="110" t="s">
        <v>21</v>
      </c>
      <c r="M3799" s="111"/>
      <c r="N3799" s="75" t="s">
        <v>432</v>
      </c>
    </row>
    <row r="3800" spans="1:14" s="88" customFormat="1" hidden="1" x14ac:dyDescent="0.2">
      <c r="A3800" s="193"/>
      <c r="B3800" s="187"/>
      <c r="C3800" s="185"/>
      <c r="D3800" s="185"/>
      <c r="E3800" s="185"/>
      <c r="F3800" s="185"/>
      <c r="G3800" s="185"/>
      <c r="H3800" s="185"/>
      <c r="I3800" s="185"/>
      <c r="J3800" s="185"/>
      <c r="K3800" s="185"/>
      <c r="L3800" s="110" t="s">
        <v>21</v>
      </c>
      <c r="M3800" s="111"/>
      <c r="N3800" s="75" t="s">
        <v>433</v>
      </c>
    </row>
    <row r="3801" spans="1:14" s="88" customFormat="1" hidden="1" x14ac:dyDescent="0.2">
      <c r="A3801" s="193"/>
      <c r="B3801" s="187"/>
      <c r="C3801" s="185"/>
      <c r="D3801" s="185"/>
      <c r="E3801" s="185"/>
      <c r="F3801" s="185"/>
      <c r="G3801" s="185"/>
      <c r="H3801" s="185"/>
      <c r="I3801" s="185"/>
      <c r="J3801" s="185"/>
      <c r="K3801" s="185"/>
      <c r="L3801" s="110" t="s">
        <v>21</v>
      </c>
      <c r="M3801" s="111"/>
      <c r="N3801" s="75" t="s">
        <v>87</v>
      </c>
    </row>
    <row r="3802" spans="1:14" s="88" customFormat="1" hidden="1" x14ac:dyDescent="0.2">
      <c r="A3802" s="193"/>
      <c r="B3802" s="187"/>
      <c r="C3802" s="185"/>
      <c r="D3802" s="185"/>
      <c r="E3802" s="185"/>
      <c r="F3802" s="185"/>
      <c r="G3802" s="185"/>
      <c r="H3802" s="185"/>
      <c r="I3802" s="185"/>
      <c r="J3802" s="185"/>
      <c r="K3802" s="185"/>
      <c r="L3802" s="110" t="s">
        <v>21</v>
      </c>
      <c r="M3802" s="111"/>
      <c r="N3802" s="75" t="s">
        <v>99</v>
      </c>
    </row>
    <row r="3803" spans="1:14" s="88" customFormat="1" hidden="1" x14ac:dyDescent="0.2">
      <c r="A3803" s="193"/>
      <c r="B3803" s="187"/>
      <c r="C3803" s="185"/>
      <c r="D3803" s="185"/>
      <c r="E3803" s="185"/>
      <c r="F3803" s="185"/>
      <c r="G3803" s="185"/>
      <c r="H3803" s="185"/>
      <c r="I3803" s="185"/>
      <c r="J3803" s="185"/>
      <c r="K3803" s="185"/>
      <c r="L3803" s="110" t="s">
        <v>21</v>
      </c>
      <c r="M3803" s="111"/>
      <c r="N3803" s="75" t="s">
        <v>434</v>
      </c>
    </row>
    <row r="3804" spans="1:14" s="88" customFormat="1" hidden="1" x14ac:dyDescent="0.2">
      <c r="A3804" s="193"/>
      <c r="B3804" s="187"/>
      <c r="C3804" s="185"/>
      <c r="D3804" s="185"/>
      <c r="E3804" s="185"/>
      <c r="F3804" s="185"/>
      <c r="G3804" s="185"/>
      <c r="H3804" s="185"/>
      <c r="I3804" s="185"/>
      <c r="J3804" s="185"/>
      <c r="K3804" s="185"/>
      <c r="L3804" s="110" t="s">
        <v>21</v>
      </c>
      <c r="M3804" s="111"/>
      <c r="N3804" s="75" t="s">
        <v>435</v>
      </c>
    </row>
    <row r="3805" spans="1:14" s="88" customFormat="1" hidden="1" x14ac:dyDescent="0.2">
      <c r="A3805" s="193"/>
      <c r="B3805" s="187"/>
      <c r="C3805" s="185"/>
      <c r="D3805" s="185"/>
      <c r="E3805" s="185"/>
      <c r="F3805" s="185"/>
      <c r="G3805" s="185"/>
      <c r="H3805" s="185"/>
      <c r="I3805" s="185"/>
      <c r="J3805" s="185"/>
      <c r="K3805" s="185"/>
      <c r="L3805" s="110" t="s">
        <v>21</v>
      </c>
      <c r="M3805" s="111"/>
      <c r="N3805" s="75" t="s">
        <v>436</v>
      </c>
    </row>
    <row r="3806" spans="1:14" s="88" customFormat="1" hidden="1" x14ac:dyDescent="0.2">
      <c r="A3806" s="193"/>
      <c r="B3806" s="187"/>
      <c r="C3806" s="185"/>
      <c r="D3806" s="185"/>
      <c r="E3806" s="185"/>
      <c r="F3806" s="185"/>
      <c r="G3806" s="185"/>
      <c r="H3806" s="185"/>
      <c r="I3806" s="185"/>
      <c r="J3806" s="185"/>
      <c r="K3806" s="185"/>
      <c r="L3806" s="110" t="s">
        <v>21</v>
      </c>
      <c r="M3806" s="111"/>
      <c r="N3806" s="75" t="s">
        <v>88</v>
      </c>
    </row>
    <row r="3807" spans="1:14" s="88" customFormat="1" hidden="1" x14ac:dyDescent="0.2">
      <c r="A3807" s="193"/>
      <c r="B3807" s="187"/>
      <c r="C3807" s="185"/>
      <c r="D3807" s="185"/>
      <c r="E3807" s="185"/>
      <c r="F3807" s="185"/>
      <c r="G3807" s="185"/>
      <c r="H3807" s="185"/>
      <c r="I3807" s="185"/>
      <c r="J3807" s="185"/>
      <c r="K3807" s="185"/>
      <c r="L3807" s="110" t="s">
        <v>21</v>
      </c>
      <c r="M3807" s="111"/>
      <c r="N3807" s="75" t="s">
        <v>438</v>
      </c>
    </row>
    <row r="3808" spans="1:14" s="88" customFormat="1" hidden="1" x14ac:dyDescent="0.2">
      <c r="A3808" s="193"/>
      <c r="B3808" s="187"/>
      <c r="C3808" s="185"/>
      <c r="D3808" s="185"/>
      <c r="E3808" s="185"/>
      <c r="F3808" s="185"/>
      <c r="G3808" s="185"/>
      <c r="H3808" s="185"/>
      <c r="I3808" s="185"/>
      <c r="J3808" s="185"/>
      <c r="K3808" s="185"/>
      <c r="L3808" s="110" t="s">
        <v>21</v>
      </c>
      <c r="M3808" s="111"/>
      <c r="N3808" s="75" t="s">
        <v>439</v>
      </c>
    </row>
    <row r="3809" spans="1:14" s="88" customFormat="1" hidden="1" x14ac:dyDescent="0.2">
      <c r="A3809" s="193"/>
      <c r="B3809" s="187"/>
      <c r="C3809" s="185"/>
      <c r="D3809" s="185"/>
      <c r="E3809" s="185"/>
      <c r="F3809" s="185"/>
      <c r="G3809" s="185"/>
      <c r="H3809" s="185"/>
      <c r="I3809" s="185"/>
      <c r="J3809" s="185"/>
      <c r="K3809" s="185"/>
      <c r="L3809" s="110" t="s">
        <v>21</v>
      </c>
      <c r="M3809" s="111"/>
      <c r="N3809" s="75" t="s">
        <v>440</v>
      </c>
    </row>
    <row r="3810" spans="1:14" s="88" customFormat="1" hidden="1" x14ac:dyDescent="0.2">
      <c r="A3810" s="193"/>
      <c r="B3810" s="187"/>
      <c r="C3810" s="185"/>
      <c r="D3810" s="185"/>
      <c r="E3810" s="185"/>
      <c r="F3810" s="185"/>
      <c r="G3810" s="185"/>
      <c r="H3810" s="185"/>
      <c r="I3810" s="185"/>
      <c r="J3810" s="185"/>
      <c r="K3810" s="185"/>
      <c r="L3810" s="110" t="s">
        <v>21</v>
      </c>
      <c r="M3810" s="111"/>
      <c r="N3810" s="75" t="s">
        <v>441</v>
      </c>
    </row>
    <row r="3811" spans="1:14" s="88" customFormat="1" hidden="1" x14ac:dyDescent="0.2">
      <c r="A3811" s="193"/>
      <c r="B3811" s="187"/>
      <c r="C3811" s="185"/>
      <c r="D3811" s="185"/>
      <c r="E3811" s="185"/>
      <c r="F3811" s="185"/>
      <c r="G3811" s="185"/>
      <c r="H3811" s="185"/>
      <c r="I3811" s="185"/>
      <c r="J3811" s="185"/>
      <c r="K3811" s="185"/>
      <c r="L3811" s="110" t="s">
        <v>21</v>
      </c>
      <c r="M3811" s="111"/>
      <c r="N3811" s="75" t="s">
        <v>442</v>
      </c>
    </row>
    <row r="3812" spans="1:14" s="88" customFormat="1" hidden="1" x14ac:dyDescent="0.2">
      <c r="A3812" s="193"/>
      <c r="B3812" s="187"/>
      <c r="C3812" s="185"/>
      <c r="D3812" s="185"/>
      <c r="E3812" s="185"/>
      <c r="F3812" s="185"/>
      <c r="G3812" s="185"/>
      <c r="H3812" s="185"/>
      <c r="I3812" s="185"/>
      <c r="J3812" s="185"/>
      <c r="K3812" s="185"/>
      <c r="L3812" s="110" t="s">
        <v>21</v>
      </c>
      <c r="M3812" s="111"/>
      <c r="N3812" s="75" t="s">
        <v>31</v>
      </c>
    </row>
    <row r="3813" spans="1:14" s="88" customFormat="1" hidden="1" x14ac:dyDescent="0.2">
      <c r="A3813" s="193"/>
      <c r="B3813" s="187"/>
      <c r="C3813" s="185"/>
      <c r="D3813" s="185"/>
      <c r="E3813" s="185"/>
      <c r="F3813" s="185"/>
      <c r="G3813" s="185"/>
      <c r="H3813" s="185"/>
      <c r="I3813" s="185"/>
      <c r="J3813" s="185"/>
      <c r="K3813" s="185"/>
      <c r="L3813" s="110" t="s">
        <v>21</v>
      </c>
      <c r="M3813" s="111"/>
      <c r="N3813" s="75" t="s">
        <v>125</v>
      </c>
    </row>
    <row r="3814" spans="1:14" s="88" customFormat="1" hidden="1" x14ac:dyDescent="0.2">
      <c r="A3814" s="193"/>
      <c r="B3814" s="187"/>
      <c r="C3814" s="185"/>
      <c r="D3814" s="185"/>
      <c r="E3814" s="185"/>
      <c r="F3814" s="185"/>
      <c r="G3814" s="185"/>
      <c r="H3814" s="185"/>
      <c r="I3814" s="185"/>
      <c r="J3814" s="185"/>
      <c r="K3814" s="185"/>
      <c r="L3814" s="110" t="s">
        <v>21</v>
      </c>
      <c r="M3814" s="111"/>
      <c r="N3814" s="75" t="s">
        <v>32</v>
      </c>
    </row>
    <row r="3815" spans="1:14" s="88" customFormat="1" hidden="1" x14ac:dyDescent="0.2">
      <c r="A3815" s="193"/>
      <c r="B3815" s="187"/>
      <c r="C3815" s="185"/>
      <c r="D3815" s="185"/>
      <c r="E3815" s="185"/>
      <c r="F3815" s="185"/>
      <c r="G3815" s="185"/>
      <c r="H3815" s="185"/>
      <c r="I3815" s="185"/>
      <c r="J3815" s="185"/>
      <c r="K3815" s="185"/>
      <c r="L3815" s="110" t="s">
        <v>21</v>
      </c>
      <c r="M3815" s="111"/>
      <c r="N3815" s="75" t="s">
        <v>466</v>
      </c>
    </row>
    <row r="3816" spans="1:14" s="88" customFormat="1" hidden="1" x14ac:dyDescent="0.2">
      <c r="A3816" s="193"/>
      <c r="B3816" s="187"/>
      <c r="C3816" s="185"/>
      <c r="D3816" s="185"/>
      <c r="E3816" s="185"/>
      <c r="F3816" s="185"/>
      <c r="G3816" s="185"/>
      <c r="H3816" s="185"/>
      <c r="I3816" s="185"/>
      <c r="J3816" s="185"/>
      <c r="K3816" s="185"/>
      <c r="L3816" s="110" t="s">
        <v>21</v>
      </c>
      <c r="M3816" s="111"/>
      <c r="N3816" s="75" t="s">
        <v>33</v>
      </c>
    </row>
    <row r="3817" spans="1:14" s="88" customFormat="1" ht="15" x14ac:dyDescent="0.25">
      <c r="A3817" s="125" t="s">
        <v>232</v>
      </c>
      <c r="B3817" s="84" t="s">
        <v>234</v>
      </c>
      <c r="C3817" s="86">
        <f>+'PLAN DE COMPRA  2022'!C4054</f>
        <v>31570500</v>
      </c>
      <c r="D3817" s="86">
        <f>+'PLAN DE COMPRA  2022'!D4054</f>
        <v>91625977</v>
      </c>
      <c r="E3817" s="86">
        <f>+'PLAN DE COMPRA  2022'!E4054</f>
        <v>70725902</v>
      </c>
      <c r="F3817" s="86">
        <f>+'PLAN DE COMPRA  2022'!F4054</f>
        <v>115713818</v>
      </c>
      <c r="G3817" s="86">
        <f>+'PLAN DE COMPRA  2022'!G4054</f>
        <v>0</v>
      </c>
      <c r="H3817" s="86">
        <f>+'PLAN DE COMPRA  2022'!H4054</f>
        <v>89230911</v>
      </c>
      <c r="I3817" s="86">
        <f>+'PLAN DE COMPRA  2022'!I4054</f>
        <v>88764212.400000006</v>
      </c>
      <c r="J3817" s="86">
        <f>+'PLAN DE COMPRA  2022'!J4054</f>
        <v>27068770</v>
      </c>
      <c r="K3817" s="86">
        <f>+'PLAN DE COMPRA  2022'!K4054</f>
        <v>514700090.39999998</v>
      </c>
      <c r="L3817" s="85"/>
      <c r="M3817" s="86" t="s">
        <v>22</v>
      </c>
      <c r="N3817" s="130"/>
    </row>
    <row r="3818" spans="1:14" s="88" customFormat="1" ht="15" hidden="1" x14ac:dyDescent="0.25">
      <c r="A3818" s="182" t="s">
        <v>235</v>
      </c>
      <c r="B3818" s="118" t="s">
        <v>236</v>
      </c>
      <c r="C3818" s="183"/>
      <c r="D3818" s="183"/>
      <c r="E3818" s="183"/>
      <c r="F3818" s="183"/>
      <c r="G3818" s="183"/>
      <c r="H3818" s="183"/>
      <c r="I3818" s="183"/>
      <c r="J3818" s="183"/>
      <c r="K3818" s="183"/>
      <c r="L3818" s="110" t="s">
        <v>21</v>
      </c>
      <c r="M3818" s="111"/>
      <c r="N3818" s="74" t="s">
        <v>300</v>
      </c>
    </row>
    <row r="3819" spans="1:14" s="88" customFormat="1" hidden="1" x14ac:dyDescent="0.2">
      <c r="A3819" s="193"/>
      <c r="B3819" s="187"/>
      <c r="C3819" s="185"/>
      <c r="D3819" s="185"/>
      <c r="E3819" s="185"/>
      <c r="F3819" s="185"/>
      <c r="G3819" s="185"/>
      <c r="H3819" s="185"/>
      <c r="I3819" s="185"/>
      <c r="J3819" s="185"/>
      <c r="K3819" s="185"/>
      <c r="L3819" s="110" t="s">
        <v>21</v>
      </c>
      <c r="M3819" s="111"/>
      <c r="N3819" s="75" t="s">
        <v>301</v>
      </c>
    </row>
    <row r="3820" spans="1:14" s="88" customFormat="1" hidden="1" x14ac:dyDescent="0.2">
      <c r="A3820" s="193"/>
      <c r="B3820" s="187"/>
      <c r="C3820" s="185"/>
      <c r="D3820" s="185"/>
      <c r="E3820" s="185"/>
      <c r="F3820" s="185"/>
      <c r="G3820" s="185"/>
      <c r="H3820" s="185"/>
      <c r="I3820" s="185"/>
      <c r="J3820" s="185"/>
      <c r="K3820" s="185"/>
      <c r="L3820" s="110" t="s">
        <v>21</v>
      </c>
      <c r="M3820" s="111"/>
      <c r="N3820" s="75" t="s">
        <v>303</v>
      </c>
    </row>
    <row r="3821" spans="1:14" s="88" customFormat="1" hidden="1" x14ac:dyDescent="0.2">
      <c r="A3821" s="193"/>
      <c r="B3821" s="187"/>
      <c r="C3821" s="185"/>
      <c r="D3821" s="185"/>
      <c r="E3821" s="185"/>
      <c r="F3821" s="185"/>
      <c r="G3821" s="185"/>
      <c r="H3821" s="185"/>
      <c r="I3821" s="185"/>
      <c r="J3821" s="185"/>
      <c r="K3821" s="185"/>
      <c r="L3821" s="110" t="s">
        <v>21</v>
      </c>
      <c r="M3821" s="111"/>
      <c r="N3821" s="75" t="s">
        <v>304</v>
      </c>
    </row>
    <row r="3822" spans="1:14" s="88" customFormat="1" hidden="1" x14ac:dyDescent="0.2">
      <c r="A3822" s="193"/>
      <c r="B3822" s="187"/>
      <c r="C3822" s="185"/>
      <c r="D3822" s="185"/>
      <c r="E3822" s="185"/>
      <c r="F3822" s="185"/>
      <c r="G3822" s="185"/>
      <c r="H3822" s="185"/>
      <c r="I3822" s="185"/>
      <c r="J3822" s="185"/>
      <c r="K3822" s="185"/>
      <c r="L3822" s="110" t="s">
        <v>21</v>
      </c>
      <c r="M3822" s="111"/>
      <c r="N3822" s="75" t="s">
        <v>305</v>
      </c>
    </row>
    <row r="3823" spans="1:14" s="88" customFormat="1" hidden="1" x14ac:dyDescent="0.2">
      <c r="A3823" s="193"/>
      <c r="B3823" s="187"/>
      <c r="C3823" s="185"/>
      <c r="D3823" s="185"/>
      <c r="E3823" s="185"/>
      <c r="F3823" s="185"/>
      <c r="G3823" s="185"/>
      <c r="H3823" s="185"/>
      <c r="I3823" s="185"/>
      <c r="J3823" s="185"/>
      <c r="K3823" s="185"/>
      <c r="L3823" s="110" t="s">
        <v>21</v>
      </c>
      <c r="M3823" s="111"/>
      <c r="N3823" s="75" t="s">
        <v>306</v>
      </c>
    </row>
    <row r="3824" spans="1:14" s="88" customFormat="1" hidden="1" x14ac:dyDescent="0.2">
      <c r="A3824" s="193"/>
      <c r="B3824" s="187"/>
      <c r="C3824" s="185"/>
      <c r="D3824" s="185"/>
      <c r="E3824" s="185"/>
      <c r="F3824" s="185"/>
      <c r="G3824" s="185"/>
      <c r="H3824" s="185"/>
      <c r="I3824" s="185"/>
      <c r="J3824" s="185"/>
      <c r="K3824" s="185"/>
      <c r="L3824" s="110" t="s">
        <v>21</v>
      </c>
      <c r="M3824" s="111"/>
      <c r="N3824" s="75" t="s">
        <v>310</v>
      </c>
    </row>
    <row r="3825" spans="1:14" s="88" customFormat="1" hidden="1" x14ac:dyDescent="0.2">
      <c r="A3825" s="193"/>
      <c r="B3825" s="187"/>
      <c r="C3825" s="185"/>
      <c r="D3825" s="185"/>
      <c r="E3825" s="185"/>
      <c r="F3825" s="185"/>
      <c r="G3825" s="185"/>
      <c r="H3825" s="185"/>
      <c r="I3825" s="185"/>
      <c r="J3825" s="185"/>
      <c r="K3825" s="185"/>
      <c r="L3825" s="110" t="s">
        <v>21</v>
      </c>
      <c r="M3825" s="111"/>
      <c r="N3825" s="75" t="s">
        <v>311</v>
      </c>
    </row>
    <row r="3826" spans="1:14" s="88" customFormat="1" hidden="1" x14ac:dyDescent="0.2">
      <c r="A3826" s="193"/>
      <c r="B3826" s="187"/>
      <c r="C3826" s="185"/>
      <c r="D3826" s="185"/>
      <c r="E3826" s="185"/>
      <c r="F3826" s="185"/>
      <c r="G3826" s="185"/>
      <c r="H3826" s="185"/>
      <c r="I3826" s="185"/>
      <c r="J3826" s="185"/>
      <c r="K3826" s="185"/>
      <c r="L3826" s="110" t="s">
        <v>21</v>
      </c>
      <c r="M3826" s="111"/>
      <c r="N3826" s="75" t="s">
        <v>314</v>
      </c>
    </row>
    <row r="3827" spans="1:14" s="88" customFormat="1" hidden="1" x14ac:dyDescent="0.2">
      <c r="A3827" s="193"/>
      <c r="B3827" s="187"/>
      <c r="C3827" s="185"/>
      <c r="D3827" s="185"/>
      <c r="E3827" s="185"/>
      <c r="F3827" s="185"/>
      <c r="G3827" s="185"/>
      <c r="H3827" s="185"/>
      <c r="I3827" s="185"/>
      <c r="J3827" s="185"/>
      <c r="K3827" s="185"/>
      <c r="L3827" s="110" t="s">
        <v>21</v>
      </c>
      <c r="M3827" s="111"/>
      <c r="N3827" s="75" t="s">
        <v>285</v>
      </c>
    </row>
    <row r="3828" spans="1:14" s="88" customFormat="1" hidden="1" x14ac:dyDescent="0.2">
      <c r="A3828" s="193"/>
      <c r="B3828" s="187"/>
      <c r="C3828" s="185"/>
      <c r="D3828" s="185"/>
      <c r="E3828" s="185"/>
      <c r="F3828" s="185"/>
      <c r="G3828" s="185"/>
      <c r="H3828" s="185"/>
      <c r="I3828" s="185"/>
      <c r="J3828" s="185"/>
      <c r="K3828" s="185"/>
      <c r="L3828" s="110" t="s">
        <v>21</v>
      </c>
      <c r="M3828" s="111"/>
      <c r="N3828" s="75" t="s">
        <v>325</v>
      </c>
    </row>
    <row r="3829" spans="1:14" s="88" customFormat="1" hidden="1" x14ac:dyDescent="0.2">
      <c r="A3829" s="193"/>
      <c r="B3829" s="187"/>
      <c r="C3829" s="185"/>
      <c r="D3829" s="185"/>
      <c r="E3829" s="185"/>
      <c r="F3829" s="185"/>
      <c r="G3829" s="185"/>
      <c r="H3829" s="185"/>
      <c r="I3829" s="185"/>
      <c r="J3829" s="185"/>
      <c r="K3829" s="185"/>
      <c r="L3829" s="110" t="s">
        <v>21</v>
      </c>
      <c r="M3829" s="111"/>
      <c r="N3829" s="75" t="s">
        <v>327</v>
      </c>
    </row>
    <row r="3830" spans="1:14" s="88" customFormat="1" hidden="1" x14ac:dyDescent="0.2">
      <c r="A3830" s="193"/>
      <c r="B3830" s="187"/>
      <c r="C3830" s="185"/>
      <c r="D3830" s="185"/>
      <c r="E3830" s="185"/>
      <c r="F3830" s="185"/>
      <c r="G3830" s="185"/>
      <c r="H3830" s="185"/>
      <c r="I3830" s="185"/>
      <c r="J3830" s="185"/>
      <c r="K3830" s="185"/>
      <c r="L3830" s="110" t="s">
        <v>21</v>
      </c>
      <c r="M3830" s="111"/>
      <c r="N3830" s="75" t="s">
        <v>328</v>
      </c>
    </row>
    <row r="3831" spans="1:14" s="88" customFormat="1" hidden="1" x14ac:dyDescent="0.2">
      <c r="A3831" s="193"/>
      <c r="B3831" s="187"/>
      <c r="C3831" s="185"/>
      <c r="D3831" s="185"/>
      <c r="E3831" s="185"/>
      <c r="F3831" s="185"/>
      <c r="G3831" s="185"/>
      <c r="H3831" s="185"/>
      <c r="I3831" s="185"/>
      <c r="J3831" s="185"/>
      <c r="K3831" s="185"/>
      <c r="L3831" s="110" t="s">
        <v>21</v>
      </c>
      <c r="M3831" s="111"/>
      <c r="N3831" s="75" t="s">
        <v>330</v>
      </c>
    </row>
    <row r="3832" spans="1:14" s="88" customFormat="1" hidden="1" x14ac:dyDescent="0.2">
      <c r="A3832" s="193"/>
      <c r="B3832" s="187"/>
      <c r="C3832" s="185"/>
      <c r="D3832" s="185"/>
      <c r="E3832" s="185"/>
      <c r="F3832" s="185"/>
      <c r="G3832" s="185"/>
      <c r="H3832" s="185"/>
      <c r="I3832" s="185"/>
      <c r="J3832" s="185"/>
      <c r="K3832" s="185"/>
      <c r="L3832" s="110" t="s">
        <v>21</v>
      </c>
      <c r="M3832" s="111"/>
      <c r="N3832" s="75" t="s">
        <v>331</v>
      </c>
    </row>
    <row r="3833" spans="1:14" s="88" customFormat="1" hidden="1" x14ac:dyDescent="0.2">
      <c r="A3833" s="193"/>
      <c r="B3833" s="187"/>
      <c r="C3833" s="185"/>
      <c r="D3833" s="185"/>
      <c r="E3833" s="185"/>
      <c r="F3833" s="185"/>
      <c r="G3833" s="185"/>
      <c r="H3833" s="185"/>
      <c r="I3833" s="185"/>
      <c r="J3833" s="185"/>
      <c r="K3833" s="185"/>
      <c r="L3833" s="110" t="s">
        <v>21</v>
      </c>
      <c r="M3833" s="111"/>
      <c r="N3833" s="75" t="s">
        <v>334</v>
      </c>
    </row>
    <row r="3834" spans="1:14" s="88" customFormat="1" hidden="1" x14ac:dyDescent="0.2">
      <c r="A3834" s="193"/>
      <c r="B3834" s="187"/>
      <c r="C3834" s="185"/>
      <c r="D3834" s="185"/>
      <c r="E3834" s="185"/>
      <c r="F3834" s="185"/>
      <c r="G3834" s="185"/>
      <c r="H3834" s="185"/>
      <c r="I3834" s="185"/>
      <c r="J3834" s="185"/>
      <c r="K3834" s="185"/>
      <c r="L3834" s="110" t="s">
        <v>21</v>
      </c>
      <c r="M3834" s="111"/>
      <c r="N3834" s="75" t="s">
        <v>335</v>
      </c>
    </row>
    <row r="3835" spans="1:14" s="88" customFormat="1" hidden="1" x14ac:dyDescent="0.2">
      <c r="A3835" s="193"/>
      <c r="B3835" s="187"/>
      <c r="C3835" s="185"/>
      <c r="D3835" s="185"/>
      <c r="E3835" s="185"/>
      <c r="F3835" s="185"/>
      <c r="G3835" s="185"/>
      <c r="H3835" s="185"/>
      <c r="I3835" s="185"/>
      <c r="J3835" s="185"/>
      <c r="K3835" s="185"/>
      <c r="L3835" s="110" t="s">
        <v>21</v>
      </c>
      <c r="M3835" s="111"/>
      <c r="N3835" s="75" t="s">
        <v>339</v>
      </c>
    </row>
    <row r="3836" spans="1:14" s="88" customFormat="1" hidden="1" x14ac:dyDescent="0.2">
      <c r="A3836" s="193"/>
      <c r="B3836" s="187"/>
      <c r="C3836" s="185"/>
      <c r="D3836" s="185"/>
      <c r="E3836" s="185"/>
      <c r="F3836" s="185"/>
      <c r="G3836" s="185"/>
      <c r="H3836" s="185"/>
      <c r="I3836" s="185"/>
      <c r="J3836" s="185"/>
      <c r="K3836" s="185"/>
      <c r="L3836" s="110" t="s">
        <v>21</v>
      </c>
      <c r="M3836" s="111"/>
      <c r="N3836" s="75" t="s">
        <v>344</v>
      </c>
    </row>
    <row r="3837" spans="1:14" s="88" customFormat="1" hidden="1" x14ac:dyDescent="0.2">
      <c r="A3837" s="193"/>
      <c r="B3837" s="187"/>
      <c r="C3837" s="185"/>
      <c r="D3837" s="185"/>
      <c r="E3837" s="185"/>
      <c r="F3837" s="185"/>
      <c r="G3837" s="185"/>
      <c r="H3837" s="185"/>
      <c r="I3837" s="185"/>
      <c r="J3837" s="185"/>
      <c r="K3837" s="185"/>
      <c r="L3837" s="110" t="s">
        <v>21</v>
      </c>
      <c r="M3837" s="111"/>
      <c r="N3837" s="75" t="s">
        <v>36</v>
      </c>
    </row>
    <row r="3838" spans="1:14" s="88" customFormat="1" hidden="1" x14ac:dyDescent="0.2">
      <c r="A3838" s="193"/>
      <c r="B3838" s="187"/>
      <c r="C3838" s="185"/>
      <c r="D3838" s="185"/>
      <c r="E3838" s="185"/>
      <c r="F3838" s="185"/>
      <c r="G3838" s="185"/>
      <c r="H3838" s="185"/>
      <c r="I3838" s="185"/>
      <c r="J3838" s="185"/>
      <c r="K3838" s="185"/>
      <c r="L3838" s="110" t="s">
        <v>21</v>
      </c>
      <c r="M3838" s="111"/>
      <c r="N3838" s="75" t="s">
        <v>59</v>
      </c>
    </row>
    <row r="3839" spans="1:14" s="88" customFormat="1" hidden="1" x14ac:dyDescent="0.2">
      <c r="A3839" s="193"/>
      <c r="B3839" s="187"/>
      <c r="C3839" s="185"/>
      <c r="D3839" s="185"/>
      <c r="E3839" s="185"/>
      <c r="F3839" s="185"/>
      <c r="G3839" s="185"/>
      <c r="H3839" s="185"/>
      <c r="I3839" s="185"/>
      <c r="J3839" s="185"/>
      <c r="K3839" s="185"/>
      <c r="L3839" s="110" t="s">
        <v>21</v>
      </c>
      <c r="M3839" s="111"/>
      <c r="N3839" s="75" t="s">
        <v>347</v>
      </c>
    </row>
    <row r="3840" spans="1:14" s="88" customFormat="1" hidden="1" x14ac:dyDescent="0.2">
      <c r="A3840" s="193"/>
      <c r="B3840" s="187"/>
      <c r="C3840" s="185"/>
      <c r="D3840" s="185"/>
      <c r="E3840" s="185"/>
      <c r="F3840" s="185"/>
      <c r="G3840" s="185"/>
      <c r="H3840" s="185"/>
      <c r="I3840" s="185"/>
      <c r="J3840" s="185"/>
      <c r="K3840" s="185"/>
      <c r="L3840" s="110" t="s">
        <v>21</v>
      </c>
      <c r="M3840" s="111"/>
      <c r="N3840" s="75" t="s">
        <v>350</v>
      </c>
    </row>
    <row r="3841" spans="1:14" s="88" customFormat="1" hidden="1" x14ac:dyDescent="0.2">
      <c r="A3841" s="193"/>
      <c r="B3841" s="187"/>
      <c r="C3841" s="185"/>
      <c r="D3841" s="185"/>
      <c r="E3841" s="185"/>
      <c r="F3841" s="185"/>
      <c r="G3841" s="185"/>
      <c r="H3841" s="185"/>
      <c r="I3841" s="185"/>
      <c r="J3841" s="185"/>
      <c r="K3841" s="185"/>
      <c r="L3841" s="110" t="s">
        <v>21</v>
      </c>
      <c r="M3841" s="111"/>
      <c r="N3841" s="75" t="s">
        <v>60</v>
      </c>
    </row>
    <row r="3842" spans="1:14" s="88" customFormat="1" hidden="1" x14ac:dyDescent="0.2">
      <c r="A3842" s="193"/>
      <c r="B3842" s="187"/>
      <c r="C3842" s="185"/>
      <c r="D3842" s="185"/>
      <c r="E3842" s="185"/>
      <c r="F3842" s="185"/>
      <c r="G3842" s="185"/>
      <c r="H3842" s="185"/>
      <c r="I3842" s="185"/>
      <c r="J3842" s="185"/>
      <c r="K3842" s="185"/>
      <c r="L3842" s="110" t="s">
        <v>21</v>
      </c>
      <c r="M3842" s="111"/>
      <c r="N3842" s="75" t="s">
        <v>92</v>
      </c>
    </row>
    <row r="3843" spans="1:14" s="88" customFormat="1" hidden="1" x14ac:dyDescent="0.2">
      <c r="A3843" s="193"/>
      <c r="B3843" s="187"/>
      <c r="C3843" s="185"/>
      <c r="D3843" s="185"/>
      <c r="E3843" s="185"/>
      <c r="F3843" s="185"/>
      <c r="G3843" s="185"/>
      <c r="H3843" s="185"/>
      <c r="I3843" s="185"/>
      <c r="J3843" s="185"/>
      <c r="K3843" s="185"/>
      <c r="L3843" s="110" t="s">
        <v>21</v>
      </c>
      <c r="M3843" s="111"/>
      <c r="N3843" s="75" t="s">
        <v>469</v>
      </c>
    </row>
    <row r="3844" spans="1:14" s="88" customFormat="1" hidden="1" x14ac:dyDescent="0.2">
      <c r="A3844" s="193"/>
      <c r="B3844" s="187"/>
      <c r="C3844" s="185"/>
      <c r="D3844" s="185"/>
      <c r="E3844" s="185"/>
      <c r="F3844" s="185"/>
      <c r="G3844" s="185"/>
      <c r="H3844" s="185"/>
      <c r="I3844" s="185"/>
      <c r="J3844" s="185"/>
      <c r="K3844" s="185"/>
      <c r="L3844" s="110" t="s">
        <v>21</v>
      </c>
      <c r="M3844" s="111"/>
      <c r="N3844" s="75" t="s">
        <v>474</v>
      </c>
    </row>
    <row r="3845" spans="1:14" s="88" customFormat="1" hidden="1" x14ac:dyDescent="0.2">
      <c r="A3845" s="193"/>
      <c r="B3845" s="187"/>
      <c r="C3845" s="185"/>
      <c r="D3845" s="185"/>
      <c r="E3845" s="185"/>
      <c r="F3845" s="185"/>
      <c r="G3845" s="185"/>
      <c r="H3845" s="185"/>
      <c r="I3845" s="185"/>
      <c r="J3845" s="185"/>
      <c r="K3845" s="185"/>
      <c r="L3845" s="110" t="s">
        <v>21</v>
      </c>
      <c r="M3845" s="111"/>
      <c r="N3845" s="75" t="s">
        <v>150</v>
      </c>
    </row>
    <row r="3846" spans="1:14" s="88" customFormat="1" hidden="1" x14ac:dyDescent="0.2">
      <c r="A3846" s="193"/>
      <c r="B3846" s="187"/>
      <c r="C3846" s="185"/>
      <c r="D3846" s="185"/>
      <c r="E3846" s="185"/>
      <c r="F3846" s="185"/>
      <c r="G3846" s="185"/>
      <c r="H3846" s="185"/>
      <c r="I3846" s="185"/>
      <c r="J3846" s="185"/>
      <c r="K3846" s="185"/>
      <c r="L3846" s="110" t="s">
        <v>21</v>
      </c>
      <c r="M3846" s="111"/>
      <c r="N3846" s="75" t="s">
        <v>357</v>
      </c>
    </row>
    <row r="3847" spans="1:14" s="88" customFormat="1" hidden="1" x14ac:dyDescent="0.2">
      <c r="A3847" s="193"/>
      <c r="B3847" s="187"/>
      <c r="C3847" s="185"/>
      <c r="D3847" s="185"/>
      <c r="E3847" s="185"/>
      <c r="F3847" s="185"/>
      <c r="G3847" s="185"/>
      <c r="H3847" s="185"/>
      <c r="I3847" s="185"/>
      <c r="J3847" s="185"/>
      <c r="K3847" s="185"/>
      <c r="L3847" s="110" t="s">
        <v>21</v>
      </c>
      <c r="M3847" s="111"/>
      <c r="N3847" s="75" t="s">
        <v>358</v>
      </c>
    </row>
    <row r="3848" spans="1:14" s="88" customFormat="1" hidden="1" x14ac:dyDescent="0.2">
      <c r="A3848" s="193"/>
      <c r="B3848" s="187"/>
      <c r="C3848" s="185"/>
      <c r="D3848" s="185"/>
      <c r="E3848" s="185"/>
      <c r="F3848" s="185"/>
      <c r="G3848" s="185"/>
      <c r="H3848" s="185"/>
      <c r="I3848" s="185"/>
      <c r="J3848" s="185"/>
      <c r="K3848" s="185"/>
      <c r="L3848" s="110" t="s">
        <v>21</v>
      </c>
      <c r="M3848" s="111"/>
      <c r="N3848" s="75" t="s">
        <v>290</v>
      </c>
    </row>
    <row r="3849" spans="1:14" s="88" customFormat="1" hidden="1" x14ac:dyDescent="0.2">
      <c r="A3849" s="193"/>
      <c r="B3849" s="187"/>
      <c r="C3849" s="185"/>
      <c r="D3849" s="185"/>
      <c r="E3849" s="185"/>
      <c r="F3849" s="185"/>
      <c r="G3849" s="185"/>
      <c r="H3849" s="185"/>
      <c r="I3849" s="185"/>
      <c r="J3849" s="185"/>
      <c r="K3849" s="185"/>
      <c r="L3849" s="110" t="s">
        <v>21</v>
      </c>
      <c r="M3849" s="111"/>
      <c r="N3849" s="75" t="s">
        <v>475</v>
      </c>
    </row>
    <row r="3850" spans="1:14" s="88" customFormat="1" hidden="1" x14ac:dyDescent="0.2">
      <c r="A3850" s="193"/>
      <c r="B3850" s="187"/>
      <c r="C3850" s="185"/>
      <c r="D3850" s="185"/>
      <c r="E3850" s="185"/>
      <c r="F3850" s="185"/>
      <c r="G3850" s="185"/>
      <c r="H3850" s="185"/>
      <c r="I3850" s="185"/>
      <c r="J3850" s="185"/>
      <c r="K3850" s="185"/>
      <c r="L3850" s="110" t="s">
        <v>21</v>
      </c>
      <c r="M3850" s="111"/>
      <c r="N3850" s="75" t="s">
        <v>361</v>
      </c>
    </row>
    <row r="3851" spans="1:14" s="88" customFormat="1" hidden="1" x14ac:dyDescent="0.2">
      <c r="A3851" s="193"/>
      <c r="B3851" s="187"/>
      <c r="C3851" s="185"/>
      <c r="D3851" s="185"/>
      <c r="E3851" s="185"/>
      <c r="F3851" s="185"/>
      <c r="G3851" s="185"/>
      <c r="H3851" s="185"/>
      <c r="I3851" s="185"/>
      <c r="J3851" s="185"/>
      <c r="K3851" s="185"/>
      <c r="L3851" s="110" t="s">
        <v>21</v>
      </c>
      <c r="M3851" s="111"/>
      <c r="N3851" s="75" t="s">
        <v>363</v>
      </c>
    </row>
    <row r="3852" spans="1:14" s="88" customFormat="1" hidden="1" x14ac:dyDescent="0.2">
      <c r="A3852" s="193"/>
      <c r="B3852" s="187"/>
      <c r="C3852" s="185"/>
      <c r="D3852" s="185"/>
      <c r="E3852" s="185"/>
      <c r="F3852" s="185"/>
      <c r="G3852" s="185"/>
      <c r="H3852" s="185"/>
      <c r="I3852" s="185"/>
      <c r="J3852" s="185"/>
      <c r="K3852" s="185"/>
      <c r="L3852" s="110" t="s">
        <v>21</v>
      </c>
      <c r="M3852" s="111"/>
      <c r="N3852" s="75" t="s">
        <v>365</v>
      </c>
    </row>
    <row r="3853" spans="1:14" s="88" customFormat="1" hidden="1" x14ac:dyDescent="0.2">
      <c r="A3853" s="193"/>
      <c r="B3853" s="187"/>
      <c r="C3853" s="185"/>
      <c r="D3853" s="185"/>
      <c r="E3853" s="185"/>
      <c r="F3853" s="185"/>
      <c r="G3853" s="185"/>
      <c r="H3853" s="185"/>
      <c r="I3853" s="185"/>
      <c r="J3853" s="185"/>
      <c r="K3853" s="185"/>
      <c r="L3853" s="110" t="s">
        <v>21</v>
      </c>
      <c r="M3853" s="111"/>
      <c r="N3853" s="75" t="s">
        <v>366</v>
      </c>
    </row>
    <row r="3854" spans="1:14" s="88" customFormat="1" hidden="1" x14ac:dyDescent="0.2">
      <c r="A3854" s="193"/>
      <c r="B3854" s="187"/>
      <c r="C3854" s="185"/>
      <c r="D3854" s="185"/>
      <c r="E3854" s="185"/>
      <c r="F3854" s="185"/>
      <c r="G3854" s="185"/>
      <c r="H3854" s="185"/>
      <c r="I3854" s="185"/>
      <c r="J3854" s="185"/>
      <c r="K3854" s="185"/>
      <c r="L3854" s="110" t="s">
        <v>21</v>
      </c>
      <c r="M3854" s="111"/>
      <c r="N3854" s="75" t="s">
        <v>93</v>
      </c>
    </row>
    <row r="3855" spans="1:14" s="88" customFormat="1" hidden="1" x14ac:dyDescent="0.2">
      <c r="A3855" s="193"/>
      <c r="B3855" s="187"/>
      <c r="C3855" s="185"/>
      <c r="D3855" s="185"/>
      <c r="E3855" s="185"/>
      <c r="F3855" s="185"/>
      <c r="G3855" s="185"/>
      <c r="H3855" s="185"/>
      <c r="I3855" s="185"/>
      <c r="J3855" s="185"/>
      <c r="K3855" s="185"/>
      <c r="L3855" s="110" t="s">
        <v>21</v>
      </c>
      <c r="M3855" s="111"/>
      <c r="N3855" s="75" t="s">
        <v>477</v>
      </c>
    </row>
    <row r="3856" spans="1:14" s="88" customFormat="1" hidden="1" x14ac:dyDescent="0.2">
      <c r="A3856" s="193"/>
      <c r="B3856" s="187"/>
      <c r="C3856" s="185"/>
      <c r="D3856" s="185"/>
      <c r="E3856" s="185"/>
      <c r="F3856" s="185"/>
      <c r="G3856" s="185"/>
      <c r="H3856" s="185"/>
      <c r="I3856" s="185"/>
      <c r="J3856" s="185"/>
      <c r="K3856" s="185"/>
      <c r="L3856" s="110" t="s">
        <v>21</v>
      </c>
      <c r="M3856" s="111"/>
      <c r="N3856" s="75" t="s">
        <v>372</v>
      </c>
    </row>
    <row r="3857" spans="1:14" s="88" customFormat="1" hidden="1" x14ac:dyDescent="0.2">
      <c r="A3857" s="193"/>
      <c r="B3857" s="187"/>
      <c r="C3857" s="185"/>
      <c r="D3857" s="185"/>
      <c r="E3857" s="185"/>
      <c r="F3857" s="185"/>
      <c r="G3857" s="185"/>
      <c r="H3857" s="185"/>
      <c r="I3857" s="185"/>
      <c r="J3857" s="185"/>
      <c r="K3857" s="185"/>
      <c r="L3857" s="110" t="s">
        <v>21</v>
      </c>
      <c r="M3857" s="111"/>
      <c r="N3857" s="75" t="s">
        <v>375</v>
      </c>
    </row>
    <row r="3858" spans="1:14" s="88" customFormat="1" hidden="1" x14ac:dyDescent="0.2">
      <c r="A3858" s="193"/>
      <c r="B3858" s="187"/>
      <c r="C3858" s="185"/>
      <c r="D3858" s="185"/>
      <c r="E3858" s="185"/>
      <c r="F3858" s="185"/>
      <c r="G3858" s="185"/>
      <c r="H3858" s="185"/>
      <c r="I3858" s="185"/>
      <c r="J3858" s="185"/>
      <c r="K3858" s="185"/>
      <c r="L3858" s="110" t="s">
        <v>21</v>
      </c>
      <c r="M3858" s="111"/>
      <c r="N3858" s="75" t="s">
        <v>293</v>
      </c>
    </row>
    <row r="3859" spans="1:14" s="88" customFormat="1" hidden="1" x14ac:dyDescent="0.2">
      <c r="A3859" s="193"/>
      <c r="B3859" s="187"/>
      <c r="C3859" s="185"/>
      <c r="D3859" s="185"/>
      <c r="E3859" s="185"/>
      <c r="F3859" s="185"/>
      <c r="G3859" s="185"/>
      <c r="H3859" s="185"/>
      <c r="I3859" s="185"/>
      <c r="J3859" s="185"/>
      <c r="K3859" s="185"/>
      <c r="L3859" s="110" t="s">
        <v>21</v>
      </c>
      <c r="M3859" s="111"/>
      <c r="N3859" s="75" t="s">
        <v>476</v>
      </c>
    </row>
    <row r="3860" spans="1:14" s="88" customFormat="1" hidden="1" x14ac:dyDescent="0.2">
      <c r="A3860" s="193"/>
      <c r="B3860" s="187"/>
      <c r="C3860" s="185"/>
      <c r="D3860" s="185"/>
      <c r="E3860" s="185"/>
      <c r="F3860" s="185"/>
      <c r="G3860" s="185"/>
      <c r="H3860" s="185"/>
      <c r="I3860" s="185"/>
      <c r="J3860" s="185"/>
      <c r="K3860" s="185"/>
      <c r="L3860" s="110" t="s">
        <v>21</v>
      </c>
      <c r="M3860" s="111"/>
      <c r="N3860" s="75" t="s">
        <v>39</v>
      </c>
    </row>
    <row r="3861" spans="1:14" s="88" customFormat="1" hidden="1" x14ac:dyDescent="0.2">
      <c r="A3861" s="193"/>
      <c r="B3861" s="187"/>
      <c r="C3861" s="185"/>
      <c r="D3861" s="185"/>
      <c r="E3861" s="185"/>
      <c r="F3861" s="185"/>
      <c r="G3861" s="185"/>
      <c r="H3861" s="185"/>
      <c r="I3861" s="185"/>
      <c r="J3861" s="185"/>
      <c r="K3861" s="185"/>
      <c r="L3861" s="110" t="s">
        <v>21</v>
      </c>
      <c r="M3861" s="111"/>
      <c r="N3861" s="75" t="s">
        <v>40</v>
      </c>
    </row>
    <row r="3862" spans="1:14" s="88" customFormat="1" hidden="1" x14ac:dyDescent="0.2">
      <c r="A3862" s="193"/>
      <c r="B3862" s="187"/>
      <c r="C3862" s="185"/>
      <c r="D3862" s="185"/>
      <c r="E3862" s="185"/>
      <c r="F3862" s="185"/>
      <c r="G3862" s="185"/>
      <c r="H3862" s="185"/>
      <c r="I3862" s="185"/>
      <c r="J3862" s="185"/>
      <c r="K3862" s="185"/>
      <c r="L3862" s="110" t="s">
        <v>21</v>
      </c>
      <c r="M3862" s="111"/>
      <c r="N3862" s="75" t="s">
        <v>294</v>
      </c>
    </row>
    <row r="3863" spans="1:14" s="88" customFormat="1" hidden="1" x14ac:dyDescent="0.2">
      <c r="A3863" s="193"/>
      <c r="B3863" s="187"/>
      <c r="C3863" s="185"/>
      <c r="D3863" s="185"/>
      <c r="E3863" s="185"/>
      <c r="F3863" s="185"/>
      <c r="G3863" s="185"/>
      <c r="H3863" s="185"/>
      <c r="I3863" s="185"/>
      <c r="J3863" s="185"/>
      <c r="K3863" s="185"/>
      <c r="L3863" s="110" t="s">
        <v>21</v>
      </c>
      <c r="M3863" s="111"/>
      <c r="N3863" s="75" t="s">
        <v>388</v>
      </c>
    </row>
    <row r="3864" spans="1:14" s="88" customFormat="1" hidden="1" x14ac:dyDescent="0.2">
      <c r="A3864" s="193"/>
      <c r="B3864" s="187"/>
      <c r="C3864" s="185"/>
      <c r="D3864" s="185"/>
      <c r="E3864" s="185"/>
      <c r="F3864" s="185"/>
      <c r="G3864" s="185"/>
      <c r="H3864" s="185"/>
      <c r="I3864" s="185"/>
      <c r="J3864" s="185"/>
      <c r="K3864" s="185"/>
      <c r="L3864" s="110" t="s">
        <v>21</v>
      </c>
      <c r="M3864" s="111"/>
      <c r="N3864" s="75" t="s">
        <v>63</v>
      </c>
    </row>
    <row r="3865" spans="1:14" s="88" customFormat="1" hidden="1" x14ac:dyDescent="0.2">
      <c r="A3865" s="193"/>
      <c r="B3865" s="187"/>
      <c r="C3865" s="185"/>
      <c r="D3865" s="185"/>
      <c r="E3865" s="185"/>
      <c r="F3865" s="185"/>
      <c r="G3865" s="185"/>
      <c r="H3865" s="185"/>
      <c r="I3865" s="185"/>
      <c r="J3865" s="185"/>
      <c r="K3865" s="185"/>
      <c r="L3865" s="110" t="s">
        <v>21</v>
      </c>
      <c r="M3865" s="111"/>
      <c r="N3865" s="75" t="s">
        <v>41</v>
      </c>
    </row>
    <row r="3866" spans="1:14" s="88" customFormat="1" hidden="1" x14ac:dyDescent="0.2">
      <c r="A3866" s="193"/>
      <c r="B3866" s="187"/>
      <c r="C3866" s="185"/>
      <c r="D3866" s="185"/>
      <c r="E3866" s="185"/>
      <c r="F3866" s="185"/>
      <c r="G3866" s="185"/>
      <c r="H3866" s="185"/>
      <c r="I3866" s="185"/>
      <c r="J3866" s="185"/>
      <c r="K3866" s="185"/>
      <c r="L3866" s="110" t="s">
        <v>21</v>
      </c>
      <c r="M3866" s="111"/>
      <c r="N3866" s="75" t="s">
        <v>64</v>
      </c>
    </row>
    <row r="3867" spans="1:14" s="88" customFormat="1" hidden="1" x14ac:dyDescent="0.2">
      <c r="A3867" s="193"/>
      <c r="B3867" s="187"/>
      <c r="C3867" s="185"/>
      <c r="D3867" s="185"/>
      <c r="E3867" s="185"/>
      <c r="F3867" s="185"/>
      <c r="G3867" s="185"/>
      <c r="H3867" s="185"/>
      <c r="I3867" s="185"/>
      <c r="J3867" s="185"/>
      <c r="K3867" s="185"/>
      <c r="L3867" s="110" t="s">
        <v>21</v>
      </c>
      <c r="M3867" s="111"/>
      <c r="N3867" s="75" t="s">
        <v>27</v>
      </c>
    </row>
    <row r="3868" spans="1:14" s="88" customFormat="1" hidden="1" x14ac:dyDescent="0.2">
      <c r="A3868" s="193"/>
      <c r="B3868" s="187"/>
      <c r="C3868" s="185"/>
      <c r="D3868" s="185"/>
      <c r="E3868" s="185"/>
      <c r="F3868" s="185"/>
      <c r="G3868" s="185"/>
      <c r="H3868" s="185"/>
      <c r="I3868" s="185"/>
      <c r="J3868" s="185"/>
      <c r="K3868" s="185"/>
      <c r="L3868" s="110" t="s">
        <v>21</v>
      </c>
      <c r="M3868" s="111"/>
      <c r="N3868" s="75" t="s">
        <v>97</v>
      </c>
    </row>
    <row r="3869" spans="1:14" s="88" customFormat="1" hidden="1" x14ac:dyDescent="0.2">
      <c r="A3869" s="193"/>
      <c r="B3869" s="187"/>
      <c r="C3869" s="185"/>
      <c r="D3869" s="185"/>
      <c r="E3869" s="185"/>
      <c r="F3869" s="185"/>
      <c r="G3869" s="185"/>
      <c r="H3869" s="185"/>
      <c r="I3869" s="185"/>
      <c r="J3869" s="185"/>
      <c r="K3869" s="185"/>
      <c r="L3869" s="110" t="s">
        <v>21</v>
      </c>
      <c r="M3869" s="111"/>
      <c r="N3869" s="75" t="s">
        <v>103</v>
      </c>
    </row>
    <row r="3870" spans="1:14" s="88" customFormat="1" hidden="1" x14ac:dyDescent="0.2">
      <c r="A3870" s="193"/>
      <c r="B3870" s="187"/>
      <c r="C3870" s="185"/>
      <c r="D3870" s="185"/>
      <c r="E3870" s="185"/>
      <c r="F3870" s="185"/>
      <c r="G3870" s="185"/>
      <c r="H3870" s="185"/>
      <c r="I3870" s="185"/>
      <c r="J3870" s="185"/>
      <c r="K3870" s="185"/>
      <c r="L3870" s="110" t="s">
        <v>21</v>
      </c>
      <c r="M3870" s="111"/>
      <c r="N3870" s="75" t="s">
        <v>395</v>
      </c>
    </row>
    <row r="3871" spans="1:14" s="88" customFormat="1" hidden="1" x14ac:dyDescent="0.2">
      <c r="A3871" s="193"/>
      <c r="B3871" s="187"/>
      <c r="C3871" s="185"/>
      <c r="D3871" s="185"/>
      <c r="E3871" s="185"/>
      <c r="F3871" s="185"/>
      <c r="G3871" s="185"/>
      <c r="H3871" s="185"/>
      <c r="I3871" s="185"/>
      <c r="J3871" s="185"/>
      <c r="K3871" s="185"/>
      <c r="L3871" s="110" t="s">
        <v>21</v>
      </c>
      <c r="M3871" s="111"/>
      <c r="N3871" s="75" t="s">
        <v>396</v>
      </c>
    </row>
    <row r="3872" spans="1:14" s="88" customFormat="1" hidden="1" x14ac:dyDescent="0.2">
      <c r="A3872" s="193"/>
      <c r="B3872" s="187"/>
      <c r="C3872" s="185"/>
      <c r="D3872" s="185"/>
      <c r="E3872" s="185"/>
      <c r="F3872" s="185"/>
      <c r="G3872" s="185"/>
      <c r="H3872" s="185"/>
      <c r="I3872" s="185"/>
      <c r="J3872" s="185"/>
      <c r="K3872" s="185"/>
      <c r="L3872" s="110" t="s">
        <v>21</v>
      </c>
      <c r="M3872" s="111"/>
      <c r="N3872" s="75" t="s">
        <v>67</v>
      </c>
    </row>
    <row r="3873" spans="1:14" s="88" customFormat="1" hidden="1" x14ac:dyDescent="0.2">
      <c r="A3873" s="193"/>
      <c r="B3873" s="187"/>
      <c r="C3873" s="185"/>
      <c r="D3873" s="185"/>
      <c r="E3873" s="185"/>
      <c r="F3873" s="185"/>
      <c r="G3873" s="185"/>
      <c r="H3873" s="185"/>
      <c r="I3873" s="185"/>
      <c r="J3873" s="185"/>
      <c r="K3873" s="185"/>
      <c r="L3873" s="110" t="s">
        <v>21</v>
      </c>
      <c r="M3873" s="111"/>
      <c r="N3873" s="75" t="s">
        <v>43</v>
      </c>
    </row>
    <row r="3874" spans="1:14" s="88" customFormat="1" hidden="1" x14ac:dyDescent="0.2">
      <c r="A3874" s="193"/>
      <c r="B3874" s="187"/>
      <c r="C3874" s="185"/>
      <c r="D3874" s="185"/>
      <c r="E3874" s="185"/>
      <c r="F3874" s="185"/>
      <c r="G3874" s="185"/>
      <c r="H3874" s="185"/>
      <c r="I3874" s="185"/>
      <c r="J3874" s="185"/>
      <c r="K3874" s="185"/>
      <c r="L3874" s="110" t="s">
        <v>21</v>
      </c>
      <c r="M3874" s="111"/>
      <c r="N3874" s="75" t="s">
        <v>399</v>
      </c>
    </row>
    <row r="3875" spans="1:14" s="88" customFormat="1" hidden="1" x14ac:dyDescent="0.2">
      <c r="A3875" s="193"/>
      <c r="B3875" s="187"/>
      <c r="C3875" s="185"/>
      <c r="D3875" s="185"/>
      <c r="E3875" s="185"/>
      <c r="F3875" s="185"/>
      <c r="G3875" s="185"/>
      <c r="H3875" s="185"/>
      <c r="I3875" s="185"/>
      <c r="J3875" s="185"/>
      <c r="K3875" s="185"/>
      <c r="L3875" s="110" t="s">
        <v>21</v>
      </c>
      <c r="M3875" s="111"/>
      <c r="N3875" s="75" t="s">
        <v>400</v>
      </c>
    </row>
    <row r="3876" spans="1:14" s="88" customFormat="1" hidden="1" x14ac:dyDescent="0.2">
      <c r="A3876" s="193"/>
      <c r="B3876" s="187"/>
      <c r="C3876" s="185"/>
      <c r="D3876" s="185"/>
      <c r="E3876" s="185"/>
      <c r="F3876" s="185"/>
      <c r="G3876" s="185"/>
      <c r="H3876" s="185"/>
      <c r="I3876" s="185"/>
      <c r="J3876" s="185"/>
      <c r="K3876" s="185"/>
      <c r="L3876" s="110" t="s">
        <v>21</v>
      </c>
      <c r="M3876" s="111"/>
      <c r="N3876" s="75" t="s">
        <v>402</v>
      </c>
    </row>
    <row r="3877" spans="1:14" s="88" customFormat="1" hidden="1" x14ac:dyDescent="0.2">
      <c r="A3877" s="193"/>
      <c r="B3877" s="187"/>
      <c r="C3877" s="185"/>
      <c r="D3877" s="185"/>
      <c r="E3877" s="185"/>
      <c r="F3877" s="185"/>
      <c r="G3877" s="185"/>
      <c r="H3877" s="185"/>
      <c r="I3877" s="185"/>
      <c r="J3877" s="185"/>
      <c r="K3877" s="185"/>
      <c r="L3877" s="110" t="s">
        <v>21</v>
      </c>
      <c r="M3877" s="111"/>
      <c r="N3877" s="75" t="s">
        <v>403</v>
      </c>
    </row>
    <row r="3878" spans="1:14" s="88" customFormat="1" hidden="1" x14ac:dyDescent="0.2">
      <c r="A3878" s="193"/>
      <c r="B3878" s="187"/>
      <c r="C3878" s="185"/>
      <c r="D3878" s="185"/>
      <c r="E3878" s="185"/>
      <c r="F3878" s="185"/>
      <c r="G3878" s="185"/>
      <c r="H3878" s="185"/>
      <c r="I3878" s="185"/>
      <c r="J3878" s="185"/>
      <c r="K3878" s="185"/>
      <c r="L3878" s="110" t="s">
        <v>21</v>
      </c>
      <c r="M3878" s="111"/>
      <c r="N3878" s="75" t="s">
        <v>44</v>
      </c>
    </row>
    <row r="3879" spans="1:14" s="88" customFormat="1" hidden="1" x14ac:dyDescent="0.2">
      <c r="A3879" s="193"/>
      <c r="B3879" s="187"/>
      <c r="C3879" s="185"/>
      <c r="D3879" s="185"/>
      <c r="E3879" s="185"/>
      <c r="F3879" s="185"/>
      <c r="G3879" s="185"/>
      <c r="H3879" s="185"/>
      <c r="I3879" s="185"/>
      <c r="J3879" s="185"/>
      <c r="K3879" s="185"/>
      <c r="L3879" s="110" t="s">
        <v>21</v>
      </c>
      <c r="M3879" s="111"/>
      <c r="N3879" s="75" t="s">
        <v>404</v>
      </c>
    </row>
    <row r="3880" spans="1:14" s="88" customFormat="1" hidden="1" x14ac:dyDescent="0.2">
      <c r="A3880" s="193"/>
      <c r="B3880" s="187"/>
      <c r="C3880" s="185"/>
      <c r="D3880" s="185"/>
      <c r="E3880" s="185"/>
      <c r="F3880" s="185"/>
      <c r="G3880" s="185"/>
      <c r="H3880" s="185"/>
      <c r="I3880" s="185"/>
      <c r="J3880" s="185"/>
      <c r="K3880" s="185"/>
      <c r="L3880" s="110" t="s">
        <v>21</v>
      </c>
      <c r="M3880" s="111"/>
      <c r="N3880" s="75" t="s">
        <v>68</v>
      </c>
    </row>
    <row r="3881" spans="1:14" s="88" customFormat="1" hidden="1" x14ac:dyDescent="0.2">
      <c r="A3881" s="193"/>
      <c r="B3881" s="187"/>
      <c r="C3881" s="185"/>
      <c r="D3881" s="185"/>
      <c r="E3881" s="185"/>
      <c r="F3881" s="185"/>
      <c r="G3881" s="185"/>
      <c r="H3881" s="185"/>
      <c r="I3881" s="185"/>
      <c r="J3881" s="185"/>
      <c r="K3881" s="185"/>
      <c r="L3881" s="110" t="s">
        <v>21</v>
      </c>
      <c r="M3881" s="111"/>
      <c r="N3881" s="75" t="s">
        <v>123</v>
      </c>
    </row>
    <row r="3882" spans="1:14" s="88" customFormat="1" hidden="1" x14ac:dyDescent="0.2">
      <c r="A3882" s="193"/>
      <c r="B3882" s="187"/>
      <c r="C3882" s="185"/>
      <c r="D3882" s="185"/>
      <c r="E3882" s="185"/>
      <c r="F3882" s="185"/>
      <c r="G3882" s="185"/>
      <c r="H3882" s="185"/>
      <c r="I3882" s="185"/>
      <c r="J3882" s="185"/>
      <c r="K3882" s="185"/>
      <c r="L3882" s="110" t="s">
        <v>21</v>
      </c>
      <c r="M3882" s="111"/>
      <c r="N3882" s="75" t="s">
        <v>71</v>
      </c>
    </row>
    <row r="3883" spans="1:14" s="88" customFormat="1" hidden="1" x14ac:dyDescent="0.2">
      <c r="A3883" s="193"/>
      <c r="B3883" s="187"/>
      <c r="C3883" s="185"/>
      <c r="D3883" s="185"/>
      <c r="E3883" s="185"/>
      <c r="F3883" s="185"/>
      <c r="G3883" s="185"/>
      <c r="H3883" s="185"/>
      <c r="I3883" s="185"/>
      <c r="J3883" s="185"/>
      <c r="K3883" s="185"/>
      <c r="L3883" s="110" t="s">
        <v>21</v>
      </c>
      <c r="M3883" s="111"/>
      <c r="N3883" s="75" t="s">
        <v>295</v>
      </c>
    </row>
    <row r="3884" spans="1:14" s="88" customFormat="1" hidden="1" x14ac:dyDescent="0.2">
      <c r="A3884" s="193"/>
      <c r="B3884" s="187"/>
      <c r="C3884" s="185"/>
      <c r="D3884" s="185"/>
      <c r="E3884" s="185"/>
      <c r="F3884" s="185"/>
      <c r="G3884" s="185"/>
      <c r="H3884" s="185"/>
      <c r="I3884" s="185"/>
      <c r="J3884" s="185"/>
      <c r="K3884" s="185"/>
      <c r="L3884" s="110" t="s">
        <v>21</v>
      </c>
      <c r="M3884" s="111"/>
      <c r="N3884" s="75" t="s">
        <v>408</v>
      </c>
    </row>
    <row r="3885" spans="1:14" s="88" customFormat="1" hidden="1" x14ac:dyDescent="0.2">
      <c r="A3885" s="193"/>
      <c r="B3885" s="187"/>
      <c r="C3885" s="185"/>
      <c r="D3885" s="185"/>
      <c r="E3885" s="185"/>
      <c r="F3885" s="185"/>
      <c r="G3885" s="185"/>
      <c r="H3885" s="185"/>
      <c r="I3885" s="185"/>
      <c r="J3885" s="185"/>
      <c r="K3885" s="185"/>
      <c r="L3885" s="110" t="s">
        <v>21</v>
      </c>
      <c r="M3885" s="111"/>
      <c r="N3885" s="75" t="s">
        <v>410</v>
      </c>
    </row>
    <row r="3886" spans="1:14" s="88" customFormat="1" hidden="1" x14ac:dyDescent="0.2">
      <c r="A3886" s="193"/>
      <c r="B3886" s="187"/>
      <c r="C3886" s="185"/>
      <c r="D3886" s="185"/>
      <c r="E3886" s="185"/>
      <c r="F3886" s="185"/>
      <c r="G3886" s="185"/>
      <c r="H3886" s="185"/>
      <c r="I3886" s="185"/>
      <c r="J3886" s="185"/>
      <c r="K3886" s="185"/>
      <c r="L3886" s="110" t="s">
        <v>21</v>
      </c>
      <c r="M3886" s="111"/>
      <c r="N3886" s="75" t="s">
        <v>417</v>
      </c>
    </row>
    <row r="3887" spans="1:14" s="88" customFormat="1" hidden="1" x14ac:dyDescent="0.2">
      <c r="A3887" s="193"/>
      <c r="B3887" s="187"/>
      <c r="C3887" s="185"/>
      <c r="D3887" s="185"/>
      <c r="E3887" s="185"/>
      <c r="F3887" s="185"/>
      <c r="G3887" s="185"/>
      <c r="H3887" s="185"/>
      <c r="I3887" s="185"/>
      <c r="J3887" s="185"/>
      <c r="K3887" s="185"/>
      <c r="L3887" s="110" t="s">
        <v>21</v>
      </c>
      <c r="M3887" s="111"/>
      <c r="N3887" s="75" t="s">
        <v>419</v>
      </c>
    </row>
    <row r="3888" spans="1:14" s="88" customFormat="1" hidden="1" x14ac:dyDescent="0.2">
      <c r="A3888" s="193"/>
      <c r="B3888" s="187"/>
      <c r="C3888" s="185"/>
      <c r="D3888" s="185"/>
      <c r="E3888" s="185"/>
      <c r="F3888" s="185"/>
      <c r="G3888" s="185"/>
      <c r="H3888" s="185"/>
      <c r="I3888" s="185"/>
      <c r="J3888" s="185"/>
      <c r="K3888" s="185"/>
      <c r="L3888" s="110" t="s">
        <v>21</v>
      </c>
      <c r="M3888" s="111"/>
      <c r="N3888" s="75" t="s">
        <v>422</v>
      </c>
    </row>
    <row r="3889" spans="1:14" s="88" customFormat="1" hidden="1" x14ac:dyDescent="0.2">
      <c r="A3889" s="193"/>
      <c r="B3889" s="187"/>
      <c r="C3889" s="185"/>
      <c r="D3889" s="185"/>
      <c r="E3889" s="185"/>
      <c r="F3889" s="185"/>
      <c r="G3889" s="185"/>
      <c r="H3889" s="185"/>
      <c r="I3889" s="185"/>
      <c r="J3889" s="185"/>
      <c r="K3889" s="185"/>
      <c r="L3889" s="110" t="s">
        <v>21</v>
      </c>
      <c r="M3889" s="111"/>
      <c r="N3889" s="75" t="s">
        <v>73</v>
      </c>
    </row>
    <row r="3890" spans="1:14" s="88" customFormat="1" hidden="1" x14ac:dyDescent="0.2">
      <c r="A3890" s="193"/>
      <c r="B3890" s="187"/>
      <c r="C3890" s="185"/>
      <c r="D3890" s="185"/>
      <c r="E3890" s="185"/>
      <c r="F3890" s="185"/>
      <c r="G3890" s="185"/>
      <c r="H3890" s="185"/>
      <c r="I3890" s="185"/>
      <c r="J3890" s="185"/>
      <c r="K3890" s="185"/>
      <c r="L3890" s="110" t="s">
        <v>21</v>
      </c>
      <c r="M3890" s="111"/>
      <c r="N3890" s="75" t="s">
        <v>449</v>
      </c>
    </row>
    <row r="3891" spans="1:14" s="88" customFormat="1" hidden="1" x14ac:dyDescent="0.2">
      <c r="A3891" s="193"/>
      <c r="B3891" s="187"/>
      <c r="C3891" s="185"/>
      <c r="D3891" s="185"/>
      <c r="E3891" s="185"/>
      <c r="F3891" s="185"/>
      <c r="G3891" s="185"/>
      <c r="H3891" s="185"/>
      <c r="I3891" s="185"/>
      <c r="J3891" s="185"/>
      <c r="K3891" s="185"/>
      <c r="L3891" s="110" t="s">
        <v>21</v>
      </c>
      <c r="M3891" s="111"/>
      <c r="N3891" s="75" t="s">
        <v>75</v>
      </c>
    </row>
    <row r="3892" spans="1:14" s="88" customFormat="1" hidden="1" x14ac:dyDescent="0.2">
      <c r="A3892" s="193"/>
      <c r="B3892" s="187"/>
      <c r="C3892" s="185"/>
      <c r="D3892" s="185"/>
      <c r="E3892" s="185"/>
      <c r="F3892" s="185"/>
      <c r="G3892" s="185"/>
      <c r="H3892" s="185"/>
      <c r="I3892" s="185"/>
      <c r="J3892" s="185"/>
      <c r="K3892" s="185"/>
      <c r="L3892" s="110" t="s">
        <v>21</v>
      </c>
      <c r="M3892" s="111"/>
      <c r="N3892" s="75" t="s">
        <v>426</v>
      </c>
    </row>
    <row r="3893" spans="1:14" s="88" customFormat="1" hidden="1" x14ac:dyDescent="0.2">
      <c r="A3893" s="193"/>
      <c r="B3893" s="187"/>
      <c r="C3893" s="185"/>
      <c r="D3893" s="185"/>
      <c r="E3893" s="185"/>
      <c r="F3893" s="185"/>
      <c r="G3893" s="185"/>
      <c r="H3893" s="185"/>
      <c r="I3893" s="185"/>
      <c r="J3893" s="185"/>
      <c r="K3893" s="185"/>
      <c r="L3893" s="110" t="s">
        <v>21</v>
      </c>
      <c r="M3893" s="111"/>
      <c r="N3893" s="75" t="s">
        <v>427</v>
      </c>
    </row>
    <row r="3894" spans="1:14" s="88" customFormat="1" hidden="1" x14ac:dyDescent="0.2">
      <c r="A3894" s="193"/>
      <c r="B3894" s="187"/>
      <c r="C3894" s="185"/>
      <c r="D3894" s="185"/>
      <c r="E3894" s="185"/>
      <c r="F3894" s="185"/>
      <c r="G3894" s="185"/>
      <c r="H3894" s="185"/>
      <c r="I3894" s="185"/>
      <c r="J3894" s="185"/>
      <c r="K3894" s="185"/>
      <c r="L3894" s="110" t="s">
        <v>21</v>
      </c>
      <c r="M3894" s="111"/>
      <c r="N3894" s="75" t="s">
        <v>46</v>
      </c>
    </row>
    <row r="3895" spans="1:14" s="88" customFormat="1" hidden="1" x14ac:dyDescent="0.2">
      <c r="A3895" s="193"/>
      <c r="B3895" s="187"/>
      <c r="C3895" s="185"/>
      <c r="D3895" s="185"/>
      <c r="E3895" s="185"/>
      <c r="F3895" s="185"/>
      <c r="G3895" s="185"/>
      <c r="H3895" s="185"/>
      <c r="I3895" s="185"/>
      <c r="J3895" s="185"/>
      <c r="K3895" s="185"/>
      <c r="L3895" s="110" t="s">
        <v>21</v>
      </c>
      <c r="M3895" s="111"/>
      <c r="N3895" s="75" t="s">
        <v>429</v>
      </c>
    </row>
    <row r="3896" spans="1:14" s="88" customFormat="1" hidden="1" x14ac:dyDescent="0.2">
      <c r="A3896" s="193"/>
      <c r="B3896" s="187"/>
      <c r="C3896" s="185"/>
      <c r="D3896" s="185"/>
      <c r="E3896" s="185"/>
      <c r="F3896" s="185"/>
      <c r="G3896" s="185"/>
      <c r="H3896" s="185"/>
      <c r="I3896" s="185"/>
      <c r="J3896" s="185"/>
      <c r="K3896" s="185"/>
      <c r="L3896" s="110" t="s">
        <v>21</v>
      </c>
      <c r="M3896" s="111"/>
      <c r="N3896" s="75" t="s">
        <v>47</v>
      </c>
    </row>
    <row r="3897" spans="1:14" s="88" customFormat="1" hidden="1" x14ac:dyDescent="0.2">
      <c r="A3897" s="193"/>
      <c r="B3897" s="187"/>
      <c r="C3897" s="185"/>
      <c r="D3897" s="185"/>
      <c r="E3897" s="185"/>
      <c r="F3897" s="185"/>
      <c r="G3897" s="185"/>
      <c r="H3897" s="185"/>
      <c r="I3897" s="185"/>
      <c r="J3897" s="185"/>
      <c r="K3897" s="185"/>
      <c r="L3897" s="110" t="s">
        <v>21</v>
      </c>
      <c r="M3897" s="111"/>
      <c r="N3897" s="75" t="s">
        <v>430</v>
      </c>
    </row>
    <row r="3898" spans="1:14" s="88" customFormat="1" hidden="1" x14ac:dyDescent="0.2">
      <c r="A3898" s="193"/>
      <c r="B3898" s="187"/>
      <c r="C3898" s="185"/>
      <c r="D3898" s="185"/>
      <c r="E3898" s="185"/>
      <c r="F3898" s="185"/>
      <c r="G3898" s="185"/>
      <c r="H3898" s="185"/>
      <c r="I3898" s="185"/>
      <c r="J3898" s="185"/>
      <c r="K3898" s="185"/>
      <c r="L3898" s="110" t="s">
        <v>21</v>
      </c>
      <c r="M3898" s="111"/>
      <c r="N3898" s="75" t="s">
        <v>433</v>
      </c>
    </row>
    <row r="3899" spans="1:14" s="88" customFormat="1" hidden="1" x14ac:dyDescent="0.2">
      <c r="A3899" s="193"/>
      <c r="B3899" s="187"/>
      <c r="C3899" s="185"/>
      <c r="D3899" s="185"/>
      <c r="E3899" s="185"/>
      <c r="F3899" s="185"/>
      <c r="G3899" s="185"/>
      <c r="H3899" s="185"/>
      <c r="I3899" s="185"/>
      <c r="J3899" s="185"/>
      <c r="K3899" s="185"/>
      <c r="L3899" s="110" t="s">
        <v>21</v>
      </c>
      <c r="M3899" s="111"/>
      <c r="N3899" s="75" t="s">
        <v>87</v>
      </c>
    </row>
    <row r="3900" spans="1:14" s="88" customFormat="1" hidden="1" x14ac:dyDescent="0.2">
      <c r="A3900" s="193"/>
      <c r="B3900" s="187"/>
      <c r="C3900" s="185"/>
      <c r="D3900" s="185"/>
      <c r="E3900" s="185"/>
      <c r="F3900" s="185"/>
      <c r="G3900" s="185"/>
      <c r="H3900" s="185"/>
      <c r="I3900" s="185"/>
      <c r="J3900" s="185"/>
      <c r="K3900" s="185"/>
      <c r="L3900" s="110" t="s">
        <v>21</v>
      </c>
      <c r="M3900" s="111"/>
      <c r="N3900" s="75" t="s">
        <v>434</v>
      </c>
    </row>
    <row r="3901" spans="1:14" s="88" customFormat="1" hidden="1" x14ac:dyDescent="0.2">
      <c r="A3901" s="193"/>
      <c r="B3901" s="187"/>
      <c r="C3901" s="185"/>
      <c r="D3901" s="185"/>
      <c r="E3901" s="185"/>
      <c r="F3901" s="185"/>
      <c r="G3901" s="185"/>
      <c r="H3901" s="185"/>
      <c r="I3901" s="185"/>
      <c r="J3901" s="185"/>
      <c r="K3901" s="185"/>
      <c r="L3901" s="110" t="s">
        <v>21</v>
      </c>
      <c r="M3901" s="111"/>
      <c r="N3901" s="75" t="s">
        <v>88</v>
      </c>
    </row>
    <row r="3902" spans="1:14" s="88" customFormat="1" hidden="1" x14ac:dyDescent="0.2">
      <c r="A3902" s="193"/>
      <c r="B3902" s="187"/>
      <c r="C3902" s="185"/>
      <c r="D3902" s="185"/>
      <c r="E3902" s="185"/>
      <c r="F3902" s="185"/>
      <c r="G3902" s="185"/>
      <c r="H3902" s="185"/>
      <c r="I3902" s="185"/>
      <c r="J3902" s="185"/>
      <c r="K3902" s="185"/>
      <c r="L3902" s="110" t="s">
        <v>21</v>
      </c>
      <c r="M3902" s="111"/>
      <c r="N3902" s="75" t="s">
        <v>439</v>
      </c>
    </row>
    <row r="3903" spans="1:14" s="88" customFormat="1" hidden="1" x14ac:dyDescent="0.2">
      <c r="A3903" s="193"/>
      <c r="B3903" s="187"/>
      <c r="C3903" s="185"/>
      <c r="D3903" s="185"/>
      <c r="E3903" s="185"/>
      <c r="F3903" s="185"/>
      <c r="G3903" s="185"/>
      <c r="H3903" s="185"/>
      <c r="I3903" s="185"/>
      <c r="J3903" s="185"/>
      <c r="K3903" s="185"/>
      <c r="L3903" s="110" t="s">
        <v>21</v>
      </c>
      <c r="M3903" s="111"/>
      <c r="N3903" s="75" t="s">
        <v>441</v>
      </c>
    </row>
    <row r="3904" spans="1:14" s="88" customFormat="1" hidden="1" x14ac:dyDescent="0.2">
      <c r="A3904" s="193"/>
      <c r="B3904" s="187"/>
      <c r="C3904" s="185"/>
      <c r="D3904" s="185"/>
      <c r="E3904" s="185"/>
      <c r="F3904" s="185"/>
      <c r="G3904" s="185"/>
      <c r="H3904" s="185"/>
      <c r="I3904" s="185"/>
      <c r="J3904" s="185"/>
      <c r="K3904" s="185"/>
      <c r="L3904" s="110" t="s">
        <v>21</v>
      </c>
      <c r="M3904" s="111"/>
      <c r="N3904" s="75" t="s">
        <v>442</v>
      </c>
    </row>
    <row r="3905" spans="1:14" s="88" customFormat="1" hidden="1" x14ac:dyDescent="0.2">
      <c r="A3905" s="193"/>
      <c r="B3905" s="187"/>
      <c r="C3905" s="185"/>
      <c r="D3905" s="185"/>
      <c r="E3905" s="185"/>
      <c r="F3905" s="185"/>
      <c r="G3905" s="185"/>
      <c r="H3905" s="185"/>
      <c r="I3905" s="185"/>
      <c r="J3905" s="185"/>
      <c r="K3905" s="185"/>
      <c r="L3905" s="110" t="s">
        <v>21</v>
      </c>
      <c r="M3905" s="111"/>
      <c r="N3905" s="75" t="s">
        <v>31</v>
      </c>
    </row>
    <row r="3906" spans="1:14" s="88" customFormat="1" ht="15" x14ac:dyDescent="0.25">
      <c r="A3906" s="125" t="s">
        <v>235</v>
      </c>
      <c r="B3906" s="84" t="s">
        <v>237</v>
      </c>
      <c r="C3906" s="86">
        <f>+'PLAN DE COMPRA  2022'!C4144</f>
        <v>6845000</v>
      </c>
      <c r="D3906" s="86">
        <f>+'PLAN DE COMPRA  2022'!D4144</f>
        <v>56505690</v>
      </c>
      <c r="E3906" s="86">
        <f>+'PLAN DE COMPRA  2022'!E4144</f>
        <v>3275000</v>
      </c>
      <c r="F3906" s="86">
        <f>+'PLAN DE COMPRA  2022'!F4144</f>
        <v>6421345</v>
      </c>
      <c r="G3906" s="86">
        <f>+'PLAN DE COMPRA  2022'!G4144</f>
        <v>0</v>
      </c>
      <c r="H3906" s="86">
        <f>+'PLAN DE COMPRA  2022'!H4144</f>
        <v>42237583.759999998</v>
      </c>
      <c r="I3906" s="86">
        <f>+'PLAN DE COMPRA  2022'!I4144</f>
        <v>14723810</v>
      </c>
      <c r="J3906" s="86">
        <f>+'PLAN DE COMPRA  2022'!J4144</f>
        <v>2215000</v>
      </c>
      <c r="K3906" s="86">
        <f>+'PLAN DE COMPRA  2022'!K4144</f>
        <v>132223428.75999999</v>
      </c>
      <c r="L3906" s="85"/>
      <c r="M3906" s="86" t="s">
        <v>22</v>
      </c>
      <c r="N3906" s="130"/>
    </row>
    <row r="3907" spans="1:14" ht="15" hidden="1" x14ac:dyDescent="0.25">
      <c r="A3907" s="178" t="s">
        <v>238</v>
      </c>
      <c r="B3907" s="23" t="s">
        <v>239</v>
      </c>
      <c r="C3907" s="179"/>
      <c r="D3907" s="179"/>
      <c r="E3907" s="179"/>
      <c r="F3907" s="179"/>
      <c r="G3907" s="179"/>
      <c r="H3907" s="179"/>
      <c r="I3907" s="179"/>
      <c r="J3907" s="179"/>
      <c r="K3907" s="179"/>
      <c r="L3907" s="5" t="s">
        <v>21</v>
      </c>
      <c r="M3907" s="6"/>
      <c r="N3907" s="74" t="s">
        <v>297</v>
      </c>
    </row>
    <row r="3908" spans="1:14" hidden="1" x14ac:dyDescent="0.2">
      <c r="A3908" s="194"/>
      <c r="B3908" s="177"/>
      <c r="C3908" s="181"/>
      <c r="D3908" s="181"/>
      <c r="E3908" s="181"/>
      <c r="F3908" s="181"/>
      <c r="G3908" s="181"/>
      <c r="H3908" s="181"/>
      <c r="I3908" s="181"/>
      <c r="J3908" s="181"/>
      <c r="K3908" s="181"/>
      <c r="L3908" s="5" t="s">
        <v>21</v>
      </c>
      <c r="M3908" s="6"/>
      <c r="N3908" s="75" t="s">
        <v>298</v>
      </c>
    </row>
    <row r="3909" spans="1:14" hidden="1" x14ac:dyDescent="0.2">
      <c r="A3909" s="194"/>
      <c r="B3909" s="177"/>
      <c r="C3909" s="181"/>
      <c r="D3909" s="181"/>
      <c r="E3909" s="181"/>
      <c r="F3909" s="181"/>
      <c r="G3909" s="181"/>
      <c r="H3909" s="181"/>
      <c r="I3909" s="181"/>
      <c r="J3909" s="181"/>
      <c r="K3909" s="181"/>
      <c r="L3909" s="5" t="s">
        <v>21</v>
      </c>
      <c r="M3909" s="6"/>
      <c r="N3909" s="75" t="s">
        <v>299</v>
      </c>
    </row>
    <row r="3910" spans="1:14" hidden="1" x14ac:dyDescent="0.2">
      <c r="A3910" s="194"/>
      <c r="B3910" s="177"/>
      <c r="C3910" s="181"/>
      <c r="D3910" s="181"/>
      <c r="E3910" s="181"/>
      <c r="F3910" s="181"/>
      <c r="G3910" s="181"/>
      <c r="H3910" s="181"/>
      <c r="I3910" s="181"/>
      <c r="J3910" s="181"/>
      <c r="K3910" s="181"/>
      <c r="L3910" s="5" t="s">
        <v>21</v>
      </c>
      <c r="M3910" s="6"/>
      <c r="N3910" s="75" t="s">
        <v>300</v>
      </c>
    </row>
    <row r="3911" spans="1:14" hidden="1" x14ac:dyDescent="0.2">
      <c r="A3911" s="194"/>
      <c r="B3911" s="177"/>
      <c r="C3911" s="181"/>
      <c r="D3911" s="181"/>
      <c r="E3911" s="181"/>
      <c r="F3911" s="181"/>
      <c r="G3911" s="181"/>
      <c r="H3911" s="181"/>
      <c r="I3911" s="181"/>
      <c r="J3911" s="181"/>
      <c r="K3911" s="181"/>
      <c r="L3911" s="5" t="s">
        <v>21</v>
      </c>
      <c r="M3911" s="6"/>
      <c r="N3911" s="75" t="s">
        <v>302</v>
      </c>
    </row>
    <row r="3912" spans="1:14" hidden="1" x14ac:dyDescent="0.2">
      <c r="A3912" s="194"/>
      <c r="B3912" s="177"/>
      <c r="C3912" s="181"/>
      <c r="D3912" s="181"/>
      <c r="E3912" s="181"/>
      <c r="F3912" s="181"/>
      <c r="G3912" s="181"/>
      <c r="H3912" s="181"/>
      <c r="I3912" s="181"/>
      <c r="J3912" s="181"/>
      <c r="K3912" s="181"/>
      <c r="L3912" s="5" t="s">
        <v>21</v>
      </c>
      <c r="M3912" s="6"/>
      <c r="N3912" s="75" t="s">
        <v>303</v>
      </c>
    </row>
    <row r="3913" spans="1:14" hidden="1" x14ac:dyDescent="0.2">
      <c r="A3913" s="194"/>
      <c r="B3913" s="177"/>
      <c r="C3913" s="181"/>
      <c r="D3913" s="181"/>
      <c r="E3913" s="181"/>
      <c r="F3913" s="181"/>
      <c r="G3913" s="181"/>
      <c r="H3913" s="181"/>
      <c r="I3913" s="181"/>
      <c r="J3913" s="181"/>
      <c r="K3913" s="181"/>
      <c r="L3913" s="5" t="s">
        <v>21</v>
      </c>
      <c r="M3913" s="6"/>
      <c r="N3913" s="75" t="s">
        <v>56</v>
      </c>
    </row>
    <row r="3914" spans="1:14" hidden="1" x14ac:dyDescent="0.2">
      <c r="A3914" s="194"/>
      <c r="B3914" s="177"/>
      <c r="C3914" s="181"/>
      <c r="D3914" s="181"/>
      <c r="E3914" s="181"/>
      <c r="F3914" s="181"/>
      <c r="G3914" s="181"/>
      <c r="H3914" s="181"/>
      <c r="I3914" s="181"/>
      <c r="J3914" s="181"/>
      <c r="K3914" s="181"/>
      <c r="L3914" s="5" t="s">
        <v>21</v>
      </c>
      <c r="M3914" s="6"/>
      <c r="N3914" s="75" t="s">
        <v>304</v>
      </c>
    </row>
    <row r="3915" spans="1:14" hidden="1" x14ac:dyDescent="0.2">
      <c r="A3915" s="194"/>
      <c r="B3915" s="177"/>
      <c r="C3915" s="181"/>
      <c r="D3915" s="181"/>
      <c r="E3915" s="181"/>
      <c r="F3915" s="181"/>
      <c r="G3915" s="181"/>
      <c r="H3915" s="181"/>
      <c r="I3915" s="181"/>
      <c r="J3915" s="181"/>
      <c r="K3915" s="181"/>
      <c r="L3915" s="5" t="s">
        <v>21</v>
      </c>
      <c r="M3915" s="6"/>
      <c r="N3915" s="75" t="s">
        <v>57</v>
      </c>
    </row>
    <row r="3916" spans="1:14" hidden="1" x14ac:dyDescent="0.2">
      <c r="A3916" s="194"/>
      <c r="B3916" s="177"/>
      <c r="C3916" s="181"/>
      <c r="D3916" s="181"/>
      <c r="E3916" s="181"/>
      <c r="F3916" s="181"/>
      <c r="G3916" s="181"/>
      <c r="H3916" s="181"/>
      <c r="I3916" s="181"/>
      <c r="J3916" s="181"/>
      <c r="K3916" s="181"/>
      <c r="L3916" s="5" t="s">
        <v>21</v>
      </c>
      <c r="M3916" s="6"/>
      <c r="N3916" s="75" t="s">
        <v>307</v>
      </c>
    </row>
    <row r="3917" spans="1:14" hidden="1" x14ac:dyDescent="0.2">
      <c r="A3917" s="194"/>
      <c r="B3917" s="177"/>
      <c r="C3917" s="181"/>
      <c r="D3917" s="181"/>
      <c r="E3917" s="181"/>
      <c r="F3917" s="181"/>
      <c r="G3917" s="181"/>
      <c r="H3917" s="181"/>
      <c r="I3917" s="181"/>
      <c r="J3917" s="181"/>
      <c r="K3917" s="181"/>
      <c r="L3917" s="5" t="s">
        <v>21</v>
      </c>
      <c r="M3917" s="6"/>
      <c r="N3917" s="75" t="s">
        <v>308</v>
      </c>
    </row>
    <row r="3918" spans="1:14" hidden="1" x14ac:dyDescent="0.2">
      <c r="A3918" s="194"/>
      <c r="B3918" s="177"/>
      <c r="C3918" s="181"/>
      <c r="D3918" s="181"/>
      <c r="E3918" s="181"/>
      <c r="F3918" s="181"/>
      <c r="G3918" s="181"/>
      <c r="H3918" s="181"/>
      <c r="I3918" s="181"/>
      <c r="J3918" s="181"/>
      <c r="K3918" s="181"/>
      <c r="L3918" s="5" t="s">
        <v>21</v>
      </c>
      <c r="M3918" s="6"/>
      <c r="N3918" s="75" t="s">
        <v>309</v>
      </c>
    </row>
    <row r="3919" spans="1:14" hidden="1" x14ac:dyDescent="0.2">
      <c r="A3919" s="194"/>
      <c r="B3919" s="177"/>
      <c r="C3919" s="181"/>
      <c r="D3919" s="181"/>
      <c r="E3919" s="181"/>
      <c r="F3919" s="181"/>
      <c r="G3919" s="181"/>
      <c r="H3919" s="181"/>
      <c r="I3919" s="181"/>
      <c r="J3919" s="181"/>
      <c r="K3919" s="181"/>
      <c r="L3919" s="5" t="s">
        <v>21</v>
      </c>
      <c r="M3919" s="6"/>
      <c r="N3919" s="75" t="s">
        <v>310</v>
      </c>
    </row>
    <row r="3920" spans="1:14" hidden="1" x14ac:dyDescent="0.2">
      <c r="A3920" s="194"/>
      <c r="B3920" s="177"/>
      <c r="C3920" s="181"/>
      <c r="D3920" s="181"/>
      <c r="E3920" s="181"/>
      <c r="F3920" s="181"/>
      <c r="G3920" s="181"/>
      <c r="H3920" s="181"/>
      <c r="I3920" s="181"/>
      <c r="J3920" s="181"/>
      <c r="K3920" s="181"/>
      <c r="L3920" s="5" t="s">
        <v>21</v>
      </c>
      <c r="M3920" s="6"/>
      <c r="N3920" s="75" t="s">
        <v>312</v>
      </c>
    </row>
    <row r="3921" spans="1:14" hidden="1" x14ac:dyDescent="0.2">
      <c r="A3921" s="194"/>
      <c r="B3921" s="177"/>
      <c r="C3921" s="181"/>
      <c r="D3921" s="181"/>
      <c r="E3921" s="181"/>
      <c r="F3921" s="181"/>
      <c r="G3921" s="181"/>
      <c r="H3921" s="181"/>
      <c r="I3921" s="181"/>
      <c r="J3921" s="181"/>
      <c r="K3921" s="181"/>
      <c r="L3921" s="5" t="s">
        <v>21</v>
      </c>
      <c r="M3921" s="6"/>
      <c r="N3921" s="75" t="s">
        <v>313</v>
      </c>
    </row>
    <row r="3922" spans="1:14" hidden="1" x14ac:dyDescent="0.2">
      <c r="A3922" s="194"/>
      <c r="B3922" s="177"/>
      <c r="C3922" s="181"/>
      <c r="D3922" s="181"/>
      <c r="E3922" s="181"/>
      <c r="F3922" s="181"/>
      <c r="G3922" s="181"/>
      <c r="H3922" s="181"/>
      <c r="I3922" s="181"/>
      <c r="J3922" s="181"/>
      <c r="K3922" s="181"/>
      <c r="L3922" s="5" t="s">
        <v>21</v>
      </c>
      <c r="M3922" s="6"/>
      <c r="N3922" s="75" t="s">
        <v>314</v>
      </c>
    </row>
    <row r="3923" spans="1:14" hidden="1" x14ac:dyDescent="0.2">
      <c r="A3923" s="194"/>
      <c r="B3923" s="177"/>
      <c r="C3923" s="181"/>
      <c r="D3923" s="181"/>
      <c r="E3923" s="181"/>
      <c r="F3923" s="181"/>
      <c r="G3923" s="181"/>
      <c r="H3923" s="181"/>
      <c r="I3923" s="181"/>
      <c r="J3923" s="181"/>
      <c r="K3923" s="181"/>
      <c r="L3923" s="5" t="s">
        <v>21</v>
      </c>
      <c r="M3923" s="6"/>
      <c r="N3923" s="75" t="s">
        <v>315</v>
      </c>
    </row>
    <row r="3924" spans="1:14" hidden="1" x14ac:dyDescent="0.2">
      <c r="A3924" s="194"/>
      <c r="B3924" s="177"/>
      <c r="C3924" s="181"/>
      <c r="D3924" s="181"/>
      <c r="E3924" s="181"/>
      <c r="F3924" s="181"/>
      <c r="G3924" s="181"/>
      <c r="H3924" s="181"/>
      <c r="I3924" s="181"/>
      <c r="J3924" s="181"/>
      <c r="K3924" s="181"/>
      <c r="L3924" s="5" t="s">
        <v>21</v>
      </c>
      <c r="M3924" s="6"/>
      <c r="N3924" s="75" t="s">
        <v>317</v>
      </c>
    </row>
    <row r="3925" spans="1:14" hidden="1" x14ac:dyDescent="0.2">
      <c r="A3925" s="194"/>
      <c r="B3925" s="177"/>
      <c r="C3925" s="181"/>
      <c r="D3925" s="181"/>
      <c r="E3925" s="181"/>
      <c r="F3925" s="181"/>
      <c r="G3925" s="181"/>
      <c r="H3925" s="181"/>
      <c r="I3925" s="181"/>
      <c r="J3925" s="181"/>
      <c r="K3925" s="181"/>
      <c r="L3925" s="5" t="s">
        <v>21</v>
      </c>
      <c r="M3925" s="6"/>
      <c r="N3925" s="75" t="s">
        <v>318</v>
      </c>
    </row>
    <row r="3926" spans="1:14" hidden="1" x14ac:dyDescent="0.2">
      <c r="A3926" s="194"/>
      <c r="B3926" s="177"/>
      <c r="C3926" s="181"/>
      <c r="D3926" s="181"/>
      <c r="E3926" s="181"/>
      <c r="F3926" s="181"/>
      <c r="G3926" s="181"/>
      <c r="H3926" s="181"/>
      <c r="I3926" s="181"/>
      <c r="J3926" s="181"/>
      <c r="K3926" s="181"/>
      <c r="L3926" s="5" t="s">
        <v>21</v>
      </c>
      <c r="M3926" s="6"/>
      <c r="N3926" s="75" t="s">
        <v>319</v>
      </c>
    </row>
    <row r="3927" spans="1:14" hidden="1" x14ac:dyDescent="0.2">
      <c r="A3927" s="194"/>
      <c r="B3927" s="177"/>
      <c r="C3927" s="181"/>
      <c r="D3927" s="181"/>
      <c r="E3927" s="181"/>
      <c r="F3927" s="181"/>
      <c r="G3927" s="181"/>
      <c r="H3927" s="181"/>
      <c r="I3927" s="181"/>
      <c r="J3927" s="181"/>
      <c r="K3927" s="181"/>
      <c r="L3927" s="5" t="s">
        <v>21</v>
      </c>
      <c r="M3927" s="6"/>
      <c r="N3927" s="75" t="s">
        <v>320</v>
      </c>
    </row>
    <row r="3928" spans="1:14" hidden="1" x14ac:dyDescent="0.2">
      <c r="A3928" s="194"/>
      <c r="B3928" s="177"/>
      <c r="C3928" s="181"/>
      <c r="D3928" s="181"/>
      <c r="E3928" s="181"/>
      <c r="F3928" s="181"/>
      <c r="G3928" s="181"/>
      <c r="H3928" s="181"/>
      <c r="I3928" s="181"/>
      <c r="J3928" s="181"/>
      <c r="K3928" s="181"/>
      <c r="L3928" s="5" t="s">
        <v>21</v>
      </c>
      <c r="M3928" s="6"/>
      <c r="N3928" s="75" t="s">
        <v>321</v>
      </c>
    </row>
    <row r="3929" spans="1:14" hidden="1" x14ac:dyDescent="0.2">
      <c r="A3929" s="194"/>
      <c r="B3929" s="177"/>
      <c r="C3929" s="181"/>
      <c r="D3929" s="181"/>
      <c r="E3929" s="181"/>
      <c r="F3929" s="181"/>
      <c r="G3929" s="181"/>
      <c r="H3929" s="181"/>
      <c r="I3929" s="181"/>
      <c r="J3929" s="181"/>
      <c r="K3929" s="181"/>
      <c r="L3929" s="5" t="s">
        <v>21</v>
      </c>
      <c r="M3929" s="6"/>
      <c r="N3929" s="75" t="s">
        <v>322</v>
      </c>
    </row>
    <row r="3930" spans="1:14" hidden="1" x14ac:dyDescent="0.2">
      <c r="A3930" s="194"/>
      <c r="B3930" s="177"/>
      <c r="C3930" s="181"/>
      <c r="D3930" s="181"/>
      <c r="E3930" s="181"/>
      <c r="F3930" s="181"/>
      <c r="G3930" s="181"/>
      <c r="H3930" s="181"/>
      <c r="I3930" s="181"/>
      <c r="J3930" s="181"/>
      <c r="K3930" s="181"/>
      <c r="L3930" s="5" t="s">
        <v>21</v>
      </c>
      <c r="M3930" s="6"/>
      <c r="N3930" s="75" t="s">
        <v>323</v>
      </c>
    </row>
    <row r="3931" spans="1:14" hidden="1" x14ac:dyDescent="0.2">
      <c r="A3931" s="194"/>
      <c r="B3931" s="177"/>
      <c r="C3931" s="181"/>
      <c r="D3931" s="181"/>
      <c r="E3931" s="181"/>
      <c r="F3931" s="181"/>
      <c r="G3931" s="181"/>
      <c r="H3931" s="181"/>
      <c r="I3931" s="181"/>
      <c r="J3931" s="181"/>
      <c r="K3931" s="181"/>
      <c r="L3931" s="5" t="s">
        <v>21</v>
      </c>
      <c r="M3931" s="6"/>
      <c r="N3931" s="75" t="s">
        <v>324</v>
      </c>
    </row>
    <row r="3932" spans="1:14" hidden="1" x14ac:dyDescent="0.2">
      <c r="A3932" s="194"/>
      <c r="B3932" s="177"/>
      <c r="C3932" s="181"/>
      <c r="D3932" s="181"/>
      <c r="E3932" s="181"/>
      <c r="F3932" s="181"/>
      <c r="G3932" s="181"/>
      <c r="H3932" s="181"/>
      <c r="I3932" s="181"/>
      <c r="J3932" s="181"/>
      <c r="K3932" s="181"/>
      <c r="L3932" s="5" t="s">
        <v>21</v>
      </c>
      <c r="M3932" s="6"/>
      <c r="N3932" s="75" t="s">
        <v>325</v>
      </c>
    </row>
    <row r="3933" spans="1:14" hidden="1" x14ac:dyDescent="0.2">
      <c r="A3933" s="194"/>
      <c r="B3933" s="177"/>
      <c r="C3933" s="181"/>
      <c r="D3933" s="181"/>
      <c r="E3933" s="181"/>
      <c r="F3933" s="181"/>
      <c r="G3933" s="181"/>
      <c r="H3933" s="181"/>
      <c r="I3933" s="181"/>
      <c r="J3933" s="181"/>
      <c r="K3933" s="181"/>
      <c r="L3933" s="5" t="s">
        <v>21</v>
      </c>
      <c r="M3933" s="6"/>
      <c r="N3933" s="75" t="s">
        <v>326</v>
      </c>
    </row>
    <row r="3934" spans="1:14" hidden="1" x14ac:dyDescent="0.2">
      <c r="A3934" s="194"/>
      <c r="B3934" s="177"/>
      <c r="C3934" s="181"/>
      <c r="D3934" s="181"/>
      <c r="E3934" s="181"/>
      <c r="F3934" s="181"/>
      <c r="G3934" s="181"/>
      <c r="H3934" s="181"/>
      <c r="I3934" s="181"/>
      <c r="J3934" s="181"/>
      <c r="K3934" s="181"/>
      <c r="L3934" s="5" t="s">
        <v>21</v>
      </c>
      <c r="M3934" s="6"/>
      <c r="N3934" s="75" t="s">
        <v>328</v>
      </c>
    </row>
    <row r="3935" spans="1:14" hidden="1" x14ac:dyDescent="0.2">
      <c r="A3935" s="194"/>
      <c r="B3935" s="177"/>
      <c r="C3935" s="181"/>
      <c r="D3935" s="181"/>
      <c r="E3935" s="181"/>
      <c r="F3935" s="181"/>
      <c r="G3935" s="181"/>
      <c r="H3935" s="181"/>
      <c r="I3935" s="181"/>
      <c r="J3935" s="181"/>
      <c r="K3935" s="181"/>
      <c r="L3935" s="5" t="s">
        <v>21</v>
      </c>
      <c r="M3935" s="6"/>
      <c r="N3935" s="75" t="s">
        <v>329</v>
      </c>
    </row>
    <row r="3936" spans="1:14" hidden="1" x14ac:dyDescent="0.2">
      <c r="A3936" s="194"/>
      <c r="B3936" s="177"/>
      <c r="C3936" s="181"/>
      <c r="D3936" s="181"/>
      <c r="E3936" s="181"/>
      <c r="F3936" s="181"/>
      <c r="G3936" s="181"/>
      <c r="H3936" s="181"/>
      <c r="I3936" s="181"/>
      <c r="J3936" s="181"/>
      <c r="K3936" s="181"/>
      <c r="L3936" s="5" t="s">
        <v>21</v>
      </c>
      <c r="M3936" s="6"/>
      <c r="N3936" s="75" t="s">
        <v>330</v>
      </c>
    </row>
    <row r="3937" spans="1:14" hidden="1" x14ac:dyDescent="0.2">
      <c r="A3937" s="194"/>
      <c r="B3937" s="177"/>
      <c r="C3937" s="181"/>
      <c r="D3937" s="181"/>
      <c r="E3937" s="181"/>
      <c r="F3937" s="181"/>
      <c r="G3937" s="181"/>
      <c r="H3937" s="181"/>
      <c r="I3937" s="181"/>
      <c r="J3937" s="181"/>
      <c r="K3937" s="181"/>
      <c r="L3937" s="5" t="s">
        <v>21</v>
      </c>
      <c r="M3937" s="6"/>
      <c r="N3937" s="75" t="s">
        <v>286</v>
      </c>
    </row>
    <row r="3938" spans="1:14" hidden="1" x14ac:dyDescent="0.2">
      <c r="A3938" s="194"/>
      <c r="B3938" s="177"/>
      <c r="C3938" s="181"/>
      <c r="D3938" s="181"/>
      <c r="E3938" s="181"/>
      <c r="F3938" s="181"/>
      <c r="G3938" s="181"/>
      <c r="H3938" s="181"/>
      <c r="I3938" s="181"/>
      <c r="J3938" s="181"/>
      <c r="K3938" s="181"/>
      <c r="L3938" s="5" t="s">
        <v>21</v>
      </c>
      <c r="M3938" s="6"/>
      <c r="N3938" s="75" t="s">
        <v>331</v>
      </c>
    </row>
    <row r="3939" spans="1:14" hidden="1" x14ac:dyDescent="0.2">
      <c r="A3939" s="194"/>
      <c r="B3939" s="177"/>
      <c r="C3939" s="181"/>
      <c r="D3939" s="181"/>
      <c r="E3939" s="181"/>
      <c r="F3939" s="181"/>
      <c r="G3939" s="181"/>
      <c r="H3939" s="181"/>
      <c r="I3939" s="181"/>
      <c r="J3939" s="181"/>
      <c r="K3939" s="181"/>
      <c r="L3939" s="5" t="s">
        <v>21</v>
      </c>
      <c r="M3939" s="6"/>
      <c r="N3939" s="75" t="s">
        <v>58</v>
      </c>
    </row>
    <row r="3940" spans="1:14" hidden="1" x14ac:dyDescent="0.2">
      <c r="A3940" s="194"/>
      <c r="B3940" s="177"/>
      <c r="C3940" s="181"/>
      <c r="D3940" s="181"/>
      <c r="E3940" s="181"/>
      <c r="F3940" s="181"/>
      <c r="G3940" s="181"/>
      <c r="H3940" s="181"/>
      <c r="I3940" s="181"/>
      <c r="J3940" s="181"/>
      <c r="K3940" s="181"/>
      <c r="L3940" s="5" t="s">
        <v>21</v>
      </c>
      <c r="M3940" s="6"/>
      <c r="N3940" s="75" t="s">
        <v>333</v>
      </c>
    </row>
    <row r="3941" spans="1:14" hidden="1" x14ac:dyDescent="0.2">
      <c r="A3941" s="194"/>
      <c r="B3941" s="177"/>
      <c r="C3941" s="181"/>
      <c r="D3941" s="181"/>
      <c r="E3941" s="181"/>
      <c r="F3941" s="181"/>
      <c r="G3941" s="181"/>
      <c r="H3941" s="181"/>
      <c r="I3941" s="181"/>
      <c r="J3941" s="181"/>
      <c r="K3941" s="181"/>
      <c r="L3941" s="5" t="s">
        <v>21</v>
      </c>
      <c r="M3941" s="6"/>
      <c r="N3941" s="75" t="s">
        <v>334</v>
      </c>
    </row>
    <row r="3942" spans="1:14" hidden="1" x14ac:dyDescent="0.2">
      <c r="A3942" s="194"/>
      <c r="B3942" s="177"/>
      <c r="C3942" s="181"/>
      <c r="D3942" s="181"/>
      <c r="E3942" s="181"/>
      <c r="F3942" s="181"/>
      <c r="G3942" s="181"/>
      <c r="H3942" s="181"/>
      <c r="I3942" s="181"/>
      <c r="J3942" s="181"/>
      <c r="K3942" s="181"/>
      <c r="L3942" s="5" t="s">
        <v>21</v>
      </c>
      <c r="M3942" s="6"/>
      <c r="N3942" s="75" t="s">
        <v>287</v>
      </c>
    </row>
    <row r="3943" spans="1:14" hidden="1" x14ac:dyDescent="0.2">
      <c r="A3943" s="194"/>
      <c r="B3943" s="177"/>
      <c r="C3943" s="181"/>
      <c r="D3943" s="181"/>
      <c r="E3943" s="181"/>
      <c r="F3943" s="181"/>
      <c r="G3943" s="181"/>
      <c r="H3943" s="181"/>
      <c r="I3943" s="181"/>
      <c r="J3943" s="181"/>
      <c r="K3943" s="181"/>
      <c r="L3943" s="5" t="s">
        <v>21</v>
      </c>
      <c r="M3943" s="6"/>
      <c r="N3943" s="75" t="s">
        <v>335</v>
      </c>
    </row>
    <row r="3944" spans="1:14" hidden="1" x14ac:dyDescent="0.2">
      <c r="A3944" s="194"/>
      <c r="B3944" s="177"/>
      <c r="C3944" s="181"/>
      <c r="D3944" s="181"/>
      <c r="E3944" s="181"/>
      <c r="F3944" s="181"/>
      <c r="G3944" s="181"/>
      <c r="H3944" s="181"/>
      <c r="I3944" s="181"/>
      <c r="J3944" s="181"/>
      <c r="K3944" s="181"/>
      <c r="L3944" s="5" t="s">
        <v>21</v>
      </c>
      <c r="M3944" s="6"/>
      <c r="N3944" s="75" t="s">
        <v>336</v>
      </c>
    </row>
    <row r="3945" spans="1:14" hidden="1" x14ac:dyDescent="0.2">
      <c r="A3945" s="194"/>
      <c r="B3945" s="177"/>
      <c r="C3945" s="181"/>
      <c r="D3945" s="181"/>
      <c r="E3945" s="181"/>
      <c r="F3945" s="181"/>
      <c r="G3945" s="181"/>
      <c r="H3945" s="181"/>
      <c r="I3945" s="181"/>
      <c r="J3945" s="181"/>
      <c r="K3945" s="181"/>
      <c r="L3945" s="5" t="s">
        <v>21</v>
      </c>
      <c r="M3945" s="6"/>
      <c r="N3945" s="75" t="s">
        <v>337</v>
      </c>
    </row>
    <row r="3946" spans="1:14" hidden="1" x14ac:dyDescent="0.2">
      <c r="A3946" s="194"/>
      <c r="B3946" s="177"/>
      <c r="C3946" s="181"/>
      <c r="D3946" s="181"/>
      <c r="E3946" s="181"/>
      <c r="F3946" s="181"/>
      <c r="G3946" s="181"/>
      <c r="H3946" s="181"/>
      <c r="I3946" s="181"/>
      <c r="J3946" s="181"/>
      <c r="K3946" s="181"/>
      <c r="L3946" s="5" t="s">
        <v>21</v>
      </c>
      <c r="M3946" s="6"/>
      <c r="N3946" s="75" t="s">
        <v>338</v>
      </c>
    </row>
    <row r="3947" spans="1:14" hidden="1" x14ac:dyDescent="0.2">
      <c r="A3947" s="194"/>
      <c r="B3947" s="177"/>
      <c r="C3947" s="181"/>
      <c r="D3947" s="181"/>
      <c r="E3947" s="181"/>
      <c r="F3947" s="181"/>
      <c r="G3947" s="181"/>
      <c r="H3947" s="181"/>
      <c r="I3947" s="181"/>
      <c r="J3947" s="181"/>
      <c r="K3947" s="181"/>
      <c r="L3947" s="5" t="s">
        <v>21</v>
      </c>
      <c r="M3947" s="6"/>
      <c r="N3947" s="75" t="s">
        <v>339</v>
      </c>
    </row>
    <row r="3948" spans="1:14" hidden="1" x14ac:dyDescent="0.2">
      <c r="A3948" s="194"/>
      <c r="B3948" s="177"/>
      <c r="C3948" s="181"/>
      <c r="D3948" s="181"/>
      <c r="E3948" s="181"/>
      <c r="F3948" s="181"/>
      <c r="G3948" s="181"/>
      <c r="H3948" s="181"/>
      <c r="I3948" s="181"/>
      <c r="J3948" s="181"/>
      <c r="K3948" s="181"/>
      <c r="L3948" s="5" t="s">
        <v>21</v>
      </c>
      <c r="M3948" s="6"/>
      <c r="N3948" s="75" t="s">
        <v>342</v>
      </c>
    </row>
    <row r="3949" spans="1:14" hidden="1" x14ac:dyDescent="0.2">
      <c r="A3949" s="194"/>
      <c r="B3949" s="177"/>
      <c r="C3949" s="181"/>
      <c r="D3949" s="181"/>
      <c r="E3949" s="181"/>
      <c r="F3949" s="181"/>
      <c r="G3949" s="181"/>
      <c r="H3949" s="181"/>
      <c r="I3949" s="181"/>
      <c r="J3949" s="181"/>
      <c r="K3949" s="181"/>
      <c r="L3949" s="5" t="s">
        <v>21</v>
      </c>
      <c r="M3949" s="6"/>
      <c r="N3949" s="75" t="s">
        <v>343</v>
      </c>
    </row>
    <row r="3950" spans="1:14" hidden="1" x14ac:dyDescent="0.2">
      <c r="A3950" s="194"/>
      <c r="B3950" s="177"/>
      <c r="C3950" s="181"/>
      <c r="D3950" s="181"/>
      <c r="E3950" s="181"/>
      <c r="F3950" s="181"/>
      <c r="G3950" s="181"/>
      <c r="H3950" s="181"/>
      <c r="I3950" s="181"/>
      <c r="J3950" s="181"/>
      <c r="K3950" s="181"/>
      <c r="L3950" s="5" t="s">
        <v>21</v>
      </c>
      <c r="M3950" s="6"/>
      <c r="N3950" s="75" t="s">
        <v>344</v>
      </c>
    </row>
    <row r="3951" spans="1:14" hidden="1" x14ac:dyDescent="0.2">
      <c r="A3951" s="194"/>
      <c r="B3951" s="177"/>
      <c r="C3951" s="181"/>
      <c r="D3951" s="181"/>
      <c r="E3951" s="181"/>
      <c r="F3951" s="181"/>
      <c r="G3951" s="181"/>
      <c r="H3951" s="181"/>
      <c r="I3951" s="181"/>
      <c r="J3951" s="181"/>
      <c r="K3951" s="181"/>
      <c r="L3951" s="5" t="s">
        <v>21</v>
      </c>
      <c r="M3951" s="6"/>
      <c r="N3951" s="75" t="s">
        <v>345</v>
      </c>
    </row>
    <row r="3952" spans="1:14" hidden="1" x14ac:dyDescent="0.2">
      <c r="A3952" s="194"/>
      <c r="B3952" s="177"/>
      <c r="C3952" s="181"/>
      <c r="D3952" s="181"/>
      <c r="E3952" s="181"/>
      <c r="F3952" s="181"/>
      <c r="G3952" s="181"/>
      <c r="H3952" s="181"/>
      <c r="I3952" s="181"/>
      <c r="J3952" s="181"/>
      <c r="K3952" s="181"/>
      <c r="L3952" s="5" t="s">
        <v>21</v>
      </c>
      <c r="M3952" s="6"/>
      <c r="N3952" s="75" t="s">
        <v>346</v>
      </c>
    </row>
    <row r="3953" spans="1:14" hidden="1" x14ac:dyDescent="0.2">
      <c r="A3953" s="194"/>
      <c r="B3953" s="177"/>
      <c r="C3953" s="181"/>
      <c r="D3953" s="181"/>
      <c r="E3953" s="181"/>
      <c r="F3953" s="181"/>
      <c r="G3953" s="181"/>
      <c r="H3953" s="181"/>
      <c r="I3953" s="181"/>
      <c r="J3953" s="181"/>
      <c r="K3953" s="181"/>
      <c r="L3953" s="5" t="s">
        <v>21</v>
      </c>
      <c r="M3953" s="6"/>
      <c r="N3953" s="75" t="s">
        <v>36</v>
      </c>
    </row>
    <row r="3954" spans="1:14" hidden="1" x14ac:dyDescent="0.2">
      <c r="A3954" s="194"/>
      <c r="B3954" s="177"/>
      <c r="C3954" s="181"/>
      <c r="D3954" s="181"/>
      <c r="E3954" s="181"/>
      <c r="F3954" s="181"/>
      <c r="G3954" s="181"/>
      <c r="H3954" s="181"/>
      <c r="I3954" s="181"/>
      <c r="J3954" s="181"/>
      <c r="K3954" s="181"/>
      <c r="L3954" s="5" t="s">
        <v>21</v>
      </c>
      <c r="M3954" s="6"/>
      <c r="N3954" s="75" t="s">
        <v>464</v>
      </c>
    </row>
    <row r="3955" spans="1:14" hidden="1" x14ac:dyDescent="0.2">
      <c r="A3955" s="194"/>
      <c r="B3955" s="177"/>
      <c r="C3955" s="181"/>
      <c r="D3955" s="181"/>
      <c r="E3955" s="181"/>
      <c r="F3955" s="181"/>
      <c r="G3955" s="181"/>
      <c r="H3955" s="181"/>
      <c r="I3955" s="181"/>
      <c r="J3955" s="181"/>
      <c r="K3955" s="181"/>
      <c r="L3955" s="5" t="s">
        <v>21</v>
      </c>
      <c r="M3955" s="6"/>
      <c r="N3955" s="75" t="s">
        <v>465</v>
      </c>
    </row>
    <row r="3956" spans="1:14" hidden="1" x14ac:dyDescent="0.2">
      <c r="A3956" s="194"/>
      <c r="B3956" s="177"/>
      <c r="C3956" s="181"/>
      <c r="D3956" s="181"/>
      <c r="E3956" s="181"/>
      <c r="F3956" s="181"/>
      <c r="G3956" s="181"/>
      <c r="H3956" s="181"/>
      <c r="I3956" s="181"/>
      <c r="J3956" s="181"/>
      <c r="K3956" s="181"/>
      <c r="L3956" s="5" t="s">
        <v>21</v>
      </c>
      <c r="M3956" s="6"/>
      <c r="N3956" s="75" t="s">
        <v>59</v>
      </c>
    </row>
    <row r="3957" spans="1:14" hidden="1" x14ac:dyDescent="0.2">
      <c r="A3957" s="194"/>
      <c r="B3957" s="177"/>
      <c r="C3957" s="181"/>
      <c r="D3957" s="181"/>
      <c r="E3957" s="181"/>
      <c r="F3957" s="181"/>
      <c r="G3957" s="181"/>
      <c r="H3957" s="181"/>
      <c r="I3957" s="181"/>
      <c r="J3957" s="181"/>
      <c r="K3957" s="181"/>
      <c r="L3957" s="5" t="s">
        <v>21</v>
      </c>
      <c r="M3957" s="6"/>
      <c r="N3957" s="75" t="s">
        <v>347</v>
      </c>
    </row>
    <row r="3958" spans="1:14" hidden="1" x14ac:dyDescent="0.2">
      <c r="A3958" s="194"/>
      <c r="B3958" s="177"/>
      <c r="C3958" s="181"/>
      <c r="D3958" s="181"/>
      <c r="E3958" s="181"/>
      <c r="F3958" s="181"/>
      <c r="G3958" s="181"/>
      <c r="H3958" s="181"/>
      <c r="I3958" s="181"/>
      <c r="J3958" s="181"/>
      <c r="K3958" s="181"/>
      <c r="L3958" s="5" t="s">
        <v>21</v>
      </c>
      <c r="M3958" s="6"/>
      <c r="N3958" s="75" t="s">
        <v>91</v>
      </c>
    </row>
    <row r="3959" spans="1:14" hidden="1" x14ac:dyDescent="0.2">
      <c r="A3959" s="194"/>
      <c r="B3959" s="177"/>
      <c r="C3959" s="181"/>
      <c r="D3959" s="181"/>
      <c r="E3959" s="181"/>
      <c r="F3959" s="181"/>
      <c r="G3959" s="181"/>
      <c r="H3959" s="181"/>
      <c r="I3959" s="181"/>
      <c r="J3959" s="181"/>
      <c r="K3959" s="181"/>
      <c r="L3959" s="5" t="s">
        <v>21</v>
      </c>
      <c r="M3959" s="6"/>
      <c r="N3959" s="75" t="s">
        <v>288</v>
      </c>
    </row>
    <row r="3960" spans="1:14" hidden="1" x14ac:dyDescent="0.2">
      <c r="A3960" s="194"/>
      <c r="B3960" s="177"/>
      <c r="C3960" s="181"/>
      <c r="D3960" s="181"/>
      <c r="E3960" s="181"/>
      <c r="F3960" s="181"/>
      <c r="G3960" s="181"/>
      <c r="H3960" s="181"/>
      <c r="I3960" s="181"/>
      <c r="J3960" s="181"/>
      <c r="K3960" s="181"/>
      <c r="L3960" s="5" t="s">
        <v>21</v>
      </c>
      <c r="M3960" s="6"/>
      <c r="N3960" s="75" t="s">
        <v>349</v>
      </c>
    </row>
    <row r="3961" spans="1:14" hidden="1" x14ac:dyDescent="0.2">
      <c r="A3961" s="194"/>
      <c r="B3961" s="177"/>
      <c r="C3961" s="181"/>
      <c r="D3961" s="181"/>
      <c r="E3961" s="181"/>
      <c r="F3961" s="181"/>
      <c r="G3961" s="181"/>
      <c r="H3961" s="181"/>
      <c r="I3961" s="181"/>
      <c r="J3961" s="181"/>
      <c r="K3961" s="181"/>
      <c r="L3961" s="5" t="s">
        <v>21</v>
      </c>
      <c r="M3961" s="6"/>
      <c r="N3961" s="75" t="s">
        <v>289</v>
      </c>
    </row>
    <row r="3962" spans="1:14" hidden="1" x14ac:dyDescent="0.2">
      <c r="A3962" s="194"/>
      <c r="B3962" s="177"/>
      <c r="C3962" s="181"/>
      <c r="D3962" s="181"/>
      <c r="E3962" s="181"/>
      <c r="F3962" s="181"/>
      <c r="G3962" s="181"/>
      <c r="H3962" s="181"/>
      <c r="I3962" s="181"/>
      <c r="J3962" s="181"/>
      <c r="K3962" s="181"/>
      <c r="L3962" s="5" t="s">
        <v>21</v>
      </c>
      <c r="M3962" s="6"/>
      <c r="N3962" s="75" t="s">
        <v>451</v>
      </c>
    </row>
    <row r="3963" spans="1:14" hidden="1" x14ac:dyDescent="0.2">
      <c r="A3963" s="194"/>
      <c r="B3963" s="177"/>
      <c r="C3963" s="181"/>
      <c r="D3963" s="181"/>
      <c r="E3963" s="181"/>
      <c r="F3963" s="181"/>
      <c r="G3963" s="181"/>
      <c r="H3963" s="181"/>
      <c r="I3963" s="181"/>
      <c r="J3963" s="181"/>
      <c r="K3963" s="181"/>
      <c r="L3963" s="5" t="s">
        <v>21</v>
      </c>
      <c r="M3963" s="6"/>
      <c r="N3963" s="75" t="s">
        <v>37</v>
      </c>
    </row>
    <row r="3964" spans="1:14" hidden="1" x14ac:dyDescent="0.2">
      <c r="A3964" s="194"/>
      <c r="B3964" s="177"/>
      <c r="C3964" s="181"/>
      <c r="D3964" s="181"/>
      <c r="E3964" s="181"/>
      <c r="F3964" s="181"/>
      <c r="G3964" s="181"/>
      <c r="H3964" s="181"/>
      <c r="I3964" s="181"/>
      <c r="J3964" s="181"/>
      <c r="K3964" s="181"/>
      <c r="L3964" s="5" t="s">
        <v>21</v>
      </c>
      <c r="M3964" s="6"/>
      <c r="N3964" s="75" t="s">
        <v>350</v>
      </c>
    </row>
    <row r="3965" spans="1:14" hidden="1" x14ac:dyDescent="0.2">
      <c r="A3965" s="194"/>
      <c r="B3965" s="177"/>
      <c r="C3965" s="181"/>
      <c r="D3965" s="181"/>
      <c r="E3965" s="181"/>
      <c r="F3965" s="181"/>
      <c r="G3965" s="181"/>
      <c r="H3965" s="181"/>
      <c r="I3965" s="181"/>
      <c r="J3965" s="181"/>
      <c r="K3965" s="181"/>
      <c r="L3965" s="5" t="s">
        <v>21</v>
      </c>
      <c r="M3965" s="6"/>
      <c r="N3965" s="75" t="s">
        <v>60</v>
      </c>
    </row>
    <row r="3966" spans="1:14" hidden="1" x14ac:dyDescent="0.2">
      <c r="A3966" s="194"/>
      <c r="B3966" s="177"/>
      <c r="C3966" s="181"/>
      <c r="D3966" s="181"/>
      <c r="E3966" s="181"/>
      <c r="F3966" s="181"/>
      <c r="G3966" s="181"/>
      <c r="H3966" s="181"/>
      <c r="I3966" s="181"/>
      <c r="J3966" s="181"/>
      <c r="K3966" s="181"/>
      <c r="L3966" s="5" t="s">
        <v>21</v>
      </c>
      <c r="M3966" s="6"/>
      <c r="N3966" s="75" t="s">
        <v>92</v>
      </c>
    </row>
    <row r="3967" spans="1:14" hidden="1" x14ac:dyDescent="0.2">
      <c r="A3967" s="194"/>
      <c r="B3967" s="177"/>
      <c r="C3967" s="181"/>
      <c r="D3967" s="181"/>
      <c r="E3967" s="181"/>
      <c r="F3967" s="181"/>
      <c r="G3967" s="181"/>
      <c r="H3967" s="181"/>
      <c r="I3967" s="181"/>
      <c r="J3967" s="181"/>
      <c r="K3967" s="181"/>
      <c r="L3967" s="5" t="s">
        <v>21</v>
      </c>
      <c r="M3967" s="6"/>
      <c r="N3967" s="75" t="s">
        <v>470</v>
      </c>
    </row>
    <row r="3968" spans="1:14" hidden="1" x14ac:dyDescent="0.2">
      <c r="A3968" s="194"/>
      <c r="B3968" s="177"/>
      <c r="C3968" s="181"/>
      <c r="D3968" s="181"/>
      <c r="E3968" s="181"/>
      <c r="F3968" s="181"/>
      <c r="G3968" s="181"/>
      <c r="H3968" s="181"/>
      <c r="I3968" s="181"/>
      <c r="J3968" s="181"/>
      <c r="K3968" s="181"/>
      <c r="L3968" s="5" t="s">
        <v>21</v>
      </c>
      <c r="M3968" s="6"/>
      <c r="N3968" s="75" t="s">
        <v>351</v>
      </c>
    </row>
    <row r="3969" spans="1:14" hidden="1" x14ac:dyDescent="0.2">
      <c r="A3969" s="194"/>
      <c r="B3969" s="177"/>
      <c r="C3969" s="181"/>
      <c r="D3969" s="181"/>
      <c r="E3969" s="181"/>
      <c r="F3969" s="181"/>
      <c r="G3969" s="181"/>
      <c r="H3969" s="181"/>
      <c r="I3969" s="181"/>
      <c r="J3969" s="181"/>
      <c r="K3969" s="181"/>
      <c r="L3969" s="5" t="s">
        <v>21</v>
      </c>
      <c r="M3969" s="6"/>
      <c r="N3969" s="75" t="s">
        <v>474</v>
      </c>
    </row>
    <row r="3970" spans="1:14" hidden="1" x14ac:dyDescent="0.2">
      <c r="A3970" s="194"/>
      <c r="B3970" s="177"/>
      <c r="C3970" s="181"/>
      <c r="D3970" s="181"/>
      <c r="E3970" s="181"/>
      <c r="F3970" s="181"/>
      <c r="G3970" s="181"/>
      <c r="H3970" s="181"/>
      <c r="I3970" s="181"/>
      <c r="J3970" s="181"/>
      <c r="K3970" s="181"/>
      <c r="L3970" s="5" t="s">
        <v>21</v>
      </c>
      <c r="M3970" s="6"/>
      <c r="N3970" s="75" t="s">
        <v>471</v>
      </c>
    </row>
    <row r="3971" spans="1:14" ht="28.5" hidden="1" x14ac:dyDescent="0.2">
      <c r="A3971" s="194"/>
      <c r="B3971" s="177"/>
      <c r="C3971" s="181"/>
      <c r="D3971" s="181"/>
      <c r="E3971" s="181"/>
      <c r="F3971" s="181"/>
      <c r="G3971" s="181"/>
      <c r="H3971" s="181"/>
      <c r="I3971" s="181"/>
      <c r="J3971" s="181"/>
      <c r="K3971" s="181"/>
      <c r="L3971" s="5" t="s">
        <v>21</v>
      </c>
      <c r="M3971" s="6"/>
      <c r="N3971" s="75" t="s">
        <v>82</v>
      </c>
    </row>
    <row r="3972" spans="1:14" ht="28.5" hidden="1" x14ac:dyDescent="0.2">
      <c r="A3972" s="194"/>
      <c r="B3972" s="177"/>
      <c r="C3972" s="181"/>
      <c r="D3972" s="181"/>
      <c r="E3972" s="181"/>
      <c r="F3972" s="181"/>
      <c r="G3972" s="181"/>
      <c r="H3972" s="181"/>
      <c r="I3972" s="181"/>
      <c r="J3972" s="181"/>
      <c r="K3972" s="181"/>
      <c r="L3972" s="5" t="s">
        <v>21</v>
      </c>
      <c r="M3972" s="6"/>
      <c r="N3972" s="75" t="s">
        <v>83</v>
      </c>
    </row>
    <row r="3973" spans="1:14" hidden="1" x14ac:dyDescent="0.2">
      <c r="A3973" s="194"/>
      <c r="B3973" s="177"/>
      <c r="C3973" s="181"/>
      <c r="D3973" s="181"/>
      <c r="E3973" s="181"/>
      <c r="F3973" s="181"/>
      <c r="G3973" s="181"/>
      <c r="H3973" s="181"/>
      <c r="I3973" s="181"/>
      <c r="J3973" s="181"/>
      <c r="K3973" s="181"/>
      <c r="L3973" s="5" t="s">
        <v>21</v>
      </c>
      <c r="M3973" s="6"/>
      <c r="N3973" s="75" t="s">
        <v>354</v>
      </c>
    </row>
    <row r="3974" spans="1:14" hidden="1" x14ac:dyDescent="0.2">
      <c r="A3974" s="194"/>
      <c r="B3974" s="177"/>
      <c r="C3974" s="181"/>
      <c r="D3974" s="181"/>
      <c r="E3974" s="181"/>
      <c r="F3974" s="181"/>
      <c r="G3974" s="181"/>
      <c r="H3974" s="181"/>
      <c r="I3974" s="181"/>
      <c r="J3974" s="181"/>
      <c r="K3974" s="181"/>
      <c r="L3974" s="5" t="s">
        <v>21</v>
      </c>
      <c r="M3974" s="6"/>
      <c r="N3974" s="75" t="s">
        <v>38</v>
      </c>
    </row>
    <row r="3975" spans="1:14" hidden="1" x14ac:dyDescent="0.2">
      <c r="A3975" s="194"/>
      <c r="B3975" s="177"/>
      <c r="C3975" s="181"/>
      <c r="D3975" s="181"/>
      <c r="E3975" s="181"/>
      <c r="F3975" s="181"/>
      <c r="G3975" s="181"/>
      <c r="H3975" s="181"/>
      <c r="I3975" s="181"/>
      <c r="J3975" s="181"/>
      <c r="K3975" s="181"/>
      <c r="L3975" s="5" t="s">
        <v>21</v>
      </c>
      <c r="M3975" s="6"/>
      <c r="N3975" s="75" t="s">
        <v>357</v>
      </c>
    </row>
    <row r="3976" spans="1:14" hidden="1" x14ac:dyDescent="0.2">
      <c r="A3976" s="194"/>
      <c r="B3976" s="177"/>
      <c r="C3976" s="181"/>
      <c r="D3976" s="181"/>
      <c r="E3976" s="181"/>
      <c r="F3976" s="181"/>
      <c r="G3976" s="181"/>
      <c r="H3976" s="181"/>
      <c r="I3976" s="181"/>
      <c r="J3976" s="181"/>
      <c r="K3976" s="181"/>
      <c r="L3976" s="5" t="s">
        <v>21</v>
      </c>
      <c r="M3976" s="6"/>
      <c r="N3976" s="75" t="s">
        <v>358</v>
      </c>
    </row>
    <row r="3977" spans="1:14" hidden="1" x14ac:dyDescent="0.2">
      <c r="A3977" s="194"/>
      <c r="B3977" s="177"/>
      <c r="C3977" s="181"/>
      <c r="D3977" s="181"/>
      <c r="E3977" s="181"/>
      <c r="F3977" s="181"/>
      <c r="G3977" s="181"/>
      <c r="H3977" s="181"/>
      <c r="I3977" s="181"/>
      <c r="J3977" s="181"/>
      <c r="K3977" s="181"/>
      <c r="L3977" s="5" t="s">
        <v>21</v>
      </c>
      <c r="M3977" s="6"/>
      <c r="N3977" s="75" t="s">
        <v>359</v>
      </c>
    </row>
    <row r="3978" spans="1:14" hidden="1" x14ac:dyDescent="0.2">
      <c r="A3978" s="194"/>
      <c r="B3978" s="177"/>
      <c r="C3978" s="181"/>
      <c r="D3978" s="181"/>
      <c r="E3978" s="181"/>
      <c r="F3978" s="181"/>
      <c r="G3978" s="181"/>
      <c r="H3978" s="181"/>
      <c r="I3978" s="181"/>
      <c r="J3978" s="181"/>
      <c r="K3978" s="181"/>
      <c r="L3978" s="5" t="s">
        <v>21</v>
      </c>
      <c r="M3978" s="6"/>
      <c r="N3978" s="75" t="s">
        <v>290</v>
      </c>
    </row>
    <row r="3979" spans="1:14" hidden="1" x14ac:dyDescent="0.2">
      <c r="A3979" s="194"/>
      <c r="B3979" s="177"/>
      <c r="C3979" s="181"/>
      <c r="D3979" s="181"/>
      <c r="E3979" s="181"/>
      <c r="F3979" s="181"/>
      <c r="G3979" s="181"/>
      <c r="H3979" s="181"/>
      <c r="I3979" s="181"/>
      <c r="J3979" s="181"/>
      <c r="K3979" s="181"/>
      <c r="L3979" s="5" t="s">
        <v>21</v>
      </c>
      <c r="M3979" s="6"/>
      <c r="N3979" s="75" t="s">
        <v>475</v>
      </c>
    </row>
    <row r="3980" spans="1:14" hidden="1" x14ac:dyDescent="0.2">
      <c r="A3980" s="194"/>
      <c r="B3980" s="177"/>
      <c r="C3980" s="181"/>
      <c r="D3980" s="181"/>
      <c r="E3980" s="181"/>
      <c r="F3980" s="181"/>
      <c r="G3980" s="181"/>
      <c r="H3980" s="181"/>
      <c r="I3980" s="181"/>
      <c r="J3980" s="181"/>
      <c r="K3980" s="181"/>
      <c r="L3980" s="5" t="s">
        <v>21</v>
      </c>
      <c r="M3980" s="6"/>
      <c r="N3980" s="75" t="s">
        <v>361</v>
      </c>
    </row>
    <row r="3981" spans="1:14" hidden="1" x14ac:dyDescent="0.2">
      <c r="A3981" s="194"/>
      <c r="B3981" s="177"/>
      <c r="C3981" s="181"/>
      <c r="D3981" s="181"/>
      <c r="E3981" s="181"/>
      <c r="F3981" s="181"/>
      <c r="G3981" s="181"/>
      <c r="H3981" s="181"/>
      <c r="I3981" s="181"/>
      <c r="J3981" s="181"/>
      <c r="K3981" s="181"/>
      <c r="L3981" s="5" t="s">
        <v>21</v>
      </c>
      <c r="M3981" s="6"/>
      <c r="N3981" s="75" t="s">
        <v>362</v>
      </c>
    </row>
    <row r="3982" spans="1:14" hidden="1" x14ac:dyDescent="0.2">
      <c r="A3982" s="194"/>
      <c r="B3982" s="177"/>
      <c r="C3982" s="181"/>
      <c r="D3982" s="181"/>
      <c r="E3982" s="181"/>
      <c r="F3982" s="181"/>
      <c r="G3982" s="181"/>
      <c r="H3982" s="181"/>
      <c r="I3982" s="181"/>
      <c r="J3982" s="181"/>
      <c r="K3982" s="181"/>
      <c r="L3982" s="5" t="s">
        <v>21</v>
      </c>
      <c r="M3982" s="6"/>
      <c r="N3982" s="75" t="s">
        <v>363</v>
      </c>
    </row>
    <row r="3983" spans="1:14" hidden="1" x14ac:dyDescent="0.2">
      <c r="A3983" s="194"/>
      <c r="B3983" s="177"/>
      <c r="C3983" s="181"/>
      <c r="D3983" s="181"/>
      <c r="E3983" s="181"/>
      <c r="F3983" s="181"/>
      <c r="G3983" s="181"/>
      <c r="H3983" s="181"/>
      <c r="I3983" s="181"/>
      <c r="J3983" s="181"/>
      <c r="K3983" s="181"/>
      <c r="L3983" s="5" t="s">
        <v>21</v>
      </c>
      <c r="M3983" s="6"/>
      <c r="N3983" s="75" t="s">
        <v>364</v>
      </c>
    </row>
    <row r="3984" spans="1:14" hidden="1" x14ac:dyDescent="0.2">
      <c r="A3984" s="194"/>
      <c r="B3984" s="177"/>
      <c r="C3984" s="181"/>
      <c r="D3984" s="181"/>
      <c r="E3984" s="181"/>
      <c r="F3984" s="181"/>
      <c r="G3984" s="181"/>
      <c r="H3984" s="181"/>
      <c r="I3984" s="181"/>
      <c r="J3984" s="181"/>
      <c r="K3984" s="181"/>
      <c r="L3984" s="5" t="s">
        <v>21</v>
      </c>
      <c r="M3984" s="6"/>
      <c r="N3984" s="75" t="s">
        <v>291</v>
      </c>
    </row>
    <row r="3985" spans="1:14" hidden="1" x14ac:dyDescent="0.2">
      <c r="A3985" s="194"/>
      <c r="B3985" s="177"/>
      <c r="C3985" s="181"/>
      <c r="D3985" s="181"/>
      <c r="E3985" s="181"/>
      <c r="F3985" s="181"/>
      <c r="G3985" s="181"/>
      <c r="H3985" s="181"/>
      <c r="I3985" s="181"/>
      <c r="J3985" s="181"/>
      <c r="K3985" s="181"/>
      <c r="L3985" s="5" t="s">
        <v>21</v>
      </c>
      <c r="M3985" s="6"/>
      <c r="N3985" s="75" t="s">
        <v>292</v>
      </c>
    </row>
    <row r="3986" spans="1:14" hidden="1" x14ac:dyDescent="0.2">
      <c r="A3986" s="194"/>
      <c r="B3986" s="177"/>
      <c r="C3986" s="181"/>
      <c r="D3986" s="181"/>
      <c r="E3986" s="181"/>
      <c r="F3986" s="181"/>
      <c r="G3986" s="181"/>
      <c r="H3986" s="181"/>
      <c r="I3986" s="181"/>
      <c r="J3986" s="181"/>
      <c r="K3986" s="181"/>
      <c r="L3986" s="5" t="s">
        <v>21</v>
      </c>
      <c r="M3986" s="6"/>
      <c r="N3986" s="75" t="s">
        <v>365</v>
      </c>
    </row>
    <row r="3987" spans="1:14" hidden="1" x14ac:dyDescent="0.2">
      <c r="A3987" s="194"/>
      <c r="B3987" s="177"/>
      <c r="C3987" s="181"/>
      <c r="D3987" s="181"/>
      <c r="E3987" s="181"/>
      <c r="F3987" s="181"/>
      <c r="G3987" s="181"/>
      <c r="H3987" s="181"/>
      <c r="I3987" s="181"/>
      <c r="J3987" s="181"/>
      <c r="K3987" s="181"/>
      <c r="L3987" s="5" t="s">
        <v>21</v>
      </c>
      <c r="M3987" s="6"/>
      <c r="N3987" s="75" t="s">
        <v>366</v>
      </c>
    </row>
    <row r="3988" spans="1:14" hidden="1" x14ac:dyDescent="0.2">
      <c r="A3988" s="194"/>
      <c r="B3988" s="177"/>
      <c r="C3988" s="181"/>
      <c r="D3988" s="181"/>
      <c r="E3988" s="181"/>
      <c r="F3988" s="181"/>
      <c r="G3988" s="181"/>
      <c r="H3988" s="181"/>
      <c r="I3988" s="181"/>
      <c r="J3988" s="181"/>
      <c r="K3988" s="181"/>
      <c r="L3988" s="5" t="s">
        <v>21</v>
      </c>
      <c r="M3988" s="6"/>
      <c r="N3988" s="75" t="s">
        <v>367</v>
      </c>
    </row>
    <row r="3989" spans="1:14" hidden="1" x14ac:dyDescent="0.2">
      <c r="A3989" s="194"/>
      <c r="B3989" s="177"/>
      <c r="C3989" s="181"/>
      <c r="D3989" s="181"/>
      <c r="E3989" s="181"/>
      <c r="F3989" s="181"/>
      <c r="G3989" s="181"/>
      <c r="H3989" s="181"/>
      <c r="I3989" s="181"/>
      <c r="J3989" s="181"/>
      <c r="K3989" s="181"/>
      <c r="L3989" s="5" t="s">
        <v>21</v>
      </c>
      <c r="M3989" s="6"/>
      <c r="N3989" s="75" t="s">
        <v>368</v>
      </c>
    </row>
    <row r="3990" spans="1:14" hidden="1" x14ac:dyDescent="0.2">
      <c r="A3990" s="194"/>
      <c r="B3990" s="177"/>
      <c r="C3990" s="181"/>
      <c r="D3990" s="181"/>
      <c r="E3990" s="181"/>
      <c r="F3990" s="181"/>
      <c r="G3990" s="181"/>
      <c r="H3990" s="181"/>
      <c r="I3990" s="181"/>
      <c r="J3990" s="181"/>
      <c r="K3990" s="181"/>
      <c r="L3990" s="5" t="s">
        <v>21</v>
      </c>
      <c r="M3990" s="6"/>
      <c r="N3990" s="75" t="s">
        <v>369</v>
      </c>
    </row>
    <row r="3991" spans="1:14" hidden="1" x14ac:dyDescent="0.2">
      <c r="A3991" s="194"/>
      <c r="B3991" s="177"/>
      <c r="C3991" s="181"/>
      <c r="D3991" s="181"/>
      <c r="E3991" s="181"/>
      <c r="F3991" s="181"/>
      <c r="G3991" s="181"/>
      <c r="H3991" s="181"/>
      <c r="I3991" s="181"/>
      <c r="J3991" s="181"/>
      <c r="K3991" s="181"/>
      <c r="L3991" s="5" t="s">
        <v>21</v>
      </c>
      <c r="M3991" s="6"/>
      <c r="N3991" s="75" t="s">
        <v>93</v>
      </c>
    </row>
    <row r="3992" spans="1:14" hidden="1" x14ac:dyDescent="0.2">
      <c r="A3992" s="194"/>
      <c r="B3992" s="177"/>
      <c r="C3992" s="181"/>
      <c r="D3992" s="181"/>
      <c r="E3992" s="181"/>
      <c r="F3992" s="181"/>
      <c r="G3992" s="181"/>
      <c r="H3992" s="181"/>
      <c r="I3992" s="181"/>
      <c r="J3992" s="181"/>
      <c r="K3992" s="181"/>
      <c r="L3992" s="5" t="s">
        <v>21</v>
      </c>
      <c r="M3992" s="6"/>
      <c r="N3992" s="75" t="s">
        <v>477</v>
      </c>
    </row>
    <row r="3993" spans="1:14" hidden="1" x14ac:dyDescent="0.2">
      <c r="A3993" s="194"/>
      <c r="B3993" s="177"/>
      <c r="C3993" s="181"/>
      <c r="D3993" s="181"/>
      <c r="E3993" s="181"/>
      <c r="F3993" s="181"/>
      <c r="G3993" s="181"/>
      <c r="H3993" s="181"/>
      <c r="I3993" s="181"/>
      <c r="J3993" s="181"/>
      <c r="K3993" s="181"/>
      <c r="L3993" s="5" t="s">
        <v>21</v>
      </c>
      <c r="M3993" s="6"/>
      <c r="N3993" s="75" t="s">
        <v>374</v>
      </c>
    </row>
    <row r="3994" spans="1:14" hidden="1" x14ac:dyDescent="0.2">
      <c r="A3994" s="194"/>
      <c r="B3994" s="177"/>
      <c r="C3994" s="181"/>
      <c r="D3994" s="181"/>
      <c r="E3994" s="181"/>
      <c r="F3994" s="181"/>
      <c r="G3994" s="181"/>
      <c r="H3994" s="181"/>
      <c r="I3994" s="181"/>
      <c r="J3994" s="181"/>
      <c r="K3994" s="181"/>
      <c r="L3994" s="5" t="s">
        <v>21</v>
      </c>
      <c r="M3994" s="6"/>
      <c r="N3994" s="75" t="s">
        <v>375</v>
      </c>
    </row>
    <row r="3995" spans="1:14" hidden="1" x14ac:dyDescent="0.2">
      <c r="A3995" s="194"/>
      <c r="B3995" s="177"/>
      <c r="C3995" s="181"/>
      <c r="D3995" s="181"/>
      <c r="E3995" s="181"/>
      <c r="F3995" s="181"/>
      <c r="G3995" s="181"/>
      <c r="H3995" s="181"/>
      <c r="I3995" s="181"/>
      <c r="J3995" s="181"/>
      <c r="K3995" s="181"/>
      <c r="L3995" s="5" t="s">
        <v>21</v>
      </c>
      <c r="M3995" s="6"/>
      <c r="N3995" s="75" t="s">
        <v>376</v>
      </c>
    </row>
    <row r="3996" spans="1:14" hidden="1" x14ac:dyDescent="0.2">
      <c r="A3996" s="194"/>
      <c r="B3996" s="177"/>
      <c r="C3996" s="181"/>
      <c r="D3996" s="181"/>
      <c r="E3996" s="181"/>
      <c r="F3996" s="181"/>
      <c r="G3996" s="181"/>
      <c r="H3996" s="181"/>
      <c r="I3996" s="181"/>
      <c r="J3996" s="181"/>
      <c r="K3996" s="181"/>
      <c r="L3996" s="5" t="s">
        <v>21</v>
      </c>
      <c r="M3996" s="6"/>
      <c r="N3996" s="75" t="s">
        <v>457</v>
      </c>
    </row>
    <row r="3997" spans="1:14" hidden="1" x14ac:dyDescent="0.2">
      <c r="A3997" s="194"/>
      <c r="B3997" s="177"/>
      <c r="C3997" s="181"/>
      <c r="D3997" s="181"/>
      <c r="E3997" s="181"/>
      <c r="F3997" s="181"/>
      <c r="G3997" s="181"/>
      <c r="H3997" s="181"/>
      <c r="I3997" s="181"/>
      <c r="J3997" s="181"/>
      <c r="K3997" s="181"/>
      <c r="L3997" s="5" t="s">
        <v>21</v>
      </c>
      <c r="M3997" s="6"/>
      <c r="N3997" s="75" t="s">
        <v>453</v>
      </c>
    </row>
    <row r="3998" spans="1:14" hidden="1" x14ac:dyDescent="0.2">
      <c r="A3998" s="194"/>
      <c r="B3998" s="177"/>
      <c r="C3998" s="181"/>
      <c r="D3998" s="181"/>
      <c r="E3998" s="181"/>
      <c r="F3998" s="181"/>
      <c r="G3998" s="181"/>
      <c r="H3998" s="181"/>
      <c r="I3998" s="181"/>
      <c r="J3998" s="181"/>
      <c r="K3998" s="181"/>
      <c r="L3998" s="5" t="s">
        <v>21</v>
      </c>
      <c r="M3998" s="6"/>
      <c r="N3998" s="75" t="s">
        <v>378</v>
      </c>
    </row>
    <row r="3999" spans="1:14" hidden="1" x14ac:dyDescent="0.2">
      <c r="A3999" s="194"/>
      <c r="B3999" s="177"/>
      <c r="C3999" s="181"/>
      <c r="D3999" s="181"/>
      <c r="E3999" s="181"/>
      <c r="F3999" s="181"/>
      <c r="G3999" s="181"/>
      <c r="H3999" s="181"/>
      <c r="I3999" s="181"/>
      <c r="J3999" s="181"/>
      <c r="K3999" s="181"/>
      <c r="L3999" s="5" t="s">
        <v>21</v>
      </c>
      <c r="M3999" s="6"/>
      <c r="N3999" s="75" t="s">
        <v>293</v>
      </c>
    </row>
    <row r="4000" spans="1:14" hidden="1" x14ac:dyDescent="0.2">
      <c r="A4000" s="194"/>
      <c r="B4000" s="177"/>
      <c r="C4000" s="181"/>
      <c r="D4000" s="181"/>
      <c r="E4000" s="181"/>
      <c r="F4000" s="181"/>
      <c r="G4000" s="181"/>
      <c r="H4000" s="181"/>
      <c r="I4000" s="181"/>
      <c r="J4000" s="181"/>
      <c r="K4000" s="181"/>
      <c r="L4000" s="5" t="s">
        <v>21</v>
      </c>
      <c r="M4000" s="6"/>
      <c r="N4000" s="75" t="s">
        <v>380</v>
      </c>
    </row>
    <row r="4001" spans="1:14" hidden="1" x14ac:dyDescent="0.2">
      <c r="A4001" s="194"/>
      <c r="B4001" s="177"/>
      <c r="C4001" s="181"/>
      <c r="D4001" s="181"/>
      <c r="E4001" s="181"/>
      <c r="F4001" s="181"/>
      <c r="G4001" s="181"/>
      <c r="H4001" s="181"/>
      <c r="I4001" s="181"/>
      <c r="J4001" s="181"/>
      <c r="K4001" s="181"/>
      <c r="L4001" s="5" t="s">
        <v>21</v>
      </c>
      <c r="M4001" s="6"/>
      <c r="N4001" s="75" t="s">
        <v>40</v>
      </c>
    </row>
    <row r="4002" spans="1:14" hidden="1" x14ac:dyDescent="0.2">
      <c r="A4002" s="194"/>
      <c r="B4002" s="177"/>
      <c r="C4002" s="181"/>
      <c r="D4002" s="181"/>
      <c r="E4002" s="181"/>
      <c r="F4002" s="181"/>
      <c r="G4002" s="181"/>
      <c r="H4002" s="181"/>
      <c r="I4002" s="181"/>
      <c r="J4002" s="181"/>
      <c r="K4002" s="181"/>
      <c r="L4002" s="5" t="s">
        <v>21</v>
      </c>
      <c r="M4002" s="6"/>
      <c r="N4002" s="75" t="s">
        <v>94</v>
      </c>
    </row>
    <row r="4003" spans="1:14" hidden="1" x14ac:dyDescent="0.2">
      <c r="A4003" s="194"/>
      <c r="B4003" s="177"/>
      <c r="C4003" s="181"/>
      <c r="D4003" s="181"/>
      <c r="E4003" s="181"/>
      <c r="F4003" s="181"/>
      <c r="G4003" s="181"/>
      <c r="H4003" s="181"/>
      <c r="I4003" s="181"/>
      <c r="J4003" s="181"/>
      <c r="K4003" s="181"/>
      <c r="L4003" s="5" t="s">
        <v>21</v>
      </c>
      <c r="M4003" s="6"/>
      <c r="N4003" s="75" t="s">
        <v>294</v>
      </c>
    </row>
    <row r="4004" spans="1:14" hidden="1" x14ac:dyDescent="0.2">
      <c r="A4004" s="194"/>
      <c r="B4004" s="177"/>
      <c r="C4004" s="181"/>
      <c r="D4004" s="181"/>
      <c r="E4004" s="181"/>
      <c r="F4004" s="181"/>
      <c r="G4004" s="181"/>
      <c r="H4004" s="181"/>
      <c r="I4004" s="181"/>
      <c r="J4004" s="181"/>
      <c r="K4004" s="181"/>
      <c r="L4004" s="5" t="s">
        <v>21</v>
      </c>
      <c r="M4004" s="6"/>
      <c r="N4004" s="75" t="s">
        <v>95</v>
      </c>
    </row>
    <row r="4005" spans="1:14" hidden="1" x14ac:dyDescent="0.2">
      <c r="A4005" s="194"/>
      <c r="B4005" s="177"/>
      <c r="C4005" s="181"/>
      <c r="D4005" s="181"/>
      <c r="E4005" s="181"/>
      <c r="F4005" s="181"/>
      <c r="G4005" s="181"/>
      <c r="H4005" s="181"/>
      <c r="I4005" s="181"/>
      <c r="J4005" s="181"/>
      <c r="K4005" s="181"/>
      <c r="L4005" s="5" t="s">
        <v>21</v>
      </c>
      <c r="M4005" s="6"/>
      <c r="N4005" s="75" t="s">
        <v>387</v>
      </c>
    </row>
    <row r="4006" spans="1:14" hidden="1" x14ac:dyDescent="0.2">
      <c r="A4006" s="194"/>
      <c r="B4006" s="177"/>
      <c r="C4006" s="181"/>
      <c r="D4006" s="181"/>
      <c r="E4006" s="181"/>
      <c r="F4006" s="181"/>
      <c r="G4006" s="181"/>
      <c r="H4006" s="181"/>
      <c r="I4006" s="181"/>
      <c r="J4006" s="181"/>
      <c r="K4006" s="181"/>
      <c r="L4006" s="5" t="s">
        <v>21</v>
      </c>
      <c r="M4006" s="6"/>
      <c r="N4006" s="75" t="s">
        <v>388</v>
      </c>
    </row>
    <row r="4007" spans="1:14" hidden="1" x14ac:dyDescent="0.2">
      <c r="A4007" s="194"/>
      <c r="B4007" s="177"/>
      <c r="C4007" s="181"/>
      <c r="D4007" s="181"/>
      <c r="E4007" s="181"/>
      <c r="F4007" s="181"/>
      <c r="G4007" s="181"/>
      <c r="H4007" s="181"/>
      <c r="I4007" s="181"/>
      <c r="J4007" s="181"/>
      <c r="K4007" s="181"/>
      <c r="L4007" s="5" t="s">
        <v>21</v>
      </c>
      <c r="M4007" s="6"/>
      <c r="N4007" s="75" t="s">
        <v>84</v>
      </c>
    </row>
    <row r="4008" spans="1:14" hidden="1" x14ac:dyDescent="0.2">
      <c r="A4008" s="194"/>
      <c r="B4008" s="177"/>
      <c r="C4008" s="181"/>
      <c r="D4008" s="181"/>
      <c r="E4008" s="181"/>
      <c r="F4008" s="181"/>
      <c r="G4008" s="181"/>
      <c r="H4008" s="181"/>
      <c r="I4008" s="181"/>
      <c r="J4008" s="181"/>
      <c r="K4008" s="181"/>
      <c r="L4008" s="5" t="s">
        <v>21</v>
      </c>
      <c r="M4008" s="6"/>
      <c r="N4008" s="75" t="s">
        <v>389</v>
      </c>
    </row>
    <row r="4009" spans="1:14" hidden="1" x14ac:dyDescent="0.2">
      <c r="A4009" s="194"/>
      <c r="B4009" s="177"/>
      <c r="C4009" s="181"/>
      <c r="D4009" s="181"/>
      <c r="E4009" s="181"/>
      <c r="F4009" s="181"/>
      <c r="G4009" s="181"/>
      <c r="H4009" s="181"/>
      <c r="I4009" s="181"/>
      <c r="J4009" s="181"/>
      <c r="K4009" s="181"/>
      <c r="L4009" s="5" t="s">
        <v>21</v>
      </c>
      <c r="M4009" s="6"/>
      <c r="N4009" s="75" t="s">
        <v>63</v>
      </c>
    </row>
    <row r="4010" spans="1:14" hidden="1" x14ac:dyDescent="0.2">
      <c r="A4010" s="194"/>
      <c r="B4010" s="177"/>
      <c r="C4010" s="181"/>
      <c r="D4010" s="181"/>
      <c r="E4010" s="181"/>
      <c r="F4010" s="181"/>
      <c r="G4010" s="181"/>
      <c r="H4010" s="181"/>
      <c r="I4010" s="181"/>
      <c r="J4010" s="181"/>
      <c r="K4010" s="181"/>
      <c r="L4010" s="5" t="s">
        <v>21</v>
      </c>
      <c r="M4010" s="6"/>
      <c r="N4010" s="75" t="s">
        <v>51</v>
      </c>
    </row>
    <row r="4011" spans="1:14" hidden="1" x14ac:dyDescent="0.2">
      <c r="A4011" s="194"/>
      <c r="B4011" s="177"/>
      <c r="C4011" s="181"/>
      <c r="D4011" s="181"/>
      <c r="E4011" s="181"/>
      <c r="F4011" s="181"/>
      <c r="G4011" s="181"/>
      <c r="H4011" s="181"/>
      <c r="I4011" s="181"/>
      <c r="J4011" s="181"/>
      <c r="K4011" s="181"/>
      <c r="L4011" s="5" t="s">
        <v>21</v>
      </c>
      <c r="M4011" s="6"/>
      <c r="N4011" s="75" t="s">
        <v>390</v>
      </c>
    </row>
    <row r="4012" spans="1:14" hidden="1" x14ac:dyDescent="0.2">
      <c r="A4012" s="194"/>
      <c r="B4012" s="177"/>
      <c r="C4012" s="181"/>
      <c r="D4012" s="181"/>
      <c r="E4012" s="181"/>
      <c r="F4012" s="181"/>
      <c r="G4012" s="181"/>
      <c r="H4012" s="181"/>
      <c r="I4012" s="181"/>
      <c r="J4012" s="181"/>
      <c r="K4012" s="181"/>
      <c r="L4012" s="5" t="s">
        <v>21</v>
      </c>
      <c r="M4012" s="6"/>
      <c r="N4012" s="75" t="s">
        <v>41</v>
      </c>
    </row>
    <row r="4013" spans="1:14" hidden="1" x14ac:dyDescent="0.2">
      <c r="A4013" s="194"/>
      <c r="B4013" s="177"/>
      <c r="C4013" s="181"/>
      <c r="D4013" s="181"/>
      <c r="E4013" s="181"/>
      <c r="F4013" s="181"/>
      <c r="G4013" s="181"/>
      <c r="H4013" s="181"/>
      <c r="I4013" s="181"/>
      <c r="J4013" s="181"/>
      <c r="K4013" s="181"/>
      <c r="L4013" s="5" t="s">
        <v>21</v>
      </c>
      <c r="M4013" s="6"/>
      <c r="N4013" s="75" t="s">
        <v>26</v>
      </c>
    </row>
    <row r="4014" spans="1:14" hidden="1" x14ac:dyDescent="0.2">
      <c r="A4014" s="194"/>
      <c r="B4014" s="177"/>
      <c r="C4014" s="181"/>
      <c r="D4014" s="181"/>
      <c r="E4014" s="181"/>
      <c r="F4014" s="181"/>
      <c r="G4014" s="181"/>
      <c r="H4014" s="181"/>
      <c r="I4014" s="181"/>
      <c r="J4014" s="181"/>
      <c r="K4014" s="181"/>
      <c r="L4014" s="5" t="s">
        <v>21</v>
      </c>
      <c r="M4014" s="6"/>
      <c r="N4014" s="75" t="s">
        <v>27</v>
      </c>
    </row>
    <row r="4015" spans="1:14" hidden="1" x14ac:dyDescent="0.2">
      <c r="A4015" s="194"/>
      <c r="B4015" s="177"/>
      <c r="C4015" s="181"/>
      <c r="D4015" s="181"/>
      <c r="E4015" s="181"/>
      <c r="F4015" s="181"/>
      <c r="G4015" s="181"/>
      <c r="H4015" s="181"/>
      <c r="I4015" s="181"/>
      <c r="J4015" s="181"/>
      <c r="K4015" s="181"/>
      <c r="L4015" s="5" t="s">
        <v>21</v>
      </c>
      <c r="M4015" s="6"/>
      <c r="N4015" s="75" t="s">
        <v>103</v>
      </c>
    </row>
    <row r="4016" spans="1:14" hidden="1" x14ac:dyDescent="0.2">
      <c r="A4016" s="194"/>
      <c r="B4016" s="177"/>
      <c r="C4016" s="181"/>
      <c r="D4016" s="181"/>
      <c r="E4016" s="181"/>
      <c r="F4016" s="181"/>
      <c r="G4016" s="181"/>
      <c r="H4016" s="181"/>
      <c r="I4016" s="181"/>
      <c r="J4016" s="181"/>
      <c r="K4016" s="181"/>
      <c r="L4016" s="5" t="s">
        <v>21</v>
      </c>
      <c r="M4016" s="6"/>
      <c r="N4016" s="75" t="s">
        <v>65</v>
      </c>
    </row>
    <row r="4017" spans="1:14" hidden="1" x14ac:dyDescent="0.2">
      <c r="A4017" s="194"/>
      <c r="B4017" s="177"/>
      <c r="C4017" s="181"/>
      <c r="D4017" s="181"/>
      <c r="E4017" s="181"/>
      <c r="F4017" s="181"/>
      <c r="G4017" s="181"/>
      <c r="H4017" s="181"/>
      <c r="I4017" s="181"/>
      <c r="J4017" s="181"/>
      <c r="K4017" s="181"/>
      <c r="L4017" s="5" t="s">
        <v>21</v>
      </c>
      <c r="M4017" s="6"/>
      <c r="N4017" s="75" t="s">
        <v>459</v>
      </c>
    </row>
    <row r="4018" spans="1:14" hidden="1" x14ac:dyDescent="0.2">
      <c r="A4018" s="194"/>
      <c r="B4018" s="177"/>
      <c r="C4018" s="181"/>
      <c r="D4018" s="181"/>
      <c r="E4018" s="181"/>
      <c r="F4018" s="181"/>
      <c r="G4018" s="181"/>
      <c r="H4018" s="181"/>
      <c r="I4018" s="181"/>
      <c r="J4018" s="181"/>
      <c r="K4018" s="181"/>
      <c r="L4018" s="5" t="s">
        <v>21</v>
      </c>
      <c r="M4018" s="6"/>
      <c r="N4018" s="75" t="s">
        <v>478</v>
      </c>
    </row>
    <row r="4019" spans="1:14" hidden="1" x14ac:dyDescent="0.2">
      <c r="A4019" s="194"/>
      <c r="B4019" s="177"/>
      <c r="C4019" s="181"/>
      <c r="D4019" s="181"/>
      <c r="E4019" s="181"/>
      <c r="F4019" s="181"/>
      <c r="G4019" s="181"/>
      <c r="H4019" s="181"/>
      <c r="I4019" s="181"/>
      <c r="J4019" s="181"/>
      <c r="K4019" s="181"/>
      <c r="L4019" s="5" t="s">
        <v>21</v>
      </c>
      <c r="M4019" s="6"/>
      <c r="N4019" s="75" t="s">
        <v>393</v>
      </c>
    </row>
    <row r="4020" spans="1:14" hidden="1" x14ac:dyDescent="0.2">
      <c r="A4020" s="194"/>
      <c r="B4020" s="177"/>
      <c r="C4020" s="181"/>
      <c r="D4020" s="181"/>
      <c r="E4020" s="181"/>
      <c r="F4020" s="181"/>
      <c r="G4020" s="181"/>
      <c r="H4020" s="181"/>
      <c r="I4020" s="181"/>
      <c r="J4020" s="181"/>
      <c r="K4020" s="181"/>
      <c r="L4020" s="5" t="s">
        <v>21</v>
      </c>
      <c r="M4020" s="6"/>
      <c r="N4020" s="75" t="s">
        <v>394</v>
      </c>
    </row>
    <row r="4021" spans="1:14" hidden="1" x14ac:dyDescent="0.2">
      <c r="A4021" s="194"/>
      <c r="B4021" s="177"/>
      <c r="C4021" s="181"/>
      <c r="D4021" s="181"/>
      <c r="E4021" s="181"/>
      <c r="F4021" s="181"/>
      <c r="G4021" s="181"/>
      <c r="H4021" s="181"/>
      <c r="I4021" s="181"/>
      <c r="J4021" s="181"/>
      <c r="K4021" s="181"/>
      <c r="L4021" s="5" t="s">
        <v>21</v>
      </c>
      <c r="M4021" s="6"/>
      <c r="N4021" s="75" t="s">
        <v>85</v>
      </c>
    </row>
    <row r="4022" spans="1:14" hidden="1" x14ac:dyDescent="0.2">
      <c r="A4022" s="194"/>
      <c r="B4022" s="177"/>
      <c r="C4022" s="181"/>
      <c r="D4022" s="181"/>
      <c r="E4022" s="181"/>
      <c r="F4022" s="181"/>
      <c r="G4022" s="181"/>
      <c r="H4022" s="181"/>
      <c r="I4022" s="181"/>
      <c r="J4022" s="181"/>
      <c r="K4022" s="181"/>
      <c r="L4022" s="5" t="s">
        <v>21</v>
      </c>
      <c r="M4022" s="6"/>
      <c r="N4022" s="75" t="s">
        <v>395</v>
      </c>
    </row>
    <row r="4023" spans="1:14" hidden="1" x14ac:dyDescent="0.2">
      <c r="A4023" s="194"/>
      <c r="B4023" s="177"/>
      <c r="C4023" s="181"/>
      <c r="D4023" s="181"/>
      <c r="E4023" s="181"/>
      <c r="F4023" s="181"/>
      <c r="G4023" s="181"/>
      <c r="H4023" s="181"/>
      <c r="I4023" s="181"/>
      <c r="J4023" s="181"/>
      <c r="K4023" s="181"/>
      <c r="L4023" s="5" t="s">
        <v>21</v>
      </c>
      <c r="M4023" s="6"/>
      <c r="N4023" s="75" t="s">
        <v>66</v>
      </c>
    </row>
    <row r="4024" spans="1:14" hidden="1" x14ac:dyDescent="0.2">
      <c r="A4024" s="194"/>
      <c r="B4024" s="177"/>
      <c r="C4024" s="181"/>
      <c r="D4024" s="181"/>
      <c r="E4024" s="181"/>
      <c r="F4024" s="181"/>
      <c r="G4024" s="181"/>
      <c r="H4024" s="181"/>
      <c r="I4024" s="181"/>
      <c r="J4024" s="181"/>
      <c r="K4024" s="181"/>
      <c r="L4024" s="5" t="s">
        <v>21</v>
      </c>
      <c r="M4024" s="6"/>
      <c r="N4024" s="75" t="s">
        <v>67</v>
      </c>
    </row>
    <row r="4025" spans="1:14" hidden="1" x14ac:dyDescent="0.2">
      <c r="A4025" s="194"/>
      <c r="B4025" s="177"/>
      <c r="C4025" s="181"/>
      <c r="D4025" s="181"/>
      <c r="E4025" s="181"/>
      <c r="F4025" s="181"/>
      <c r="G4025" s="181"/>
      <c r="H4025" s="181"/>
      <c r="I4025" s="181"/>
      <c r="J4025" s="181"/>
      <c r="K4025" s="181"/>
      <c r="L4025" s="5" t="s">
        <v>21</v>
      </c>
      <c r="M4025" s="6"/>
      <c r="N4025" s="75" t="s">
        <v>397</v>
      </c>
    </row>
    <row r="4026" spans="1:14" hidden="1" x14ac:dyDescent="0.2">
      <c r="A4026" s="194"/>
      <c r="B4026" s="177"/>
      <c r="C4026" s="181"/>
      <c r="D4026" s="181"/>
      <c r="E4026" s="181"/>
      <c r="F4026" s="181"/>
      <c r="G4026" s="181"/>
      <c r="H4026" s="181"/>
      <c r="I4026" s="181"/>
      <c r="J4026" s="181"/>
      <c r="K4026" s="181"/>
      <c r="L4026" s="5" t="s">
        <v>21</v>
      </c>
      <c r="M4026" s="6"/>
      <c r="N4026" s="75" t="s">
        <v>42</v>
      </c>
    </row>
    <row r="4027" spans="1:14" hidden="1" x14ac:dyDescent="0.2">
      <c r="A4027" s="194"/>
      <c r="B4027" s="177"/>
      <c r="C4027" s="181"/>
      <c r="D4027" s="181"/>
      <c r="E4027" s="181"/>
      <c r="F4027" s="181"/>
      <c r="G4027" s="181"/>
      <c r="H4027" s="181"/>
      <c r="I4027" s="181"/>
      <c r="J4027" s="181"/>
      <c r="K4027" s="181"/>
      <c r="L4027" s="5" t="s">
        <v>21</v>
      </c>
      <c r="M4027" s="6"/>
      <c r="N4027" s="75" t="s">
        <v>454</v>
      </c>
    </row>
    <row r="4028" spans="1:14" hidden="1" x14ac:dyDescent="0.2">
      <c r="A4028" s="194"/>
      <c r="B4028" s="177"/>
      <c r="C4028" s="181"/>
      <c r="D4028" s="181"/>
      <c r="E4028" s="181"/>
      <c r="F4028" s="181"/>
      <c r="G4028" s="181"/>
      <c r="H4028" s="181"/>
      <c r="I4028" s="181"/>
      <c r="J4028" s="181"/>
      <c r="K4028" s="181"/>
      <c r="L4028" s="5" t="s">
        <v>21</v>
      </c>
      <c r="M4028" s="6"/>
      <c r="N4028" s="75" t="s">
        <v>43</v>
      </c>
    </row>
    <row r="4029" spans="1:14" hidden="1" x14ac:dyDescent="0.2">
      <c r="A4029" s="194"/>
      <c r="B4029" s="177"/>
      <c r="C4029" s="181"/>
      <c r="D4029" s="181"/>
      <c r="E4029" s="181"/>
      <c r="F4029" s="181"/>
      <c r="G4029" s="181"/>
      <c r="H4029" s="181"/>
      <c r="I4029" s="181"/>
      <c r="J4029" s="181"/>
      <c r="K4029" s="181"/>
      <c r="L4029" s="5" t="s">
        <v>21</v>
      </c>
      <c r="M4029" s="6"/>
      <c r="N4029" s="75" t="s">
        <v>399</v>
      </c>
    </row>
    <row r="4030" spans="1:14" hidden="1" x14ac:dyDescent="0.2">
      <c r="A4030" s="194"/>
      <c r="B4030" s="177"/>
      <c r="C4030" s="181"/>
      <c r="D4030" s="181"/>
      <c r="E4030" s="181"/>
      <c r="F4030" s="181"/>
      <c r="G4030" s="181"/>
      <c r="H4030" s="181"/>
      <c r="I4030" s="181"/>
      <c r="J4030" s="181"/>
      <c r="K4030" s="181"/>
      <c r="L4030" s="5" t="s">
        <v>21</v>
      </c>
      <c r="M4030" s="6"/>
      <c r="N4030" s="75" t="s">
        <v>400</v>
      </c>
    </row>
    <row r="4031" spans="1:14" hidden="1" x14ac:dyDescent="0.2">
      <c r="A4031" s="194"/>
      <c r="B4031" s="177"/>
      <c r="C4031" s="181"/>
      <c r="D4031" s="181"/>
      <c r="E4031" s="181"/>
      <c r="F4031" s="181"/>
      <c r="G4031" s="181"/>
      <c r="H4031" s="181"/>
      <c r="I4031" s="181"/>
      <c r="J4031" s="181"/>
      <c r="K4031" s="181"/>
      <c r="L4031" s="5" t="s">
        <v>21</v>
      </c>
      <c r="M4031" s="6"/>
      <c r="N4031" s="75" t="s">
        <v>401</v>
      </c>
    </row>
    <row r="4032" spans="1:14" hidden="1" x14ac:dyDescent="0.2">
      <c r="A4032" s="194"/>
      <c r="B4032" s="177"/>
      <c r="C4032" s="181"/>
      <c r="D4032" s="181"/>
      <c r="E4032" s="181"/>
      <c r="F4032" s="181"/>
      <c r="G4032" s="181"/>
      <c r="H4032" s="181"/>
      <c r="I4032" s="181"/>
      <c r="J4032" s="181"/>
      <c r="K4032" s="181"/>
      <c r="L4032" s="5" t="s">
        <v>21</v>
      </c>
      <c r="M4032" s="6"/>
      <c r="N4032" s="75" t="s">
        <v>402</v>
      </c>
    </row>
    <row r="4033" spans="1:14" hidden="1" x14ac:dyDescent="0.2">
      <c r="A4033" s="194"/>
      <c r="B4033" s="177"/>
      <c r="C4033" s="181"/>
      <c r="D4033" s="181"/>
      <c r="E4033" s="181"/>
      <c r="F4033" s="181"/>
      <c r="G4033" s="181"/>
      <c r="H4033" s="181"/>
      <c r="I4033" s="181"/>
      <c r="J4033" s="181"/>
      <c r="K4033" s="181"/>
      <c r="L4033" s="5" t="s">
        <v>21</v>
      </c>
      <c r="M4033" s="6"/>
      <c r="N4033" s="75" t="s">
        <v>403</v>
      </c>
    </row>
    <row r="4034" spans="1:14" hidden="1" x14ac:dyDescent="0.2">
      <c r="A4034" s="194"/>
      <c r="B4034" s="177"/>
      <c r="C4034" s="181"/>
      <c r="D4034" s="181"/>
      <c r="E4034" s="181"/>
      <c r="F4034" s="181"/>
      <c r="G4034" s="181"/>
      <c r="H4034" s="181"/>
      <c r="I4034" s="181"/>
      <c r="J4034" s="181"/>
      <c r="K4034" s="181"/>
      <c r="L4034" s="5" t="s">
        <v>21</v>
      </c>
      <c r="M4034" s="6"/>
      <c r="N4034" s="75" t="s">
        <v>44</v>
      </c>
    </row>
    <row r="4035" spans="1:14" hidden="1" x14ac:dyDescent="0.2">
      <c r="A4035" s="194"/>
      <c r="B4035" s="177"/>
      <c r="C4035" s="181"/>
      <c r="D4035" s="181"/>
      <c r="E4035" s="181"/>
      <c r="F4035" s="181"/>
      <c r="G4035" s="181"/>
      <c r="H4035" s="181"/>
      <c r="I4035" s="181"/>
      <c r="J4035" s="181"/>
      <c r="K4035" s="181"/>
      <c r="L4035" s="5" t="s">
        <v>21</v>
      </c>
      <c r="M4035" s="6"/>
      <c r="N4035" s="75" t="s">
        <v>68</v>
      </c>
    </row>
    <row r="4036" spans="1:14" hidden="1" x14ac:dyDescent="0.2">
      <c r="A4036" s="194"/>
      <c r="B4036" s="177"/>
      <c r="C4036" s="181"/>
      <c r="D4036" s="181"/>
      <c r="E4036" s="181"/>
      <c r="F4036" s="181"/>
      <c r="G4036" s="181"/>
      <c r="H4036" s="181"/>
      <c r="I4036" s="181"/>
      <c r="J4036" s="181"/>
      <c r="K4036" s="181"/>
      <c r="L4036" s="5" t="s">
        <v>21</v>
      </c>
      <c r="M4036" s="6"/>
      <c r="N4036" s="75" t="s">
        <v>70</v>
      </c>
    </row>
    <row r="4037" spans="1:14" hidden="1" x14ac:dyDescent="0.2">
      <c r="A4037" s="194"/>
      <c r="B4037" s="177"/>
      <c r="C4037" s="181"/>
      <c r="D4037" s="181"/>
      <c r="E4037" s="181"/>
      <c r="F4037" s="181"/>
      <c r="G4037" s="181"/>
      <c r="H4037" s="181"/>
      <c r="I4037" s="181"/>
      <c r="J4037" s="181"/>
      <c r="K4037" s="181"/>
      <c r="L4037" s="5" t="s">
        <v>21</v>
      </c>
      <c r="M4037" s="6"/>
      <c r="N4037" s="75" t="s">
        <v>71</v>
      </c>
    </row>
    <row r="4038" spans="1:14" hidden="1" x14ac:dyDescent="0.2">
      <c r="A4038" s="194"/>
      <c r="B4038" s="177"/>
      <c r="C4038" s="181"/>
      <c r="D4038" s="181"/>
      <c r="E4038" s="181"/>
      <c r="F4038" s="181"/>
      <c r="G4038" s="181"/>
      <c r="H4038" s="181"/>
      <c r="I4038" s="181"/>
      <c r="J4038" s="181"/>
      <c r="K4038" s="181"/>
      <c r="L4038" s="5" t="s">
        <v>21</v>
      </c>
      <c r="M4038" s="6"/>
      <c r="N4038" s="75" t="s">
        <v>405</v>
      </c>
    </row>
    <row r="4039" spans="1:14" hidden="1" x14ac:dyDescent="0.2">
      <c r="A4039" s="194"/>
      <c r="B4039" s="177"/>
      <c r="C4039" s="181"/>
      <c r="D4039" s="181"/>
      <c r="E4039" s="181"/>
      <c r="F4039" s="181"/>
      <c r="G4039" s="181"/>
      <c r="H4039" s="181"/>
      <c r="I4039" s="181"/>
      <c r="J4039" s="181"/>
      <c r="K4039" s="181"/>
      <c r="L4039" s="5" t="s">
        <v>21</v>
      </c>
      <c r="M4039" s="6"/>
      <c r="N4039" s="75" t="s">
        <v>406</v>
      </c>
    </row>
    <row r="4040" spans="1:14" hidden="1" x14ac:dyDescent="0.2">
      <c r="A4040" s="194"/>
      <c r="B4040" s="177"/>
      <c r="C4040" s="181"/>
      <c r="D4040" s="181"/>
      <c r="E4040" s="181"/>
      <c r="F4040" s="181"/>
      <c r="G4040" s="181"/>
      <c r="H4040" s="181"/>
      <c r="I4040" s="181"/>
      <c r="J4040" s="181"/>
      <c r="K4040" s="181"/>
      <c r="L4040" s="5" t="s">
        <v>21</v>
      </c>
      <c r="M4040" s="6"/>
      <c r="N4040" s="75" t="s">
        <v>407</v>
      </c>
    </row>
    <row r="4041" spans="1:14" hidden="1" x14ac:dyDescent="0.2">
      <c r="A4041" s="194"/>
      <c r="B4041" s="177"/>
      <c r="C4041" s="181"/>
      <c r="D4041" s="181"/>
      <c r="E4041" s="181"/>
      <c r="F4041" s="181"/>
      <c r="G4041" s="181"/>
      <c r="H4041" s="181"/>
      <c r="I4041" s="181"/>
      <c r="J4041" s="181"/>
      <c r="K4041" s="181"/>
      <c r="L4041" s="5" t="s">
        <v>21</v>
      </c>
      <c r="M4041" s="6"/>
      <c r="N4041" s="75" t="s">
        <v>98</v>
      </c>
    </row>
    <row r="4042" spans="1:14" hidden="1" x14ac:dyDescent="0.2">
      <c r="A4042" s="194"/>
      <c r="B4042" s="177"/>
      <c r="C4042" s="181"/>
      <c r="D4042" s="181"/>
      <c r="E4042" s="181"/>
      <c r="F4042" s="181"/>
      <c r="G4042" s="181"/>
      <c r="H4042" s="181"/>
      <c r="I4042" s="181"/>
      <c r="J4042" s="181"/>
      <c r="K4042" s="181"/>
      <c r="L4042" s="5" t="s">
        <v>21</v>
      </c>
      <c r="M4042" s="6"/>
      <c r="N4042" s="75" t="s">
        <v>295</v>
      </c>
    </row>
    <row r="4043" spans="1:14" hidden="1" x14ac:dyDescent="0.2">
      <c r="A4043" s="194"/>
      <c r="B4043" s="177"/>
      <c r="C4043" s="181"/>
      <c r="D4043" s="181"/>
      <c r="E4043" s="181"/>
      <c r="F4043" s="181"/>
      <c r="G4043" s="181"/>
      <c r="H4043" s="181"/>
      <c r="I4043" s="181"/>
      <c r="J4043" s="181"/>
      <c r="K4043" s="181"/>
      <c r="L4043" s="5" t="s">
        <v>21</v>
      </c>
      <c r="M4043" s="6"/>
      <c r="N4043" s="75" t="s">
        <v>408</v>
      </c>
    </row>
    <row r="4044" spans="1:14" hidden="1" x14ac:dyDescent="0.2">
      <c r="A4044" s="194"/>
      <c r="B4044" s="177"/>
      <c r="C4044" s="181"/>
      <c r="D4044" s="181"/>
      <c r="E4044" s="181"/>
      <c r="F4044" s="181"/>
      <c r="G4044" s="181"/>
      <c r="H4044" s="181"/>
      <c r="I4044" s="181"/>
      <c r="J4044" s="181"/>
      <c r="K4044" s="181"/>
      <c r="L4044" s="5" t="s">
        <v>21</v>
      </c>
      <c r="M4044" s="6"/>
      <c r="N4044" s="75" t="s">
        <v>409</v>
      </c>
    </row>
    <row r="4045" spans="1:14" hidden="1" x14ac:dyDescent="0.2">
      <c r="A4045" s="194"/>
      <c r="B4045" s="177"/>
      <c r="C4045" s="181"/>
      <c r="D4045" s="181"/>
      <c r="E4045" s="181"/>
      <c r="F4045" s="181"/>
      <c r="G4045" s="181"/>
      <c r="H4045" s="181"/>
      <c r="I4045" s="181"/>
      <c r="J4045" s="181"/>
      <c r="K4045" s="181"/>
      <c r="L4045" s="5" t="s">
        <v>21</v>
      </c>
      <c r="M4045" s="6"/>
      <c r="N4045" s="75" t="s">
        <v>410</v>
      </c>
    </row>
    <row r="4046" spans="1:14" hidden="1" x14ac:dyDescent="0.2">
      <c r="A4046" s="194"/>
      <c r="B4046" s="177"/>
      <c r="C4046" s="181"/>
      <c r="D4046" s="181"/>
      <c r="E4046" s="181"/>
      <c r="F4046" s="181"/>
      <c r="G4046" s="181"/>
      <c r="H4046" s="181"/>
      <c r="I4046" s="181"/>
      <c r="J4046" s="181"/>
      <c r="K4046" s="181"/>
      <c r="L4046" s="5" t="s">
        <v>21</v>
      </c>
      <c r="M4046" s="6"/>
      <c r="N4046" s="75" t="s">
        <v>411</v>
      </c>
    </row>
    <row r="4047" spans="1:14" hidden="1" x14ac:dyDescent="0.2">
      <c r="A4047" s="194"/>
      <c r="B4047" s="177"/>
      <c r="C4047" s="181"/>
      <c r="D4047" s="181"/>
      <c r="E4047" s="181"/>
      <c r="F4047" s="181"/>
      <c r="G4047" s="181"/>
      <c r="H4047" s="181"/>
      <c r="I4047" s="181"/>
      <c r="J4047" s="181"/>
      <c r="K4047" s="181"/>
      <c r="L4047" s="5" t="s">
        <v>21</v>
      </c>
      <c r="M4047" s="6"/>
      <c r="N4047" s="75" t="s">
        <v>412</v>
      </c>
    </row>
    <row r="4048" spans="1:14" hidden="1" x14ac:dyDescent="0.2">
      <c r="A4048" s="194"/>
      <c r="B4048" s="177"/>
      <c r="C4048" s="181"/>
      <c r="D4048" s="181"/>
      <c r="E4048" s="181"/>
      <c r="F4048" s="181"/>
      <c r="G4048" s="181"/>
      <c r="H4048" s="181"/>
      <c r="I4048" s="181"/>
      <c r="J4048" s="181"/>
      <c r="K4048" s="181"/>
      <c r="L4048" s="5" t="s">
        <v>21</v>
      </c>
      <c r="M4048" s="6"/>
      <c r="N4048" s="75" t="s">
        <v>413</v>
      </c>
    </row>
    <row r="4049" spans="1:14" hidden="1" x14ac:dyDescent="0.2">
      <c r="A4049" s="194"/>
      <c r="B4049" s="177"/>
      <c r="C4049" s="181"/>
      <c r="D4049" s="181"/>
      <c r="E4049" s="181"/>
      <c r="F4049" s="181"/>
      <c r="G4049" s="181"/>
      <c r="H4049" s="181"/>
      <c r="I4049" s="181"/>
      <c r="J4049" s="181"/>
      <c r="K4049" s="181"/>
      <c r="L4049" s="5" t="s">
        <v>21</v>
      </c>
      <c r="M4049" s="6"/>
      <c r="N4049" s="75" t="s">
        <v>414</v>
      </c>
    </row>
    <row r="4050" spans="1:14" hidden="1" x14ac:dyDescent="0.2">
      <c r="A4050" s="194"/>
      <c r="B4050" s="177"/>
      <c r="C4050" s="181"/>
      <c r="D4050" s="181"/>
      <c r="E4050" s="181"/>
      <c r="F4050" s="181"/>
      <c r="G4050" s="181"/>
      <c r="H4050" s="181"/>
      <c r="I4050" s="181"/>
      <c r="J4050" s="181"/>
      <c r="K4050" s="181"/>
      <c r="L4050" s="5" t="s">
        <v>21</v>
      </c>
      <c r="M4050" s="6"/>
      <c r="N4050" s="75" t="s">
        <v>415</v>
      </c>
    </row>
    <row r="4051" spans="1:14" hidden="1" x14ac:dyDescent="0.2">
      <c r="A4051" s="194"/>
      <c r="B4051" s="177"/>
      <c r="C4051" s="181"/>
      <c r="D4051" s="181"/>
      <c r="E4051" s="181"/>
      <c r="F4051" s="181"/>
      <c r="G4051" s="181"/>
      <c r="H4051" s="181"/>
      <c r="I4051" s="181"/>
      <c r="J4051" s="181"/>
      <c r="K4051" s="181"/>
      <c r="L4051" s="5" t="s">
        <v>21</v>
      </c>
      <c r="M4051" s="6"/>
      <c r="N4051" s="75" t="s">
        <v>416</v>
      </c>
    </row>
    <row r="4052" spans="1:14" hidden="1" x14ac:dyDescent="0.2">
      <c r="A4052" s="194"/>
      <c r="B4052" s="177"/>
      <c r="C4052" s="181"/>
      <c r="D4052" s="181"/>
      <c r="E4052" s="181"/>
      <c r="F4052" s="181"/>
      <c r="G4052" s="181"/>
      <c r="H4052" s="181"/>
      <c r="I4052" s="181"/>
      <c r="J4052" s="181"/>
      <c r="K4052" s="181"/>
      <c r="L4052" s="5" t="s">
        <v>21</v>
      </c>
      <c r="M4052" s="6"/>
      <c r="N4052" s="75" t="s">
        <v>417</v>
      </c>
    </row>
    <row r="4053" spans="1:14" hidden="1" x14ac:dyDescent="0.2">
      <c r="A4053" s="194"/>
      <c r="B4053" s="177"/>
      <c r="C4053" s="181"/>
      <c r="D4053" s="181"/>
      <c r="E4053" s="181"/>
      <c r="F4053" s="181"/>
      <c r="G4053" s="181"/>
      <c r="H4053" s="181"/>
      <c r="I4053" s="181"/>
      <c r="J4053" s="181"/>
      <c r="K4053" s="181"/>
      <c r="L4053" s="5" t="s">
        <v>21</v>
      </c>
      <c r="M4053" s="6"/>
      <c r="N4053" s="75" t="s">
        <v>418</v>
      </c>
    </row>
    <row r="4054" spans="1:14" hidden="1" x14ac:dyDescent="0.2">
      <c r="A4054" s="194"/>
      <c r="B4054" s="177"/>
      <c r="C4054" s="181"/>
      <c r="D4054" s="181"/>
      <c r="E4054" s="181"/>
      <c r="F4054" s="181"/>
      <c r="G4054" s="181"/>
      <c r="H4054" s="181"/>
      <c r="I4054" s="181"/>
      <c r="J4054" s="181"/>
      <c r="K4054" s="181"/>
      <c r="L4054" s="5" t="s">
        <v>21</v>
      </c>
      <c r="M4054" s="6"/>
      <c r="N4054" s="75" t="s">
        <v>420</v>
      </c>
    </row>
    <row r="4055" spans="1:14" hidden="1" x14ac:dyDescent="0.2">
      <c r="A4055" s="194"/>
      <c r="B4055" s="177"/>
      <c r="C4055" s="181"/>
      <c r="D4055" s="181"/>
      <c r="E4055" s="181"/>
      <c r="F4055" s="181"/>
      <c r="G4055" s="181"/>
      <c r="H4055" s="181"/>
      <c r="I4055" s="181"/>
      <c r="J4055" s="181"/>
      <c r="K4055" s="181"/>
      <c r="L4055" s="5" t="s">
        <v>21</v>
      </c>
      <c r="M4055" s="6"/>
      <c r="N4055" s="75" t="s">
        <v>421</v>
      </c>
    </row>
    <row r="4056" spans="1:14" hidden="1" x14ac:dyDescent="0.2">
      <c r="A4056" s="194"/>
      <c r="B4056" s="177"/>
      <c r="C4056" s="181"/>
      <c r="D4056" s="181"/>
      <c r="E4056" s="181"/>
      <c r="F4056" s="181"/>
      <c r="G4056" s="181"/>
      <c r="H4056" s="181"/>
      <c r="I4056" s="181"/>
      <c r="J4056" s="181"/>
      <c r="K4056" s="181"/>
      <c r="L4056" s="5" t="s">
        <v>21</v>
      </c>
      <c r="M4056" s="6"/>
      <c r="N4056" s="75" t="s">
        <v>422</v>
      </c>
    </row>
    <row r="4057" spans="1:14" hidden="1" x14ac:dyDescent="0.2">
      <c r="A4057" s="194"/>
      <c r="B4057" s="177"/>
      <c r="C4057" s="181"/>
      <c r="D4057" s="181"/>
      <c r="E4057" s="181"/>
      <c r="F4057" s="181"/>
      <c r="G4057" s="181"/>
      <c r="H4057" s="181"/>
      <c r="I4057" s="181"/>
      <c r="J4057" s="181"/>
      <c r="K4057" s="181"/>
      <c r="L4057" s="5" t="s">
        <v>21</v>
      </c>
      <c r="M4057" s="6"/>
      <c r="N4057" s="75" t="s">
        <v>424</v>
      </c>
    </row>
    <row r="4058" spans="1:14" hidden="1" x14ac:dyDescent="0.2">
      <c r="A4058" s="194"/>
      <c r="B4058" s="177"/>
      <c r="C4058" s="181"/>
      <c r="D4058" s="181"/>
      <c r="E4058" s="181"/>
      <c r="F4058" s="181"/>
      <c r="G4058" s="181"/>
      <c r="H4058" s="181"/>
      <c r="I4058" s="181"/>
      <c r="J4058" s="181"/>
      <c r="K4058" s="181"/>
      <c r="L4058" s="5" t="s">
        <v>21</v>
      </c>
      <c r="M4058" s="6"/>
      <c r="N4058" s="75" t="s">
        <v>73</v>
      </c>
    </row>
    <row r="4059" spans="1:14" hidden="1" x14ac:dyDescent="0.2">
      <c r="A4059" s="194"/>
      <c r="B4059" s="177"/>
      <c r="C4059" s="181"/>
      <c r="D4059" s="181"/>
      <c r="E4059" s="181"/>
      <c r="F4059" s="181"/>
      <c r="G4059" s="181"/>
      <c r="H4059" s="181"/>
      <c r="I4059" s="181"/>
      <c r="J4059" s="181"/>
      <c r="K4059" s="181"/>
      <c r="L4059" s="5" t="s">
        <v>21</v>
      </c>
      <c r="M4059" s="6"/>
      <c r="N4059" s="75" t="s">
        <v>124</v>
      </c>
    </row>
    <row r="4060" spans="1:14" hidden="1" x14ac:dyDescent="0.2">
      <c r="A4060" s="194"/>
      <c r="B4060" s="177"/>
      <c r="C4060" s="181"/>
      <c r="D4060" s="181"/>
      <c r="E4060" s="181"/>
      <c r="F4060" s="181"/>
      <c r="G4060" s="181"/>
      <c r="H4060" s="181"/>
      <c r="I4060" s="181"/>
      <c r="J4060" s="181"/>
      <c r="K4060" s="181"/>
      <c r="L4060" s="5" t="s">
        <v>21</v>
      </c>
      <c r="M4060" s="6"/>
      <c r="N4060" s="75" t="s">
        <v>449</v>
      </c>
    </row>
    <row r="4061" spans="1:14" hidden="1" x14ac:dyDescent="0.2">
      <c r="A4061" s="194"/>
      <c r="B4061" s="177"/>
      <c r="C4061" s="181"/>
      <c r="D4061" s="181"/>
      <c r="E4061" s="181"/>
      <c r="F4061" s="181"/>
      <c r="G4061" s="181"/>
      <c r="H4061" s="181"/>
      <c r="I4061" s="181"/>
      <c r="J4061" s="181"/>
      <c r="K4061" s="181"/>
      <c r="L4061" s="5" t="s">
        <v>21</v>
      </c>
      <c r="M4061" s="6"/>
      <c r="N4061" s="75" t="s">
        <v>52</v>
      </c>
    </row>
    <row r="4062" spans="1:14" hidden="1" x14ac:dyDescent="0.2">
      <c r="A4062" s="194"/>
      <c r="B4062" s="177"/>
      <c r="C4062" s="181"/>
      <c r="D4062" s="181"/>
      <c r="E4062" s="181"/>
      <c r="F4062" s="181"/>
      <c r="G4062" s="181"/>
      <c r="H4062" s="181"/>
      <c r="I4062" s="181"/>
      <c r="J4062" s="181"/>
      <c r="K4062" s="181"/>
      <c r="L4062" s="5" t="s">
        <v>21</v>
      </c>
      <c r="M4062" s="6"/>
      <c r="N4062" s="75" t="s">
        <v>75</v>
      </c>
    </row>
    <row r="4063" spans="1:14" hidden="1" x14ac:dyDescent="0.2">
      <c r="A4063" s="194"/>
      <c r="B4063" s="177"/>
      <c r="C4063" s="181"/>
      <c r="D4063" s="181"/>
      <c r="E4063" s="181"/>
      <c r="F4063" s="181"/>
      <c r="G4063" s="181"/>
      <c r="H4063" s="181"/>
      <c r="I4063" s="181"/>
      <c r="J4063" s="181"/>
      <c r="K4063" s="181"/>
      <c r="L4063" s="5" t="s">
        <v>21</v>
      </c>
      <c r="M4063" s="6"/>
      <c r="N4063" s="75" t="s">
        <v>76</v>
      </c>
    </row>
    <row r="4064" spans="1:14" hidden="1" x14ac:dyDescent="0.2">
      <c r="A4064" s="194"/>
      <c r="B4064" s="177"/>
      <c r="C4064" s="181"/>
      <c r="D4064" s="181"/>
      <c r="E4064" s="181"/>
      <c r="F4064" s="181"/>
      <c r="G4064" s="181"/>
      <c r="H4064" s="181"/>
      <c r="I4064" s="181"/>
      <c r="J4064" s="181"/>
      <c r="K4064" s="181"/>
      <c r="L4064" s="5" t="s">
        <v>21</v>
      </c>
      <c r="M4064" s="6"/>
      <c r="N4064" s="75" t="s">
        <v>427</v>
      </c>
    </row>
    <row r="4065" spans="1:14" hidden="1" x14ac:dyDescent="0.2">
      <c r="A4065" s="194"/>
      <c r="B4065" s="177"/>
      <c r="C4065" s="181"/>
      <c r="D4065" s="181"/>
      <c r="E4065" s="181"/>
      <c r="F4065" s="181"/>
      <c r="G4065" s="181"/>
      <c r="H4065" s="181"/>
      <c r="I4065" s="181"/>
      <c r="J4065" s="181"/>
      <c r="K4065" s="181"/>
      <c r="L4065" s="5" t="s">
        <v>21</v>
      </c>
      <c r="M4065" s="6"/>
      <c r="N4065" s="75" t="s">
        <v>428</v>
      </c>
    </row>
    <row r="4066" spans="1:14" hidden="1" x14ac:dyDescent="0.2">
      <c r="A4066" s="194"/>
      <c r="B4066" s="177"/>
      <c r="C4066" s="181"/>
      <c r="D4066" s="181"/>
      <c r="E4066" s="181"/>
      <c r="F4066" s="181"/>
      <c r="G4066" s="181"/>
      <c r="H4066" s="181"/>
      <c r="I4066" s="181"/>
      <c r="J4066" s="181"/>
      <c r="K4066" s="181"/>
      <c r="L4066" s="5" t="s">
        <v>21</v>
      </c>
      <c r="M4066" s="6"/>
      <c r="N4066" s="75" t="s">
        <v>86</v>
      </c>
    </row>
    <row r="4067" spans="1:14" hidden="1" x14ac:dyDescent="0.2">
      <c r="A4067" s="194"/>
      <c r="B4067" s="177"/>
      <c r="C4067" s="181"/>
      <c r="D4067" s="181"/>
      <c r="E4067" s="181"/>
      <c r="F4067" s="181"/>
      <c r="G4067" s="181"/>
      <c r="H4067" s="181"/>
      <c r="I4067" s="181"/>
      <c r="J4067" s="181"/>
      <c r="K4067" s="181"/>
      <c r="L4067" s="5" t="s">
        <v>21</v>
      </c>
      <c r="M4067" s="6"/>
      <c r="N4067" s="75" t="s">
        <v>46</v>
      </c>
    </row>
    <row r="4068" spans="1:14" hidden="1" x14ac:dyDescent="0.2">
      <c r="A4068" s="194"/>
      <c r="B4068" s="177"/>
      <c r="C4068" s="181"/>
      <c r="D4068" s="181"/>
      <c r="E4068" s="181"/>
      <c r="F4068" s="181"/>
      <c r="G4068" s="181"/>
      <c r="H4068" s="181"/>
      <c r="I4068" s="181"/>
      <c r="J4068" s="181"/>
      <c r="K4068" s="181"/>
      <c r="L4068" s="5" t="s">
        <v>21</v>
      </c>
      <c r="M4068" s="6"/>
      <c r="N4068" s="75" t="s">
        <v>429</v>
      </c>
    </row>
    <row r="4069" spans="1:14" hidden="1" x14ac:dyDescent="0.2">
      <c r="A4069" s="194"/>
      <c r="B4069" s="177"/>
      <c r="C4069" s="181"/>
      <c r="D4069" s="181"/>
      <c r="E4069" s="181"/>
      <c r="F4069" s="181"/>
      <c r="G4069" s="181"/>
      <c r="H4069" s="181"/>
      <c r="I4069" s="181"/>
      <c r="J4069" s="181"/>
      <c r="K4069" s="181"/>
      <c r="L4069" s="5" t="s">
        <v>21</v>
      </c>
      <c r="M4069" s="6"/>
      <c r="N4069" s="75" t="s">
        <v>430</v>
      </c>
    </row>
    <row r="4070" spans="1:14" hidden="1" x14ac:dyDescent="0.2">
      <c r="A4070" s="194"/>
      <c r="B4070" s="177"/>
      <c r="C4070" s="181"/>
      <c r="D4070" s="181"/>
      <c r="E4070" s="181"/>
      <c r="F4070" s="181"/>
      <c r="G4070" s="181"/>
      <c r="H4070" s="181"/>
      <c r="I4070" s="181"/>
      <c r="J4070" s="181"/>
      <c r="K4070" s="181"/>
      <c r="L4070" s="5" t="s">
        <v>21</v>
      </c>
      <c r="M4070" s="6"/>
      <c r="N4070" s="75" t="s">
        <v>431</v>
      </c>
    </row>
    <row r="4071" spans="1:14" hidden="1" x14ac:dyDescent="0.2">
      <c r="A4071" s="194"/>
      <c r="B4071" s="177"/>
      <c r="C4071" s="181"/>
      <c r="D4071" s="181"/>
      <c r="E4071" s="181"/>
      <c r="F4071" s="181"/>
      <c r="G4071" s="181"/>
      <c r="H4071" s="181"/>
      <c r="I4071" s="181"/>
      <c r="J4071" s="181"/>
      <c r="K4071" s="181"/>
      <c r="L4071" s="5" t="s">
        <v>21</v>
      </c>
      <c r="M4071" s="6"/>
      <c r="N4071" s="75" t="s">
        <v>432</v>
      </c>
    </row>
    <row r="4072" spans="1:14" hidden="1" x14ac:dyDescent="0.2">
      <c r="A4072" s="194"/>
      <c r="B4072" s="177"/>
      <c r="C4072" s="181"/>
      <c r="D4072" s="181"/>
      <c r="E4072" s="181"/>
      <c r="F4072" s="181"/>
      <c r="G4072" s="181"/>
      <c r="H4072" s="181"/>
      <c r="I4072" s="181"/>
      <c r="J4072" s="181"/>
      <c r="K4072" s="181"/>
      <c r="L4072" s="5" t="s">
        <v>21</v>
      </c>
      <c r="M4072" s="6"/>
      <c r="N4072" s="75" t="s">
        <v>433</v>
      </c>
    </row>
    <row r="4073" spans="1:14" hidden="1" x14ac:dyDescent="0.2">
      <c r="A4073" s="194"/>
      <c r="B4073" s="177"/>
      <c r="C4073" s="181"/>
      <c r="D4073" s="181"/>
      <c r="E4073" s="181"/>
      <c r="F4073" s="181"/>
      <c r="G4073" s="181"/>
      <c r="H4073" s="181"/>
      <c r="I4073" s="181"/>
      <c r="J4073" s="181"/>
      <c r="K4073" s="181"/>
      <c r="L4073" s="5" t="s">
        <v>21</v>
      </c>
      <c r="M4073" s="6"/>
      <c r="N4073" s="75" t="s">
        <v>87</v>
      </c>
    </row>
    <row r="4074" spans="1:14" hidden="1" x14ac:dyDescent="0.2">
      <c r="A4074" s="194"/>
      <c r="B4074" s="177"/>
      <c r="C4074" s="181"/>
      <c r="D4074" s="181"/>
      <c r="E4074" s="181"/>
      <c r="F4074" s="181"/>
      <c r="G4074" s="181"/>
      <c r="H4074" s="181"/>
      <c r="I4074" s="181"/>
      <c r="J4074" s="181"/>
      <c r="K4074" s="181"/>
      <c r="L4074" s="5" t="s">
        <v>21</v>
      </c>
      <c r="M4074" s="6"/>
      <c r="N4074" s="75" t="s">
        <v>434</v>
      </c>
    </row>
    <row r="4075" spans="1:14" hidden="1" x14ac:dyDescent="0.2">
      <c r="A4075" s="194"/>
      <c r="B4075" s="177"/>
      <c r="C4075" s="181"/>
      <c r="D4075" s="181"/>
      <c r="E4075" s="181"/>
      <c r="F4075" s="181"/>
      <c r="G4075" s="181"/>
      <c r="H4075" s="181"/>
      <c r="I4075" s="181"/>
      <c r="J4075" s="181"/>
      <c r="K4075" s="181"/>
      <c r="L4075" s="5" t="s">
        <v>21</v>
      </c>
      <c r="M4075" s="6"/>
      <c r="N4075" s="75" t="s">
        <v>436</v>
      </c>
    </row>
    <row r="4076" spans="1:14" hidden="1" x14ac:dyDescent="0.2">
      <c r="A4076" s="194"/>
      <c r="B4076" s="177"/>
      <c r="C4076" s="181"/>
      <c r="D4076" s="181"/>
      <c r="E4076" s="181"/>
      <c r="F4076" s="181"/>
      <c r="G4076" s="181"/>
      <c r="H4076" s="181"/>
      <c r="I4076" s="181"/>
      <c r="J4076" s="181"/>
      <c r="K4076" s="181"/>
      <c r="L4076" s="5" t="s">
        <v>21</v>
      </c>
      <c r="M4076" s="6"/>
      <c r="N4076" s="75" t="s">
        <v>88</v>
      </c>
    </row>
    <row r="4077" spans="1:14" hidden="1" x14ac:dyDescent="0.2">
      <c r="A4077" s="194"/>
      <c r="B4077" s="177"/>
      <c r="C4077" s="181"/>
      <c r="D4077" s="181"/>
      <c r="E4077" s="181"/>
      <c r="F4077" s="181"/>
      <c r="G4077" s="181"/>
      <c r="H4077" s="181"/>
      <c r="I4077" s="181"/>
      <c r="J4077" s="181"/>
      <c r="K4077" s="181"/>
      <c r="L4077" s="5" t="s">
        <v>21</v>
      </c>
      <c r="M4077" s="6"/>
      <c r="N4077" s="75" t="s">
        <v>438</v>
      </c>
    </row>
    <row r="4078" spans="1:14" hidden="1" x14ac:dyDescent="0.2">
      <c r="A4078" s="194"/>
      <c r="B4078" s="177"/>
      <c r="C4078" s="181"/>
      <c r="D4078" s="181"/>
      <c r="E4078" s="181"/>
      <c r="F4078" s="181"/>
      <c r="G4078" s="181"/>
      <c r="H4078" s="181"/>
      <c r="I4078" s="181"/>
      <c r="J4078" s="181"/>
      <c r="K4078" s="181"/>
      <c r="L4078" s="5" t="s">
        <v>21</v>
      </c>
      <c r="M4078" s="6"/>
      <c r="N4078" s="75" t="s">
        <v>439</v>
      </c>
    </row>
    <row r="4079" spans="1:14" hidden="1" x14ac:dyDescent="0.2">
      <c r="A4079" s="194"/>
      <c r="B4079" s="177"/>
      <c r="C4079" s="181"/>
      <c r="D4079" s="181"/>
      <c r="E4079" s="181"/>
      <c r="F4079" s="181"/>
      <c r="G4079" s="181"/>
      <c r="H4079" s="181"/>
      <c r="I4079" s="181"/>
      <c r="J4079" s="181"/>
      <c r="K4079" s="181"/>
      <c r="L4079" s="5" t="s">
        <v>21</v>
      </c>
      <c r="M4079" s="6"/>
      <c r="N4079" s="75" t="s">
        <v>442</v>
      </c>
    </row>
    <row r="4080" spans="1:14" hidden="1" x14ac:dyDescent="0.2">
      <c r="A4080" s="194"/>
      <c r="B4080" s="177"/>
      <c r="C4080" s="181"/>
      <c r="D4080" s="181"/>
      <c r="E4080" s="181"/>
      <c r="F4080" s="181"/>
      <c r="G4080" s="181"/>
      <c r="H4080" s="181"/>
      <c r="I4080" s="181"/>
      <c r="J4080" s="181"/>
      <c r="K4080" s="181"/>
      <c r="L4080" s="5" t="s">
        <v>21</v>
      </c>
      <c r="M4080" s="6"/>
      <c r="N4080" s="75" t="s">
        <v>445</v>
      </c>
    </row>
    <row r="4081" spans="1:1018" hidden="1" x14ac:dyDescent="0.2">
      <c r="A4081" s="194"/>
      <c r="B4081" s="177"/>
      <c r="C4081" s="181"/>
      <c r="D4081" s="181"/>
      <c r="E4081" s="181"/>
      <c r="F4081" s="181"/>
      <c r="G4081" s="181"/>
      <c r="H4081" s="181"/>
      <c r="I4081" s="181"/>
      <c r="J4081" s="181"/>
      <c r="K4081" s="181"/>
      <c r="L4081" s="5" t="s">
        <v>21</v>
      </c>
      <c r="M4081" s="6"/>
      <c r="N4081" s="75" t="s">
        <v>125</v>
      </c>
    </row>
    <row r="4082" spans="1:1018" hidden="1" x14ac:dyDescent="0.2">
      <c r="A4082" s="194"/>
      <c r="B4082" s="177"/>
      <c r="C4082" s="181"/>
      <c r="D4082" s="181"/>
      <c r="E4082" s="181"/>
      <c r="F4082" s="181"/>
      <c r="G4082" s="181"/>
      <c r="H4082" s="181"/>
      <c r="I4082" s="181"/>
      <c r="J4082" s="181"/>
      <c r="K4082" s="181"/>
      <c r="L4082" s="5" t="s">
        <v>21</v>
      </c>
      <c r="M4082" s="6"/>
      <c r="N4082" s="75" t="s">
        <v>33</v>
      </c>
    </row>
    <row r="4083" spans="1:1018" s="88" customFormat="1" ht="15" x14ac:dyDescent="0.25">
      <c r="A4083" s="125" t="s">
        <v>238</v>
      </c>
      <c r="B4083" s="84" t="s">
        <v>240</v>
      </c>
      <c r="C4083" s="86">
        <f>+'PLAN DE COMPRA  2022'!C4315</f>
        <v>27708000</v>
      </c>
      <c r="D4083" s="86">
        <f>+'PLAN DE COMPRA  2022'!D4315</f>
        <v>11076000</v>
      </c>
      <c r="E4083" s="86">
        <f>+'PLAN DE COMPRA  2022'!E4315</f>
        <v>146760721</v>
      </c>
      <c r="F4083" s="86">
        <f>+'PLAN DE COMPRA  2022'!F4315</f>
        <v>34717670</v>
      </c>
      <c r="G4083" s="86">
        <f>+'PLAN DE COMPRA  2022'!G4315</f>
        <v>0</v>
      </c>
      <c r="H4083" s="86">
        <f>+'PLAN DE COMPRA  2022'!H4315</f>
        <v>45562820</v>
      </c>
      <c r="I4083" s="86">
        <f>+'PLAN DE COMPRA  2022'!I4315</f>
        <v>9949889.040000001</v>
      </c>
      <c r="J4083" s="86">
        <f>+'PLAN DE COMPRA  2022'!J4315</f>
        <v>23329810</v>
      </c>
      <c r="K4083" s="86">
        <f>+'PLAN DE COMPRA  2022'!K4315</f>
        <v>299104910.04000002</v>
      </c>
      <c r="L4083" s="85"/>
      <c r="M4083" s="86" t="s">
        <v>22</v>
      </c>
      <c r="N4083" s="114"/>
    </row>
    <row r="4084" spans="1:1018" s="88" customFormat="1" ht="26.25" x14ac:dyDescent="0.2">
      <c r="A4084" s="276" t="s">
        <v>241</v>
      </c>
      <c r="B4084" s="277"/>
      <c r="C4084" s="277"/>
      <c r="D4084" s="277"/>
      <c r="E4084" s="277"/>
      <c r="F4084" s="277"/>
      <c r="G4084" s="277"/>
      <c r="H4084" s="277"/>
      <c r="I4084" s="277"/>
      <c r="J4084" s="277"/>
      <c r="K4084" s="277"/>
      <c r="L4084" s="101"/>
      <c r="M4084" s="101"/>
      <c r="N4084" s="102"/>
      <c r="O4084" s="94"/>
      <c r="P4084" s="94"/>
      <c r="Q4084" s="94"/>
      <c r="R4084" s="94"/>
      <c r="S4084" s="94"/>
      <c r="T4084" s="94"/>
      <c r="U4084" s="94"/>
      <c r="V4084" s="94"/>
      <c r="W4084" s="94"/>
      <c r="X4084" s="94"/>
      <c r="Y4084" s="94"/>
      <c r="Z4084" s="94"/>
      <c r="AA4084" s="94"/>
      <c r="AB4084" s="94"/>
      <c r="AC4084" s="94"/>
      <c r="AD4084" s="94"/>
      <c r="AE4084" s="94"/>
      <c r="AF4084" s="94"/>
      <c r="AG4084" s="94"/>
      <c r="AH4084" s="94"/>
      <c r="AI4084" s="94"/>
      <c r="AJ4084" s="94"/>
      <c r="AK4084" s="94"/>
      <c r="AL4084" s="94"/>
      <c r="AM4084" s="94"/>
      <c r="AN4084" s="94"/>
      <c r="AO4084" s="94"/>
      <c r="AP4084" s="94"/>
      <c r="AQ4084" s="94"/>
      <c r="AR4084" s="94"/>
      <c r="AS4084" s="94"/>
      <c r="AT4084" s="94"/>
      <c r="AU4084" s="94"/>
      <c r="AV4084" s="94"/>
      <c r="AW4084" s="94"/>
      <c r="AX4084" s="94"/>
      <c r="AY4084" s="94"/>
      <c r="AZ4084" s="94"/>
      <c r="BA4084" s="94"/>
      <c r="BB4084" s="94"/>
      <c r="BC4084" s="94"/>
      <c r="BD4084" s="94"/>
      <c r="BE4084" s="94"/>
      <c r="BF4084" s="94"/>
      <c r="BG4084" s="94"/>
      <c r="BH4084" s="94"/>
      <c r="BI4084" s="94"/>
      <c r="BJ4084" s="94"/>
      <c r="BK4084" s="94"/>
      <c r="BL4084" s="94"/>
      <c r="BM4084" s="94"/>
      <c r="BN4084" s="94"/>
      <c r="BO4084" s="94"/>
      <c r="BP4084" s="94"/>
      <c r="BQ4084" s="94"/>
      <c r="BR4084" s="94"/>
      <c r="BS4084" s="94"/>
      <c r="BT4084" s="94"/>
      <c r="BU4084" s="94"/>
      <c r="BV4084" s="94"/>
      <c r="BW4084" s="94"/>
      <c r="BX4084" s="94"/>
      <c r="BY4084" s="94"/>
      <c r="BZ4084" s="94"/>
      <c r="CA4084" s="94"/>
      <c r="CB4084" s="94"/>
      <c r="CC4084" s="94"/>
      <c r="CD4084" s="94"/>
      <c r="CE4084" s="94"/>
      <c r="CF4084" s="94"/>
      <c r="CG4084" s="94"/>
      <c r="CH4084" s="94"/>
      <c r="CI4084" s="94"/>
      <c r="CJ4084" s="94"/>
      <c r="CK4084" s="94"/>
      <c r="CL4084" s="94"/>
      <c r="CM4084" s="94"/>
      <c r="CN4084" s="94"/>
      <c r="CO4084" s="94"/>
      <c r="CP4084" s="94"/>
      <c r="CQ4084" s="94"/>
      <c r="CR4084" s="94"/>
      <c r="CS4084" s="94"/>
      <c r="CT4084" s="94"/>
      <c r="CU4084" s="94"/>
      <c r="CV4084" s="94"/>
      <c r="CW4084" s="94"/>
      <c r="CX4084" s="94"/>
      <c r="CY4084" s="94"/>
      <c r="CZ4084" s="94"/>
      <c r="DA4084" s="94"/>
      <c r="DB4084" s="94"/>
      <c r="DC4084" s="94"/>
      <c r="DD4084" s="94"/>
      <c r="DE4084" s="94"/>
      <c r="DF4084" s="94"/>
      <c r="DG4084" s="94"/>
      <c r="DH4084" s="94"/>
      <c r="DI4084" s="94"/>
      <c r="DJ4084" s="94"/>
      <c r="DK4084" s="94"/>
      <c r="DL4084" s="94"/>
      <c r="DM4084" s="94"/>
      <c r="DN4084" s="94"/>
      <c r="DO4084" s="94"/>
      <c r="DP4084" s="94"/>
      <c r="DQ4084" s="94"/>
      <c r="DR4084" s="94"/>
      <c r="DS4084" s="94"/>
      <c r="DT4084" s="94"/>
      <c r="DU4084" s="94"/>
      <c r="DV4084" s="94"/>
      <c r="DW4084" s="94"/>
      <c r="DX4084" s="94"/>
      <c r="DY4084" s="94"/>
      <c r="DZ4084" s="94"/>
      <c r="EA4084" s="94"/>
      <c r="EB4084" s="94"/>
      <c r="EC4084" s="94"/>
      <c r="ED4084" s="94"/>
      <c r="EE4084" s="94"/>
      <c r="EF4084" s="94"/>
      <c r="EG4084" s="94"/>
      <c r="EH4084" s="94"/>
      <c r="EI4084" s="94"/>
      <c r="EJ4084" s="94"/>
      <c r="EK4084" s="94"/>
      <c r="EL4084" s="94"/>
      <c r="EM4084" s="94"/>
      <c r="EN4084" s="94"/>
      <c r="EO4084" s="94"/>
      <c r="EP4084" s="94"/>
      <c r="EQ4084" s="94"/>
      <c r="ER4084" s="94"/>
      <c r="ES4084" s="94"/>
      <c r="ET4084" s="94"/>
      <c r="EU4084" s="94"/>
      <c r="EV4084" s="94"/>
      <c r="EW4084" s="94"/>
      <c r="EX4084" s="94"/>
      <c r="EY4084" s="94"/>
      <c r="EZ4084" s="94"/>
      <c r="FA4084" s="94"/>
      <c r="FB4084" s="94"/>
      <c r="FC4084" s="94"/>
      <c r="FD4084" s="94"/>
      <c r="FE4084" s="94"/>
      <c r="FF4084" s="94"/>
      <c r="FG4084" s="94"/>
      <c r="FH4084" s="94"/>
      <c r="FI4084" s="94"/>
      <c r="FJ4084" s="94"/>
      <c r="FK4084" s="94"/>
      <c r="FL4084" s="94"/>
      <c r="FM4084" s="94"/>
      <c r="FN4084" s="94"/>
      <c r="FO4084" s="94"/>
      <c r="FP4084" s="94"/>
      <c r="FQ4084" s="94"/>
      <c r="FR4084" s="94"/>
      <c r="FS4084" s="94"/>
      <c r="FT4084" s="94"/>
      <c r="FU4084" s="94"/>
      <c r="FV4084" s="94"/>
      <c r="FW4084" s="94"/>
      <c r="FX4084" s="94"/>
      <c r="FY4084" s="94"/>
      <c r="FZ4084" s="94"/>
      <c r="GA4084" s="94"/>
      <c r="GB4084" s="94"/>
      <c r="GC4084" s="94"/>
      <c r="GD4084" s="94"/>
      <c r="GE4084" s="94"/>
      <c r="GF4084" s="94"/>
      <c r="GG4084" s="94"/>
      <c r="GH4084" s="94"/>
      <c r="GI4084" s="94"/>
      <c r="GJ4084" s="94"/>
      <c r="GK4084" s="94"/>
      <c r="GL4084" s="94"/>
      <c r="GM4084" s="94"/>
      <c r="GN4084" s="94"/>
      <c r="GO4084" s="94"/>
      <c r="GP4084" s="94"/>
      <c r="GQ4084" s="94"/>
      <c r="GR4084" s="94"/>
      <c r="GS4084" s="94"/>
      <c r="GT4084" s="94"/>
      <c r="GU4084" s="94"/>
      <c r="GV4084" s="94"/>
      <c r="GW4084" s="94"/>
      <c r="GX4084" s="94"/>
      <c r="GY4084" s="94"/>
      <c r="GZ4084" s="94"/>
      <c r="HA4084" s="94"/>
      <c r="HB4084" s="94"/>
      <c r="HC4084" s="94"/>
      <c r="HD4084" s="94"/>
      <c r="HE4084" s="94"/>
      <c r="HF4084" s="94"/>
      <c r="HG4084" s="94"/>
      <c r="HH4084" s="94"/>
      <c r="HI4084" s="94"/>
      <c r="HJ4084" s="94"/>
      <c r="HK4084" s="94"/>
      <c r="HL4084" s="94"/>
      <c r="HM4084" s="94"/>
      <c r="HN4084" s="94"/>
      <c r="HO4084" s="94"/>
      <c r="HP4084" s="94"/>
      <c r="HQ4084" s="94"/>
      <c r="HR4084" s="94"/>
      <c r="HS4084" s="94"/>
      <c r="HT4084" s="94"/>
      <c r="HU4084" s="94"/>
      <c r="HV4084" s="94"/>
      <c r="HW4084" s="94"/>
      <c r="HX4084" s="94"/>
      <c r="HY4084" s="94"/>
      <c r="HZ4084" s="94"/>
      <c r="IA4084" s="94"/>
      <c r="IB4084" s="94"/>
      <c r="IC4084" s="94"/>
      <c r="ID4084" s="94"/>
      <c r="IE4084" s="94"/>
      <c r="IF4084" s="94"/>
      <c r="IG4084" s="94"/>
      <c r="IH4084" s="94"/>
      <c r="II4084" s="94"/>
      <c r="IJ4084" s="94"/>
      <c r="IK4084" s="94"/>
      <c r="IL4084" s="94"/>
      <c r="IM4084" s="94"/>
      <c r="IN4084" s="94"/>
      <c r="IO4084" s="94"/>
      <c r="IP4084" s="94"/>
      <c r="IQ4084" s="94"/>
      <c r="IR4084" s="94"/>
      <c r="IS4084" s="94"/>
      <c r="IT4084" s="94"/>
      <c r="IU4084" s="94"/>
      <c r="IV4084" s="94"/>
      <c r="IW4084" s="94"/>
      <c r="IX4084" s="94"/>
      <c r="IY4084" s="94"/>
      <c r="IZ4084" s="94"/>
      <c r="JA4084" s="94"/>
      <c r="JB4084" s="94"/>
      <c r="JC4084" s="94"/>
      <c r="JD4084" s="94"/>
      <c r="JE4084" s="94"/>
      <c r="JF4084" s="94"/>
      <c r="JG4084" s="94"/>
      <c r="JH4084" s="94"/>
      <c r="JI4084" s="94"/>
      <c r="JJ4084" s="94"/>
      <c r="JK4084" s="94"/>
      <c r="JL4084" s="94"/>
      <c r="JM4084" s="94"/>
      <c r="JN4084" s="94"/>
      <c r="JO4084" s="94"/>
      <c r="JP4084" s="94"/>
      <c r="JQ4084" s="94"/>
      <c r="JR4084" s="94"/>
      <c r="JS4084" s="94"/>
      <c r="JT4084" s="94"/>
      <c r="JU4084" s="94"/>
      <c r="JV4084" s="94"/>
      <c r="JW4084" s="94"/>
      <c r="JX4084" s="94"/>
      <c r="JY4084" s="94"/>
      <c r="JZ4084" s="94"/>
      <c r="KA4084" s="94"/>
      <c r="KB4084" s="94"/>
      <c r="KC4084" s="94"/>
      <c r="KD4084" s="94"/>
      <c r="KE4084" s="94"/>
      <c r="KF4084" s="94"/>
      <c r="KG4084" s="94"/>
      <c r="KH4084" s="94"/>
      <c r="KI4084" s="94"/>
      <c r="KJ4084" s="94"/>
      <c r="KK4084" s="94"/>
      <c r="KL4084" s="94"/>
      <c r="KM4084" s="94"/>
      <c r="KN4084" s="94"/>
      <c r="KO4084" s="94"/>
      <c r="KP4084" s="94"/>
      <c r="KQ4084" s="94"/>
      <c r="KR4084" s="94"/>
      <c r="KS4084" s="94"/>
      <c r="KT4084" s="94"/>
      <c r="KU4084" s="94"/>
      <c r="KV4084" s="94"/>
      <c r="KW4084" s="94"/>
      <c r="KX4084" s="94"/>
      <c r="KY4084" s="94"/>
      <c r="KZ4084" s="94"/>
      <c r="LA4084" s="94"/>
      <c r="LB4084" s="94"/>
      <c r="LC4084" s="94"/>
      <c r="LD4084" s="94"/>
      <c r="LE4084" s="94"/>
      <c r="LF4084" s="94"/>
      <c r="LG4084" s="94"/>
      <c r="LH4084" s="94"/>
      <c r="LI4084" s="94"/>
      <c r="LJ4084" s="94"/>
      <c r="LK4084" s="94"/>
      <c r="LL4084" s="94"/>
      <c r="LM4084" s="94"/>
      <c r="LN4084" s="94"/>
      <c r="LO4084" s="94"/>
      <c r="LP4084" s="94"/>
      <c r="LQ4084" s="94"/>
      <c r="LR4084" s="94"/>
      <c r="LS4084" s="94"/>
      <c r="LT4084" s="94"/>
      <c r="LU4084" s="94"/>
      <c r="LV4084" s="94"/>
      <c r="LW4084" s="94"/>
      <c r="LX4084" s="94"/>
      <c r="LY4084" s="94"/>
      <c r="LZ4084" s="94"/>
      <c r="MA4084" s="94"/>
      <c r="MB4084" s="94"/>
      <c r="MC4084" s="94"/>
      <c r="MD4084" s="94"/>
      <c r="ME4084" s="94"/>
      <c r="MF4084" s="94"/>
      <c r="MG4084" s="94"/>
      <c r="MH4084" s="94"/>
      <c r="MI4084" s="94"/>
      <c r="MJ4084" s="94"/>
      <c r="MK4084" s="94"/>
      <c r="ML4084" s="94"/>
      <c r="MM4084" s="94"/>
      <c r="MN4084" s="94"/>
      <c r="MO4084" s="94"/>
      <c r="MP4084" s="94"/>
      <c r="MQ4084" s="94"/>
      <c r="MR4084" s="94"/>
      <c r="MS4084" s="94"/>
      <c r="MT4084" s="94"/>
      <c r="MU4084" s="94"/>
      <c r="MV4084" s="94"/>
      <c r="MW4084" s="94"/>
      <c r="MX4084" s="94"/>
      <c r="MY4084" s="94"/>
      <c r="MZ4084" s="94"/>
      <c r="NA4084" s="94"/>
      <c r="NB4084" s="94"/>
      <c r="NC4084" s="94"/>
      <c r="ND4084" s="94"/>
      <c r="NE4084" s="94"/>
      <c r="NF4084" s="94"/>
      <c r="NG4084" s="94"/>
      <c r="NH4084" s="94"/>
      <c r="NI4084" s="94"/>
      <c r="NJ4084" s="94"/>
      <c r="NK4084" s="94"/>
      <c r="NL4084" s="94"/>
      <c r="NM4084" s="94"/>
      <c r="NN4084" s="94"/>
      <c r="NO4084" s="94"/>
      <c r="NP4084" s="94"/>
      <c r="NQ4084" s="94"/>
      <c r="NR4084" s="94"/>
      <c r="NS4084" s="94"/>
      <c r="NT4084" s="94"/>
      <c r="NU4084" s="94"/>
      <c r="NV4084" s="94"/>
      <c r="NW4084" s="94"/>
      <c r="NX4084" s="94"/>
      <c r="NY4084" s="94"/>
      <c r="NZ4084" s="94"/>
      <c r="OA4084" s="94"/>
      <c r="OB4084" s="94"/>
      <c r="OC4084" s="94"/>
      <c r="OD4084" s="94"/>
      <c r="OE4084" s="94"/>
      <c r="OF4084" s="94"/>
      <c r="OG4084" s="94"/>
      <c r="OH4084" s="94"/>
      <c r="OI4084" s="94"/>
      <c r="OJ4084" s="94"/>
      <c r="OK4084" s="94"/>
      <c r="OL4084" s="94"/>
      <c r="OM4084" s="94"/>
      <c r="ON4084" s="94"/>
      <c r="OO4084" s="94"/>
      <c r="OP4084" s="94"/>
      <c r="OQ4084" s="94"/>
      <c r="OR4084" s="94"/>
      <c r="OS4084" s="94"/>
      <c r="OT4084" s="94"/>
      <c r="OU4084" s="94"/>
      <c r="OV4084" s="94"/>
      <c r="OW4084" s="94"/>
      <c r="OX4084" s="94"/>
      <c r="OY4084" s="94"/>
      <c r="OZ4084" s="94"/>
      <c r="PA4084" s="94"/>
      <c r="PB4084" s="94"/>
      <c r="PC4084" s="94"/>
      <c r="PD4084" s="94"/>
      <c r="PE4084" s="94"/>
      <c r="PF4084" s="94"/>
      <c r="PG4084" s="94"/>
      <c r="PH4084" s="94"/>
      <c r="PI4084" s="94"/>
      <c r="PJ4084" s="94"/>
      <c r="PK4084" s="94"/>
      <c r="PL4084" s="94"/>
      <c r="PM4084" s="94"/>
      <c r="PN4084" s="94"/>
      <c r="PO4084" s="94"/>
      <c r="PP4084" s="94"/>
      <c r="PQ4084" s="94"/>
      <c r="PR4084" s="94"/>
      <c r="PS4084" s="94"/>
      <c r="PT4084" s="94"/>
      <c r="PU4084" s="94"/>
      <c r="PV4084" s="94"/>
      <c r="PW4084" s="94"/>
      <c r="PX4084" s="94"/>
      <c r="PY4084" s="94"/>
      <c r="PZ4084" s="94"/>
      <c r="QA4084" s="94"/>
      <c r="QB4084" s="94"/>
      <c r="QC4084" s="94"/>
      <c r="QD4084" s="94"/>
      <c r="QE4084" s="94"/>
      <c r="QF4084" s="94"/>
      <c r="QG4084" s="94"/>
      <c r="QH4084" s="94"/>
      <c r="QI4084" s="94"/>
      <c r="QJ4084" s="94"/>
      <c r="QK4084" s="94"/>
      <c r="QL4084" s="94"/>
      <c r="QM4084" s="94"/>
      <c r="QN4084" s="94"/>
      <c r="QO4084" s="94"/>
      <c r="QP4084" s="94"/>
      <c r="QQ4084" s="94"/>
      <c r="QR4084" s="94"/>
      <c r="QS4084" s="94"/>
      <c r="QT4084" s="94"/>
      <c r="QU4084" s="94"/>
      <c r="QV4084" s="94"/>
      <c r="QW4084" s="94"/>
      <c r="QX4084" s="94"/>
      <c r="QY4084" s="94"/>
      <c r="QZ4084" s="94"/>
      <c r="RA4084" s="94"/>
      <c r="RB4084" s="94"/>
      <c r="RC4084" s="94"/>
      <c r="RD4084" s="94"/>
      <c r="RE4084" s="94"/>
      <c r="RF4084" s="94"/>
      <c r="RG4084" s="94"/>
      <c r="RH4084" s="94"/>
      <c r="RI4084" s="94"/>
      <c r="RJ4084" s="94"/>
      <c r="RK4084" s="94"/>
      <c r="RL4084" s="94"/>
      <c r="RM4084" s="94"/>
      <c r="RN4084" s="94"/>
      <c r="RO4084" s="94"/>
      <c r="RP4084" s="94"/>
      <c r="RQ4084" s="94"/>
      <c r="RR4084" s="94"/>
      <c r="RS4084" s="94"/>
      <c r="RT4084" s="94"/>
      <c r="RU4084" s="94"/>
      <c r="RV4084" s="94"/>
      <c r="RW4084" s="94"/>
      <c r="RX4084" s="94"/>
      <c r="RY4084" s="94"/>
      <c r="RZ4084" s="94"/>
      <c r="SA4084" s="94"/>
      <c r="SB4084" s="94"/>
      <c r="SC4084" s="94"/>
      <c r="SD4084" s="94"/>
      <c r="SE4084" s="94"/>
      <c r="SF4084" s="94"/>
      <c r="SG4084" s="94"/>
      <c r="SH4084" s="94"/>
      <c r="SI4084" s="94"/>
      <c r="SJ4084" s="94"/>
      <c r="SK4084" s="94"/>
      <c r="SL4084" s="94"/>
      <c r="SM4084" s="94"/>
      <c r="SN4084" s="94"/>
      <c r="SO4084" s="94"/>
      <c r="SP4084" s="94"/>
      <c r="SQ4084" s="94"/>
      <c r="SR4084" s="94"/>
      <c r="SS4084" s="94"/>
      <c r="ST4084" s="94"/>
      <c r="SU4084" s="94"/>
      <c r="SV4084" s="94"/>
      <c r="SW4084" s="94"/>
      <c r="SX4084" s="94"/>
      <c r="SY4084" s="94"/>
      <c r="SZ4084" s="94"/>
      <c r="TA4084" s="94"/>
      <c r="TB4084" s="94"/>
      <c r="TC4084" s="94"/>
      <c r="TD4084" s="94"/>
      <c r="TE4084" s="94"/>
      <c r="TF4084" s="94"/>
      <c r="TG4084" s="94"/>
      <c r="TH4084" s="94"/>
      <c r="TI4084" s="94"/>
      <c r="TJ4084" s="94"/>
      <c r="TK4084" s="94"/>
      <c r="TL4084" s="94"/>
      <c r="TM4084" s="94"/>
      <c r="TN4084" s="94"/>
      <c r="TO4084" s="94"/>
      <c r="TP4084" s="94"/>
      <c r="TQ4084" s="94"/>
      <c r="TR4084" s="94"/>
      <c r="TS4084" s="94"/>
      <c r="TT4084" s="94"/>
      <c r="TU4084" s="94"/>
      <c r="TV4084" s="94"/>
      <c r="TW4084" s="94"/>
      <c r="TX4084" s="94"/>
      <c r="TY4084" s="94"/>
      <c r="TZ4084" s="94"/>
      <c r="UA4084" s="94"/>
      <c r="UB4084" s="94"/>
      <c r="UC4084" s="94"/>
      <c r="UD4084" s="94"/>
      <c r="UE4084" s="94"/>
      <c r="UF4084" s="94"/>
      <c r="UG4084" s="94"/>
      <c r="UH4084" s="94"/>
      <c r="UI4084" s="94"/>
      <c r="UJ4084" s="94"/>
      <c r="UK4084" s="94"/>
      <c r="UL4084" s="94"/>
      <c r="UM4084" s="94"/>
      <c r="UN4084" s="94"/>
      <c r="UO4084" s="94"/>
      <c r="UP4084" s="94"/>
      <c r="UQ4084" s="94"/>
      <c r="UR4084" s="94"/>
      <c r="US4084" s="94"/>
      <c r="UT4084" s="94"/>
      <c r="UU4084" s="94"/>
      <c r="UV4084" s="94"/>
      <c r="UW4084" s="94"/>
      <c r="UX4084" s="94"/>
      <c r="UY4084" s="94"/>
      <c r="UZ4084" s="94"/>
      <c r="VA4084" s="94"/>
      <c r="VB4084" s="94"/>
      <c r="VC4084" s="94"/>
      <c r="VD4084" s="94"/>
      <c r="VE4084" s="94"/>
      <c r="VF4084" s="94"/>
      <c r="VG4084" s="94"/>
      <c r="VH4084" s="94"/>
      <c r="VI4084" s="94"/>
      <c r="VJ4084" s="94"/>
      <c r="VK4084" s="94"/>
      <c r="VL4084" s="94"/>
      <c r="VM4084" s="94"/>
      <c r="VN4084" s="94"/>
      <c r="VO4084" s="94"/>
      <c r="VP4084" s="94"/>
      <c r="VQ4084" s="94"/>
      <c r="VR4084" s="94"/>
      <c r="VS4084" s="94"/>
      <c r="VT4084" s="94"/>
      <c r="VU4084" s="94"/>
      <c r="VV4084" s="94"/>
      <c r="VW4084" s="94"/>
      <c r="VX4084" s="94"/>
      <c r="VY4084" s="94"/>
      <c r="VZ4084" s="94"/>
      <c r="WA4084" s="94"/>
      <c r="WB4084" s="94"/>
      <c r="WC4084" s="94"/>
      <c r="WD4084" s="94"/>
      <c r="WE4084" s="94"/>
      <c r="WF4084" s="94"/>
      <c r="WG4084" s="94"/>
      <c r="WH4084" s="94"/>
      <c r="WI4084" s="94"/>
      <c r="WJ4084" s="94"/>
      <c r="WK4084" s="94"/>
      <c r="WL4084" s="94"/>
      <c r="WM4084" s="94"/>
      <c r="WN4084" s="94"/>
      <c r="WO4084" s="94"/>
      <c r="WP4084" s="94"/>
      <c r="WQ4084" s="94"/>
      <c r="WR4084" s="94"/>
      <c r="WS4084" s="94"/>
      <c r="WT4084" s="94"/>
      <c r="WU4084" s="94"/>
      <c r="WV4084" s="94"/>
      <c r="WW4084" s="94"/>
      <c r="WX4084" s="94"/>
      <c r="WY4084" s="94"/>
      <c r="WZ4084" s="94"/>
      <c r="XA4084" s="94"/>
      <c r="XB4084" s="94"/>
      <c r="XC4084" s="94"/>
      <c r="XD4084" s="94"/>
      <c r="XE4084" s="94"/>
      <c r="XF4084" s="94"/>
      <c r="XG4084" s="94"/>
      <c r="XH4084" s="94"/>
      <c r="XI4084" s="94"/>
      <c r="XJ4084" s="94"/>
      <c r="XK4084" s="94"/>
      <c r="XL4084" s="94"/>
      <c r="XM4084" s="94"/>
      <c r="XN4084" s="94"/>
      <c r="XO4084" s="94"/>
      <c r="XP4084" s="94"/>
      <c r="XQ4084" s="94"/>
      <c r="XR4084" s="94"/>
      <c r="XS4084" s="94"/>
      <c r="XT4084" s="94"/>
      <c r="XU4084" s="94"/>
      <c r="XV4084" s="94"/>
      <c r="XW4084" s="94"/>
      <c r="XX4084" s="94"/>
      <c r="XY4084" s="94"/>
      <c r="XZ4084" s="94"/>
      <c r="YA4084" s="94"/>
      <c r="YB4084" s="94"/>
      <c r="YC4084" s="94"/>
      <c r="YD4084" s="94"/>
      <c r="YE4084" s="94"/>
      <c r="YF4084" s="94"/>
      <c r="YG4084" s="94"/>
      <c r="YH4084" s="94"/>
      <c r="YI4084" s="94"/>
      <c r="YJ4084" s="94"/>
      <c r="YK4084" s="94"/>
      <c r="YL4084" s="94"/>
      <c r="YM4084" s="94"/>
      <c r="YN4084" s="94"/>
      <c r="YO4084" s="94"/>
      <c r="YP4084" s="94"/>
      <c r="YQ4084" s="94"/>
      <c r="YR4084" s="94"/>
      <c r="YS4084" s="94"/>
      <c r="YT4084" s="94"/>
      <c r="YU4084" s="94"/>
      <c r="YV4084" s="94"/>
      <c r="YW4084" s="94"/>
      <c r="YX4084" s="94"/>
      <c r="YY4084" s="94"/>
      <c r="YZ4084" s="94"/>
      <c r="ZA4084" s="94"/>
      <c r="ZB4084" s="94"/>
      <c r="ZC4084" s="94"/>
      <c r="ZD4084" s="94"/>
      <c r="ZE4084" s="94"/>
      <c r="ZF4084" s="94"/>
      <c r="ZG4084" s="94"/>
      <c r="ZH4084" s="94"/>
      <c r="ZI4084" s="94"/>
      <c r="ZJ4084" s="94"/>
      <c r="ZK4084" s="94"/>
      <c r="ZL4084" s="94"/>
      <c r="ZM4084" s="94"/>
      <c r="ZN4084" s="94"/>
      <c r="ZO4084" s="94"/>
      <c r="ZP4084" s="94"/>
      <c r="ZQ4084" s="94"/>
      <c r="ZR4084" s="94"/>
      <c r="ZS4084" s="94"/>
      <c r="ZT4084" s="94"/>
      <c r="ZU4084" s="94"/>
      <c r="ZV4084" s="94"/>
      <c r="ZW4084" s="94"/>
      <c r="ZX4084" s="94"/>
      <c r="ZY4084" s="94"/>
      <c r="ZZ4084" s="94"/>
      <c r="AAA4084" s="94"/>
      <c r="AAB4084" s="94"/>
      <c r="AAC4084" s="94"/>
      <c r="AAD4084" s="94"/>
      <c r="AAE4084" s="94"/>
      <c r="AAF4084" s="94"/>
      <c r="AAG4084" s="94"/>
      <c r="AAH4084" s="94"/>
      <c r="AAI4084" s="94"/>
      <c r="AAJ4084" s="94"/>
      <c r="AAK4084" s="94"/>
      <c r="AAL4084" s="94"/>
      <c r="AAM4084" s="94"/>
      <c r="AAN4084" s="94"/>
      <c r="AAO4084" s="94"/>
      <c r="AAP4084" s="94"/>
      <c r="AAQ4084" s="94"/>
      <c r="AAR4084" s="94"/>
      <c r="AAS4084" s="94"/>
      <c r="AAT4084" s="94"/>
      <c r="AAU4084" s="94"/>
      <c r="AAV4084" s="94"/>
      <c r="AAW4084" s="94"/>
      <c r="AAX4084" s="94"/>
      <c r="AAY4084" s="94"/>
      <c r="AAZ4084" s="94"/>
      <c r="ABA4084" s="94"/>
      <c r="ABB4084" s="94"/>
      <c r="ABC4084" s="94"/>
      <c r="ABD4084" s="94"/>
      <c r="ABE4084" s="94"/>
      <c r="ABF4084" s="94"/>
      <c r="ABG4084" s="94"/>
      <c r="ABH4084" s="94"/>
      <c r="ABI4084" s="94"/>
      <c r="ABJ4084" s="94"/>
      <c r="ABK4084" s="94"/>
      <c r="ABL4084" s="94"/>
      <c r="ABM4084" s="94"/>
      <c r="ABN4084" s="94"/>
      <c r="ABO4084" s="94"/>
      <c r="ABP4084" s="94"/>
      <c r="ABQ4084" s="94"/>
      <c r="ABR4084" s="94"/>
      <c r="ABS4084" s="94"/>
      <c r="ABT4084" s="94"/>
      <c r="ABU4084" s="94"/>
      <c r="ABV4084" s="94"/>
      <c r="ABW4084" s="94"/>
      <c r="ABX4084" s="94"/>
      <c r="ABY4084" s="94"/>
      <c r="ABZ4084" s="94"/>
      <c r="ACA4084" s="94"/>
      <c r="ACB4084" s="94"/>
      <c r="ACC4084" s="94"/>
      <c r="ACD4084" s="94"/>
      <c r="ACE4084" s="94"/>
      <c r="ACF4084" s="94"/>
      <c r="ACG4084" s="94"/>
      <c r="ACH4084" s="94"/>
      <c r="ACI4084" s="94"/>
      <c r="ACJ4084" s="94"/>
      <c r="ACK4084" s="94"/>
      <c r="ACL4084" s="94"/>
      <c r="ACM4084" s="94"/>
      <c r="ACN4084" s="94"/>
      <c r="ACO4084" s="94"/>
      <c r="ACP4084" s="94"/>
      <c r="ACQ4084" s="94"/>
      <c r="ACR4084" s="94"/>
      <c r="ACS4084" s="94"/>
      <c r="ACT4084" s="94"/>
      <c r="ACU4084" s="94"/>
      <c r="ACV4084" s="94"/>
      <c r="ACW4084" s="94"/>
      <c r="ACX4084" s="94"/>
      <c r="ACY4084" s="94"/>
      <c r="ACZ4084" s="94"/>
      <c r="ADA4084" s="94"/>
      <c r="ADB4084" s="94"/>
      <c r="ADC4084" s="94"/>
      <c r="ADD4084" s="94"/>
      <c r="ADE4084" s="94"/>
      <c r="ADF4084" s="94"/>
      <c r="ADG4084" s="94"/>
      <c r="ADH4084" s="94"/>
      <c r="ADI4084" s="94"/>
      <c r="ADJ4084" s="94"/>
      <c r="ADK4084" s="94"/>
      <c r="ADL4084" s="94"/>
      <c r="ADM4084" s="94"/>
      <c r="ADN4084" s="94"/>
      <c r="ADO4084" s="94"/>
      <c r="ADP4084" s="94"/>
      <c r="ADQ4084" s="94"/>
      <c r="ADR4084" s="94"/>
      <c r="ADS4084" s="94"/>
      <c r="ADT4084" s="94"/>
      <c r="ADU4084" s="94"/>
      <c r="ADV4084" s="94"/>
      <c r="ADW4084" s="94"/>
      <c r="ADX4084" s="94"/>
      <c r="ADY4084" s="94"/>
      <c r="ADZ4084" s="94"/>
      <c r="AEA4084" s="94"/>
      <c r="AEB4084" s="94"/>
      <c r="AEC4084" s="94"/>
      <c r="AED4084" s="94"/>
      <c r="AEE4084" s="94"/>
      <c r="AEF4084" s="94"/>
      <c r="AEG4084" s="94"/>
      <c r="AEH4084" s="94"/>
      <c r="AEI4084" s="94"/>
      <c r="AEJ4084" s="94"/>
      <c r="AEK4084" s="94"/>
      <c r="AEL4084" s="94"/>
      <c r="AEM4084" s="94"/>
      <c r="AEN4084" s="94"/>
      <c r="AEO4084" s="94"/>
      <c r="AEP4084" s="94"/>
      <c r="AEQ4084" s="94"/>
      <c r="AER4084" s="94"/>
      <c r="AES4084" s="94"/>
      <c r="AET4084" s="94"/>
      <c r="AEU4084" s="94"/>
      <c r="AEV4084" s="94"/>
      <c r="AEW4084" s="94"/>
      <c r="AEX4084" s="94"/>
      <c r="AEY4084" s="94"/>
      <c r="AEZ4084" s="94"/>
      <c r="AFA4084" s="94"/>
      <c r="AFB4084" s="94"/>
      <c r="AFC4084" s="94"/>
      <c r="AFD4084" s="94"/>
      <c r="AFE4084" s="94"/>
      <c r="AFF4084" s="94"/>
      <c r="AFG4084" s="94"/>
      <c r="AFH4084" s="94"/>
      <c r="AFI4084" s="94"/>
      <c r="AFJ4084" s="94"/>
      <c r="AFK4084" s="94"/>
      <c r="AFL4084" s="94"/>
      <c r="AFM4084" s="94"/>
      <c r="AFN4084" s="94"/>
      <c r="AFO4084" s="94"/>
      <c r="AFP4084" s="94"/>
      <c r="AFQ4084" s="94"/>
      <c r="AFR4084" s="94"/>
      <c r="AFS4084" s="94"/>
      <c r="AFT4084" s="94"/>
      <c r="AFU4084" s="94"/>
      <c r="AFV4084" s="94"/>
      <c r="AFW4084" s="94"/>
      <c r="AFX4084" s="94"/>
      <c r="AFY4084" s="94"/>
      <c r="AFZ4084" s="94"/>
      <c r="AGA4084" s="94"/>
      <c r="AGB4084" s="94"/>
      <c r="AGC4084" s="94"/>
      <c r="AGD4084" s="94"/>
      <c r="AGE4084" s="94"/>
      <c r="AGF4084" s="94"/>
      <c r="AGG4084" s="94"/>
      <c r="AGH4084" s="94"/>
      <c r="AGI4084" s="94"/>
      <c r="AGJ4084" s="94"/>
      <c r="AGK4084" s="94"/>
      <c r="AGL4084" s="94"/>
      <c r="AGM4084" s="94"/>
      <c r="AGN4084" s="94"/>
      <c r="AGO4084" s="94"/>
      <c r="AGP4084" s="94"/>
      <c r="AGQ4084" s="94"/>
      <c r="AGR4084" s="94"/>
      <c r="AGS4084" s="94"/>
      <c r="AGT4084" s="94"/>
      <c r="AGU4084" s="94"/>
      <c r="AGV4084" s="94"/>
      <c r="AGW4084" s="94"/>
      <c r="AGX4084" s="94"/>
      <c r="AGY4084" s="94"/>
      <c r="AGZ4084" s="94"/>
      <c r="AHA4084" s="94"/>
      <c r="AHB4084" s="94"/>
      <c r="AHC4084" s="94"/>
      <c r="AHD4084" s="94"/>
      <c r="AHE4084" s="94"/>
      <c r="AHF4084" s="94"/>
      <c r="AHG4084" s="94"/>
      <c r="AHH4084" s="94"/>
      <c r="AHI4084" s="94"/>
      <c r="AHJ4084" s="94"/>
      <c r="AHK4084" s="94"/>
      <c r="AHL4084" s="94"/>
      <c r="AHM4084" s="94"/>
      <c r="AHN4084" s="94"/>
      <c r="AHO4084" s="94"/>
      <c r="AHP4084" s="94"/>
      <c r="AHQ4084" s="94"/>
      <c r="AHR4084" s="94"/>
      <c r="AHS4084" s="94"/>
      <c r="AHT4084" s="94"/>
      <c r="AHU4084" s="94"/>
      <c r="AHV4084" s="94"/>
      <c r="AHW4084" s="94"/>
      <c r="AHX4084" s="94"/>
      <c r="AHY4084" s="94"/>
      <c r="AHZ4084" s="94"/>
      <c r="AIA4084" s="94"/>
      <c r="AIB4084" s="94"/>
      <c r="AIC4084" s="94"/>
      <c r="AID4084" s="94"/>
      <c r="AIE4084" s="94"/>
      <c r="AIF4084" s="94"/>
      <c r="AIG4084" s="94"/>
      <c r="AIH4084" s="94"/>
      <c r="AII4084" s="94"/>
      <c r="AIJ4084" s="94"/>
      <c r="AIK4084" s="94"/>
      <c r="AIL4084" s="94"/>
      <c r="AIM4084" s="94"/>
      <c r="AIN4084" s="94"/>
      <c r="AIO4084" s="94"/>
      <c r="AIP4084" s="94"/>
      <c r="AIQ4084" s="94"/>
      <c r="AIR4084" s="94"/>
      <c r="AIS4084" s="94"/>
      <c r="AIT4084" s="94"/>
      <c r="AIU4084" s="94"/>
      <c r="AIV4084" s="94"/>
      <c r="AIW4084" s="94"/>
      <c r="AIX4084" s="94"/>
      <c r="AIY4084" s="94"/>
      <c r="AIZ4084" s="94"/>
      <c r="AJA4084" s="94"/>
      <c r="AJB4084" s="94"/>
      <c r="AJC4084" s="94"/>
      <c r="AJD4084" s="94"/>
      <c r="AJE4084" s="94"/>
      <c r="AJF4084" s="94"/>
      <c r="AJG4084" s="94"/>
      <c r="AJH4084" s="94"/>
      <c r="AJI4084" s="94"/>
      <c r="AJJ4084" s="94"/>
      <c r="AJK4084" s="94"/>
      <c r="AJL4084" s="94"/>
      <c r="AJM4084" s="94"/>
      <c r="AJN4084" s="94"/>
      <c r="AJO4084" s="94"/>
      <c r="AJP4084" s="94"/>
      <c r="AJQ4084" s="94"/>
      <c r="AJR4084" s="94"/>
      <c r="AJS4084" s="94"/>
      <c r="AJT4084" s="94"/>
      <c r="AJU4084" s="94"/>
      <c r="AJV4084" s="94"/>
      <c r="AJW4084" s="94"/>
      <c r="AJX4084" s="94"/>
      <c r="AJY4084" s="94"/>
      <c r="AJZ4084" s="94"/>
      <c r="AKA4084" s="94"/>
      <c r="AKB4084" s="94"/>
      <c r="AKC4084" s="94"/>
      <c r="AKD4084" s="94"/>
      <c r="AKE4084" s="94"/>
      <c r="AKF4084" s="94"/>
      <c r="AKG4084" s="94"/>
      <c r="AKH4084" s="94"/>
      <c r="AKI4084" s="94"/>
      <c r="AKJ4084" s="94"/>
      <c r="AKK4084" s="94"/>
      <c r="AKL4084" s="94"/>
      <c r="AKM4084" s="94"/>
      <c r="AKN4084" s="94"/>
      <c r="AKO4084" s="94"/>
      <c r="AKP4084" s="94"/>
      <c r="AKQ4084" s="94"/>
      <c r="AKR4084" s="94"/>
      <c r="AKS4084" s="94"/>
      <c r="AKT4084" s="94"/>
      <c r="AKU4084" s="94"/>
      <c r="AKV4084" s="94"/>
      <c r="AKW4084" s="94"/>
      <c r="AKX4084" s="94"/>
      <c r="AKY4084" s="94"/>
      <c r="AKZ4084" s="94"/>
      <c r="ALA4084" s="94"/>
      <c r="ALB4084" s="94"/>
      <c r="ALC4084" s="94"/>
      <c r="ALD4084" s="94"/>
      <c r="ALE4084" s="94"/>
      <c r="ALF4084" s="94"/>
      <c r="ALG4084" s="94"/>
      <c r="ALH4084" s="94"/>
      <c r="ALI4084" s="94"/>
      <c r="ALJ4084" s="94"/>
      <c r="ALK4084" s="94"/>
      <c r="ALL4084" s="94"/>
      <c r="ALM4084" s="94"/>
      <c r="ALN4084" s="94"/>
      <c r="ALO4084" s="94"/>
      <c r="ALP4084" s="94"/>
      <c r="ALQ4084" s="94"/>
      <c r="ALR4084" s="94"/>
      <c r="ALS4084" s="94"/>
      <c r="ALT4084" s="94"/>
      <c r="ALU4084" s="94"/>
      <c r="ALV4084" s="94"/>
      <c r="ALW4084" s="94"/>
      <c r="ALX4084" s="94"/>
      <c r="ALY4084" s="94"/>
      <c r="ALZ4084" s="94"/>
      <c r="AMA4084" s="94"/>
      <c r="AMB4084" s="94"/>
      <c r="AMC4084" s="94"/>
      <c r="AMD4084" s="94"/>
    </row>
    <row r="4085" spans="1:1018" ht="15" hidden="1" x14ac:dyDescent="0.25">
      <c r="A4085" s="189">
        <v>5010101</v>
      </c>
      <c r="B4085" s="47" t="s">
        <v>242</v>
      </c>
      <c r="C4085" s="179"/>
      <c r="D4085" s="180"/>
      <c r="E4085" s="180"/>
      <c r="F4085" s="180">
        <v>2650000</v>
      </c>
      <c r="G4085" s="180"/>
      <c r="H4085" s="180"/>
      <c r="I4085" s="180"/>
      <c r="J4085" s="180"/>
      <c r="K4085" s="202"/>
      <c r="L4085" s="5" t="s">
        <v>21</v>
      </c>
      <c r="M4085" s="6"/>
      <c r="N4085" s="74" t="s">
        <v>303</v>
      </c>
    </row>
    <row r="4086" spans="1:1018" ht="15" hidden="1" x14ac:dyDescent="0.25">
      <c r="A4086" s="189"/>
      <c r="B4086" s="47"/>
      <c r="C4086" s="181"/>
      <c r="D4086" s="67"/>
      <c r="E4086" s="67"/>
      <c r="F4086" s="67">
        <v>1246900</v>
      </c>
      <c r="G4086" s="67"/>
      <c r="H4086" s="67"/>
      <c r="I4086" s="67"/>
      <c r="J4086" s="67"/>
      <c r="K4086" s="203"/>
      <c r="L4086" s="5" t="s">
        <v>21</v>
      </c>
      <c r="M4086" s="6"/>
      <c r="N4086" s="75" t="s">
        <v>25</v>
      </c>
    </row>
    <row r="4087" spans="1:1018" ht="15" hidden="1" x14ac:dyDescent="0.25">
      <c r="A4087" s="189"/>
      <c r="B4087" s="47"/>
      <c r="C4087" s="181"/>
      <c r="D4087" s="67"/>
      <c r="E4087" s="67"/>
      <c r="F4087" s="67"/>
      <c r="G4087" s="67"/>
      <c r="H4087" s="67">
        <v>3500000</v>
      </c>
      <c r="I4087" s="67"/>
      <c r="J4087" s="67"/>
      <c r="K4087" s="203"/>
      <c r="L4087" s="5" t="s">
        <v>21</v>
      </c>
      <c r="M4087" s="6"/>
      <c r="N4087" s="75" t="s">
        <v>95</v>
      </c>
    </row>
    <row r="4088" spans="1:1018" ht="15" hidden="1" x14ac:dyDescent="0.25">
      <c r="A4088" s="189"/>
      <c r="B4088" s="47"/>
      <c r="C4088" s="181">
        <v>100000</v>
      </c>
      <c r="D4088" s="67"/>
      <c r="E4088" s="67"/>
      <c r="F4088" s="67"/>
      <c r="G4088" s="67"/>
      <c r="H4088" s="67"/>
      <c r="I4088" s="67"/>
      <c r="J4088" s="67"/>
      <c r="K4088" s="203"/>
      <c r="L4088" s="5" t="s">
        <v>21</v>
      </c>
      <c r="M4088" s="6"/>
      <c r="N4088" s="75" t="s">
        <v>97</v>
      </c>
    </row>
    <row r="4089" spans="1:1018" ht="15" hidden="1" x14ac:dyDescent="0.25">
      <c r="A4089" s="189"/>
      <c r="B4089" s="47"/>
      <c r="C4089" s="181"/>
      <c r="D4089" s="67"/>
      <c r="E4089" s="67">
        <v>3473500</v>
      </c>
      <c r="F4089" s="67"/>
      <c r="G4089" s="67"/>
      <c r="H4089" s="67"/>
      <c r="I4089" s="67"/>
      <c r="J4089" s="67"/>
      <c r="K4089" s="203"/>
      <c r="L4089" s="5" t="s">
        <v>21</v>
      </c>
      <c r="M4089" s="6"/>
      <c r="N4089" s="75" t="s">
        <v>124</v>
      </c>
    </row>
    <row r="4090" spans="1:1018" ht="15" hidden="1" x14ac:dyDescent="0.25">
      <c r="A4090" s="189"/>
      <c r="B4090" s="47"/>
      <c r="C4090" s="181"/>
      <c r="D4090" s="67"/>
      <c r="E4090" s="67">
        <v>12000000</v>
      </c>
      <c r="F4090" s="67"/>
      <c r="G4090" s="67"/>
      <c r="H4090" s="67"/>
      <c r="I4090" s="67"/>
      <c r="J4090" s="67"/>
      <c r="K4090" s="203"/>
      <c r="L4090" s="5" t="s">
        <v>21</v>
      </c>
      <c r="M4090" s="6"/>
      <c r="N4090" s="75" t="s">
        <v>449</v>
      </c>
    </row>
    <row r="4091" spans="1:1018" ht="15" hidden="1" x14ac:dyDescent="0.25">
      <c r="A4091" s="189"/>
      <c r="B4091" s="47"/>
      <c r="C4091" s="181"/>
      <c r="D4091" s="67"/>
      <c r="E4091" s="67"/>
      <c r="F4091" s="67"/>
      <c r="G4091" s="67"/>
      <c r="H4091" s="67"/>
      <c r="I4091" s="67">
        <v>10700000</v>
      </c>
      <c r="J4091" s="67"/>
      <c r="K4091" s="203"/>
      <c r="L4091" s="5" t="s">
        <v>21</v>
      </c>
      <c r="M4091" s="6"/>
      <c r="N4091" s="75" t="s">
        <v>444</v>
      </c>
    </row>
    <row r="4092" spans="1:1018" ht="15" hidden="1" x14ac:dyDescent="0.25">
      <c r="A4092" s="189"/>
      <c r="B4092" s="47"/>
      <c r="C4092" s="181"/>
      <c r="D4092" s="67"/>
      <c r="E4092" s="67"/>
      <c r="F4092" s="67"/>
      <c r="G4092" s="67"/>
      <c r="H4092" s="67">
        <v>1200000</v>
      </c>
      <c r="I4092" s="67"/>
      <c r="J4092" s="67"/>
      <c r="K4092" s="203"/>
      <c r="L4092" s="5" t="s">
        <v>21</v>
      </c>
      <c r="M4092" s="6"/>
      <c r="N4092" s="75" t="s">
        <v>483</v>
      </c>
    </row>
    <row r="4093" spans="1:1018" s="88" customFormat="1" ht="15" x14ac:dyDescent="0.25">
      <c r="A4093" s="125">
        <v>5010101</v>
      </c>
      <c r="B4093" s="123" t="s">
        <v>243</v>
      </c>
      <c r="C4093" s="86">
        <f>+'PLAN DE COMPRA  2022'!C4326</f>
        <v>100000</v>
      </c>
      <c r="D4093" s="86">
        <f>+'PLAN DE COMPRA  2022'!D4326</f>
        <v>1000000</v>
      </c>
      <c r="E4093" s="86">
        <f>+'PLAN DE COMPRA  2022'!E4326</f>
        <v>12000000</v>
      </c>
      <c r="F4093" s="86">
        <f>+'PLAN DE COMPRA  2022'!F4326</f>
        <v>1000000</v>
      </c>
      <c r="G4093" s="86">
        <f>+'PLAN DE COMPRA  2022'!G4326</f>
        <v>0</v>
      </c>
      <c r="H4093" s="86">
        <f>+'PLAN DE COMPRA  2022'!H4326</f>
        <v>8500000</v>
      </c>
      <c r="I4093" s="86">
        <f>+'PLAN DE COMPRA  2022'!I4326</f>
        <v>15475000</v>
      </c>
      <c r="J4093" s="86">
        <f>+'PLAN DE COMPRA  2022'!J4326</f>
        <v>0</v>
      </c>
      <c r="K4093" s="86">
        <f>+'PLAN DE COMPRA  2022'!K4326</f>
        <v>38075000</v>
      </c>
    </row>
    <row r="4094" spans="1:1018" s="88" customFormat="1" ht="15" hidden="1" x14ac:dyDescent="0.25">
      <c r="A4094" s="182">
        <v>5010102</v>
      </c>
      <c r="B4094" s="118" t="s">
        <v>244</v>
      </c>
      <c r="C4094" s="183"/>
      <c r="D4094" s="183"/>
      <c r="E4094" s="183"/>
      <c r="F4094" s="183"/>
      <c r="G4094" s="183"/>
      <c r="H4094" s="183"/>
      <c r="I4094" s="183"/>
      <c r="J4094" s="183"/>
      <c r="K4094" s="183"/>
      <c r="L4094" s="110" t="s">
        <v>21</v>
      </c>
      <c r="M4094" s="111"/>
      <c r="N4094" s="74" t="s">
        <v>303</v>
      </c>
    </row>
    <row r="4095" spans="1:1018" s="88" customFormat="1" ht="15" hidden="1" x14ac:dyDescent="0.25">
      <c r="A4095" s="182"/>
      <c r="B4095" s="118"/>
      <c r="C4095" s="185"/>
      <c r="D4095" s="185"/>
      <c r="E4095" s="185"/>
      <c r="F4095" s="185"/>
      <c r="G4095" s="185"/>
      <c r="H4095" s="185"/>
      <c r="I4095" s="185"/>
      <c r="J4095" s="185"/>
      <c r="K4095" s="185"/>
      <c r="L4095" s="110" t="s">
        <v>21</v>
      </c>
      <c r="M4095" s="111"/>
      <c r="N4095" s="75" t="s">
        <v>307</v>
      </c>
    </row>
    <row r="4096" spans="1:1018" s="88" customFormat="1" ht="15" hidden="1" x14ac:dyDescent="0.25">
      <c r="A4096" s="182"/>
      <c r="B4096" s="118"/>
      <c r="C4096" s="185"/>
      <c r="D4096" s="185"/>
      <c r="E4096" s="185"/>
      <c r="F4096" s="185"/>
      <c r="G4096" s="185"/>
      <c r="H4096" s="185"/>
      <c r="I4096" s="185"/>
      <c r="J4096" s="185"/>
      <c r="K4096" s="185"/>
      <c r="L4096" s="110" t="s">
        <v>21</v>
      </c>
      <c r="M4096" s="111"/>
      <c r="N4096" s="75" t="s">
        <v>25</v>
      </c>
    </row>
    <row r="4097" spans="1:14" s="88" customFormat="1" ht="15" hidden="1" x14ac:dyDescent="0.25">
      <c r="A4097" s="182"/>
      <c r="B4097" s="118"/>
      <c r="C4097" s="185"/>
      <c r="D4097" s="185"/>
      <c r="E4097" s="185"/>
      <c r="F4097" s="185"/>
      <c r="G4097" s="185"/>
      <c r="H4097" s="185"/>
      <c r="I4097" s="185"/>
      <c r="J4097" s="185"/>
      <c r="K4097" s="185"/>
      <c r="L4097" s="110" t="s">
        <v>21</v>
      </c>
      <c r="M4097" s="111"/>
      <c r="N4097" s="75" t="s">
        <v>37</v>
      </c>
    </row>
    <row r="4098" spans="1:14" s="88" customFormat="1" ht="15" hidden="1" x14ac:dyDescent="0.25">
      <c r="A4098" s="182"/>
      <c r="B4098" s="118"/>
      <c r="C4098" s="185"/>
      <c r="D4098" s="185"/>
      <c r="E4098" s="185"/>
      <c r="F4098" s="185"/>
      <c r="G4098" s="185"/>
      <c r="H4098" s="185"/>
      <c r="I4098" s="185"/>
      <c r="J4098" s="185"/>
      <c r="K4098" s="185"/>
      <c r="L4098" s="110" t="s">
        <v>21</v>
      </c>
      <c r="M4098" s="111"/>
      <c r="N4098" s="75" t="s">
        <v>92</v>
      </c>
    </row>
    <row r="4099" spans="1:14" s="88" customFormat="1" ht="15" hidden="1" x14ac:dyDescent="0.25">
      <c r="A4099" s="182"/>
      <c r="B4099" s="118"/>
      <c r="C4099" s="185"/>
      <c r="D4099" s="185"/>
      <c r="E4099" s="185"/>
      <c r="F4099" s="185"/>
      <c r="G4099" s="185"/>
      <c r="H4099" s="185"/>
      <c r="I4099" s="185"/>
      <c r="J4099" s="185"/>
      <c r="K4099" s="185"/>
      <c r="L4099" s="110" t="s">
        <v>21</v>
      </c>
      <c r="M4099" s="111"/>
      <c r="N4099" s="75" t="s">
        <v>469</v>
      </c>
    </row>
    <row r="4100" spans="1:14" s="88" customFormat="1" ht="15" hidden="1" x14ac:dyDescent="0.25">
      <c r="A4100" s="182"/>
      <c r="B4100" s="118"/>
      <c r="C4100" s="185"/>
      <c r="D4100" s="185"/>
      <c r="E4100" s="185"/>
      <c r="F4100" s="185"/>
      <c r="G4100" s="185"/>
      <c r="H4100" s="185"/>
      <c r="I4100" s="185"/>
      <c r="J4100" s="185"/>
      <c r="K4100" s="185"/>
      <c r="L4100" s="110" t="s">
        <v>21</v>
      </c>
      <c r="M4100" s="111"/>
      <c r="N4100" s="75" t="s">
        <v>95</v>
      </c>
    </row>
    <row r="4101" spans="1:14" s="88" customFormat="1" ht="15" hidden="1" x14ac:dyDescent="0.25">
      <c r="A4101" s="182"/>
      <c r="B4101" s="118"/>
      <c r="C4101" s="185"/>
      <c r="D4101" s="185"/>
      <c r="E4101" s="185"/>
      <c r="F4101" s="185"/>
      <c r="G4101" s="185"/>
      <c r="H4101" s="185"/>
      <c r="I4101" s="185"/>
      <c r="J4101" s="185"/>
      <c r="K4101" s="185"/>
      <c r="L4101" s="110" t="s">
        <v>21</v>
      </c>
      <c r="M4101" s="111"/>
      <c r="N4101" s="75" t="s">
        <v>64</v>
      </c>
    </row>
    <row r="4102" spans="1:14" s="88" customFormat="1" ht="15" hidden="1" x14ac:dyDescent="0.25">
      <c r="A4102" s="182"/>
      <c r="B4102" s="118"/>
      <c r="C4102" s="185"/>
      <c r="D4102" s="185"/>
      <c r="E4102" s="185"/>
      <c r="F4102" s="185"/>
      <c r="G4102" s="185"/>
      <c r="H4102" s="185"/>
      <c r="I4102" s="185"/>
      <c r="J4102" s="185"/>
      <c r="K4102" s="185"/>
      <c r="L4102" s="110" t="s">
        <v>21</v>
      </c>
      <c r="M4102" s="111"/>
      <c r="N4102" s="75" t="s">
        <v>400</v>
      </c>
    </row>
    <row r="4103" spans="1:14" s="88" customFormat="1" hidden="1" x14ac:dyDescent="0.2">
      <c r="A4103" s="193"/>
      <c r="B4103" s="187"/>
      <c r="C4103" s="185"/>
      <c r="D4103" s="185"/>
      <c r="E4103" s="185"/>
      <c r="F4103" s="185"/>
      <c r="G4103" s="185"/>
      <c r="H4103" s="185"/>
      <c r="I4103" s="185"/>
      <c r="J4103" s="185"/>
      <c r="K4103" s="185"/>
      <c r="L4103" s="110" t="s">
        <v>21</v>
      </c>
      <c r="M4103" s="111"/>
      <c r="N4103" s="75" t="s">
        <v>123</v>
      </c>
    </row>
    <row r="4104" spans="1:14" s="88" customFormat="1" hidden="1" x14ac:dyDescent="0.2">
      <c r="A4104" s="193"/>
      <c r="B4104" s="187"/>
      <c r="C4104" s="185"/>
      <c r="D4104" s="185"/>
      <c r="E4104" s="185"/>
      <c r="F4104" s="185"/>
      <c r="G4104" s="185"/>
      <c r="H4104" s="185"/>
      <c r="I4104" s="185"/>
      <c r="J4104" s="185"/>
      <c r="K4104" s="185"/>
      <c r="L4104" s="110" t="s">
        <v>21</v>
      </c>
      <c r="M4104" s="111"/>
      <c r="N4104" s="75" t="s">
        <v>426</v>
      </c>
    </row>
    <row r="4105" spans="1:14" s="88" customFormat="1" hidden="1" x14ac:dyDescent="0.2">
      <c r="A4105" s="193"/>
      <c r="B4105" s="187"/>
      <c r="C4105" s="185"/>
      <c r="D4105" s="185"/>
      <c r="E4105" s="185"/>
      <c r="F4105" s="185"/>
      <c r="G4105" s="185"/>
      <c r="H4105" s="185"/>
      <c r="I4105" s="185"/>
      <c r="J4105" s="185"/>
      <c r="K4105" s="185"/>
      <c r="L4105" s="110" t="s">
        <v>21</v>
      </c>
      <c r="M4105" s="111"/>
      <c r="N4105" s="75" t="s">
        <v>47</v>
      </c>
    </row>
    <row r="4106" spans="1:14" s="88" customFormat="1" hidden="1" x14ac:dyDescent="0.2">
      <c r="A4106" s="193"/>
      <c r="B4106" s="187"/>
      <c r="C4106" s="185"/>
      <c r="D4106" s="185"/>
      <c r="E4106" s="185"/>
      <c r="F4106" s="185"/>
      <c r="G4106" s="185"/>
      <c r="H4106" s="185"/>
      <c r="I4106" s="185"/>
      <c r="J4106" s="185"/>
      <c r="K4106" s="185"/>
      <c r="L4106" s="110" t="s">
        <v>21</v>
      </c>
      <c r="M4106" s="111"/>
      <c r="N4106" s="75" t="s">
        <v>430</v>
      </c>
    </row>
    <row r="4107" spans="1:14" s="88" customFormat="1" hidden="1" x14ac:dyDescent="0.2">
      <c r="A4107" s="193"/>
      <c r="B4107" s="187"/>
      <c r="C4107" s="185"/>
      <c r="D4107" s="185"/>
      <c r="E4107" s="185"/>
      <c r="F4107" s="185"/>
      <c r="G4107" s="185"/>
      <c r="H4107" s="185"/>
      <c r="I4107" s="185"/>
      <c r="J4107" s="185"/>
      <c r="K4107" s="185"/>
      <c r="L4107" s="110" t="s">
        <v>21</v>
      </c>
      <c r="M4107" s="111"/>
      <c r="N4107" s="75" t="s">
        <v>31</v>
      </c>
    </row>
    <row r="4108" spans="1:14" s="88" customFormat="1" hidden="1" x14ac:dyDescent="0.2">
      <c r="A4108" s="193"/>
      <c r="B4108" s="187"/>
      <c r="C4108" s="185"/>
      <c r="D4108" s="185"/>
      <c r="E4108" s="185"/>
      <c r="F4108" s="185"/>
      <c r="G4108" s="185"/>
      <c r="H4108" s="185"/>
      <c r="I4108" s="185"/>
      <c r="J4108" s="185"/>
      <c r="K4108" s="185"/>
      <c r="L4108" s="110" t="s">
        <v>21</v>
      </c>
      <c r="M4108" s="111"/>
      <c r="N4108" s="75" t="s">
        <v>32</v>
      </c>
    </row>
    <row r="4109" spans="1:14" s="88" customFormat="1" hidden="1" x14ac:dyDescent="0.2">
      <c r="A4109" s="193"/>
      <c r="B4109" s="187"/>
      <c r="C4109" s="185"/>
      <c r="D4109" s="185"/>
      <c r="E4109" s="185"/>
      <c r="F4109" s="185"/>
      <c r="G4109" s="185"/>
      <c r="H4109" s="185"/>
      <c r="I4109" s="185"/>
      <c r="J4109" s="185"/>
      <c r="K4109" s="185"/>
      <c r="L4109" s="110" t="s">
        <v>21</v>
      </c>
      <c r="M4109" s="111"/>
      <c r="N4109" s="75" t="s">
        <v>483</v>
      </c>
    </row>
    <row r="4110" spans="1:14" s="88" customFormat="1" hidden="1" x14ac:dyDescent="0.2">
      <c r="A4110" s="193"/>
      <c r="B4110" s="187"/>
      <c r="C4110" s="185"/>
      <c r="D4110" s="185"/>
      <c r="E4110" s="185"/>
      <c r="F4110" s="185"/>
      <c r="G4110" s="185"/>
      <c r="H4110" s="185"/>
      <c r="I4110" s="185"/>
      <c r="J4110" s="185"/>
      <c r="K4110" s="185"/>
      <c r="L4110" s="110" t="s">
        <v>21</v>
      </c>
      <c r="M4110" s="111"/>
      <c r="N4110" s="75" t="s">
        <v>484</v>
      </c>
    </row>
    <row r="4111" spans="1:14" s="88" customFormat="1" ht="15" x14ac:dyDescent="0.25">
      <c r="A4111" s="125">
        <v>5010102</v>
      </c>
      <c r="B4111" s="84" t="s">
        <v>245</v>
      </c>
      <c r="C4111" s="86">
        <f>+'PLAN DE COMPRA  2022'!C4354</f>
        <v>100000</v>
      </c>
      <c r="D4111" s="86">
        <f>+'PLAN DE COMPRA  2022'!D4354</f>
        <v>13000000</v>
      </c>
      <c r="E4111" s="86">
        <f>+'PLAN DE COMPRA  2022'!E4354</f>
        <v>1949070</v>
      </c>
      <c r="F4111" s="86">
        <f>+'PLAN DE COMPRA  2022'!F4354</f>
        <v>8493090</v>
      </c>
      <c r="G4111" s="86">
        <f>+'PLAN DE COMPRA  2022'!G4354</f>
        <v>0</v>
      </c>
      <c r="H4111" s="86">
        <f>+'PLAN DE COMPRA  2022'!H4354</f>
        <v>28270000</v>
      </c>
      <c r="I4111" s="86">
        <f>+'PLAN DE COMPRA  2022'!I4354</f>
        <v>9177069</v>
      </c>
      <c r="J4111" s="86">
        <f>+'PLAN DE COMPRA  2022'!J4354</f>
        <v>0</v>
      </c>
      <c r="K4111" s="86">
        <f>+'PLAN DE COMPRA  2022'!K4354</f>
        <v>60989229</v>
      </c>
      <c r="L4111" s="85"/>
      <c r="M4111" s="86"/>
      <c r="N4111" s="87"/>
    </row>
    <row r="4112" spans="1:14" s="88" customFormat="1" ht="15" hidden="1" x14ac:dyDescent="0.25">
      <c r="A4112" s="182" t="s">
        <v>246</v>
      </c>
      <c r="B4112" s="118" t="s">
        <v>247</v>
      </c>
      <c r="C4112" s="183"/>
      <c r="D4112" s="183"/>
      <c r="E4112" s="183"/>
      <c r="F4112" s="183"/>
      <c r="G4112" s="183"/>
      <c r="H4112" s="183"/>
      <c r="I4112" s="183"/>
      <c r="J4112" s="183"/>
      <c r="K4112" s="183"/>
      <c r="L4112" s="110" t="s">
        <v>21</v>
      </c>
      <c r="M4112" s="111"/>
      <c r="N4112" s="74" t="s">
        <v>36</v>
      </c>
    </row>
    <row r="4113" spans="1:14" s="88" customFormat="1" ht="15" hidden="1" x14ac:dyDescent="0.25">
      <c r="A4113" s="182"/>
      <c r="B4113" s="118"/>
      <c r="C4113" s="185"/>
      <c r="D4113" s="185"/>
      <c r="E4113" s="185"/>
      <c r="F4113" s="185"/>
      <c r="G4113" s="185"/>
      <c r="H4113" s="185"/>
      <c r="I4113" s="185"/>
      <c r="J4113" s="185"/>
      <c r="K4113" s="185"/>
      <c r="L4113" s="110" t="s">
        <v>21</v>
      </c>
      <c r="M4113" s="111"/>
      <c r="N4113" s="75" t="s">
        <v>59</v>
      </c>
    </row>
    <row r="4114" spans="1:14" s="88" customFormat="1" ht="15" hidden="1" x14ac:dyDescent="0.25">
      <c r="A4114" s="182"/>
      <c r="B4114" s="118"/>
      <c r="C4114" s="185"/>
      <c r="D4114" s="185"/>
      <c r="E4114" s="185"/>
      <c r="F4114" s="185"/>
      <c r="G4114" s="185"/>
      <c r="H4114" s="185"/>
      <c r="I4114" s="185"/>
      <c r="J4114" s="185"/>
      <c r="K4114" s="185"/>
      <c r="L4114" s="110" t="s">
        <v>21</v>
      </c>
      <c r="M4114" s="111"/>
      <c r="N4114" s="75" t="s">
        <v>347</v>
      </c>
    </row>
    <row r="4115" spans="1:14" s="88" customFormat="1" ht="15" hidden="1" x14ac:dyDescent="0.25">
      <c r="A4115" s="182"/>
      <c r="B4115" s="118"/>
      <c r="C4115" s="185"/>
      <c r="D4115" s="185"/>
      <c r="E4115" s="185"/>
      <c r="F4115" s="185"/>
      <c r="G4115" s="185"/>
      <c r="H4115" s="185"/>
      <c r="I4115" s="185"/>
      <c r="J4115" s="185"/>
      <c r="K4115" s="185"/>
      <c r="L4115" s="110" t="s">
        <v>21</v>
      </c>
      <c r="M4115" s="111"/>
      <c r="N4115" s="75" t="s">
        <v>40</v>
      </c>
    </row>
    <row r="4116" spans="1:14" s="88" customFormat="1" ht="15" hidden="1" x14ac:dyDescent="0.25">
      <c r="A4116" s="182"/>
      <c r="B4116" s="118"/>
      <c r="C4116" s="185"/>
      <c r="D4116" s="185"/>
      <c r="E4116" s="185"/>
      <c r="F4116" s="185"/>
      <c r="G4116" s="185"/>
      <c r="H4116" s="185"/>
      <c r="I4116" s="185"/>
      <c r="J4116" s="185"/>
      <c r="K4116" s="185"/>
      <c r="L4116" s="110" t="s">
        <v>21</v>
      </c>
      <c r="M4116" s="111"/>
      <c r="N4116" s="75" t="s">
        <v>97</v>
      </c>
    </row>
    <row r="4117" spans="1:14" s="88" customFormat="1" ht="15" hidden="1" x14ac:dyDescent="0.25">
      <c r="A4117" s="182"/>
      <c r="B4117" s="118"/>
      <c r="C4117" s="185"/>
      <c r="D4117" s="185"/>
      <c r="E4117" s="185"/>
      <c r="F4117" s="185"/>
      <c r="G4117" s="185"/>
      <c r="H4117" s="185"/>
      <c r="I4117" s="185"/>
      <c r="J4117" s="185"/>
      <c r="K4117" s="185"/>
      <c r="L4117" s="110" t="s">
        <v>21</v>
      </c>
      <c r="M4117" s="111"/>
      <c r="N4117" s="75" t="s">
        <v>400</v>
      </c>
    </row>
    <row r="4118" spans="1:14" s="88" customFormat="1" ht="15" hidden="1" x14ac:dyDescent="0.25">
      <c r="A4118" s="182"/>
      <c r="B4118" s="118"/>
      <c r="C4118" s="185"/>
      <c r="D4118" s="185"/>
      <c r="E4118" s="185"/>
      <c r="F4118" s="185"/>
      <c r="G4118" s="185"/>
      <c r="H4118" s="185"/>
      <c r="I4118" s="185"/>
      <c r="J4118" s="185"/>
      <c r="K4118" s="185"/>
      <c r="L4118" s="110" t="s">
        <v>21</v>
      </c>
      <c r="M4118" s="111"/>
      <c r="N4118" s="75" t="s">
        <v>123</v>
      </c>
    </row>
    <row r="4119" spans="1:14" s="88" customFormat="1" ht="15" hidden="1" x14ac:dyDescent="0.25">
      <c r="A4119" s="182"/>
      <c r="B4119" s="118"/>
      <c r="C4119" s="185"/>
      <c r="D4119" s="185"/>
      <c r="E4119" s="185"/>
      <c r="F4119" s="185"/>
      <c r="G4119" s="185"/>
      <c r="H4119" s="185"/>
      <c r="I4119" s="185"/>
      <c r="J4119" s="185"/>
      <c r="K4119" s="185"/>
      <c r="L4119" s="110" t="s">
        <v>21</v>
      </c>
      <c r="M4119" s="111"/>
      <c r="N4119" s="75" t="s">
        <v>455</v>
      </c>
    </row>
    <row r="4120" spans="1:14" s="88" customFormat="1" ht="15" hidden="1" x14ac:dyDescent="0.25">
      <c r="A4120" s="182"/>
      <c r="B4120" s="118"/>
      <c r="C4120" s="185"/>
      <c r="D4120" s="185"/>
      <c r="E4120" s="185"/>
      <c r="F4120" s="185"/>
      <c r="G4120" s="185"/>
      <c r="H4120" s="185"/>
      <c r="I4120" s="185"/>
      <c r="J4120" s="185"/>
      <c r="K4120" s="185"/>
      <c r="L4120" s="110" t="s">
        <v>21</v>
      </c>
      <c r="M4120" s="111"/>
      <c r="N4120" s="75" t="s">
        <v>449</v>
      </c>
    </row>
    <row r="4121" spans="1:14" s="88" customFormat="1" ht="15" hidden="1" x14ac:dyDescent="0.25">
      <c r="A4121" s="182"/>
      <c r="B4121" s="118"/>
      <c r="C4121" s="185"/>
      <c r="D4121" s="185"/>
      <c r="E4121" s="185"/>
      <c r="F4121" s="185"/>
      <c r="G4121" s="185"/>
      <c r="H4121" s="185"/>
      <c r="I4121" s="185"/>
      <c r="J4121" s="185"/>
      <c r="K4121" s="185"/>
      <c r="L4121" s="110" t="s">
        <v>21</v>
      </c>
      <c r="M4121" s="111"/>
      <c r="N4121" s="75" t="s">
        <v>125</v>
      </c>
    </row>
    <row r="4122" spans="1:14" s="88" customFormat="1" ht="15" hidden="1" x14ac:dyDescent="0.25">
      <c r="A4122" s="182"/>
      <c r="B4122" s="118"/>
      <c r="C4122" s="185"/>
      <c r="D4122" s="185"/>
      <c r="E4122" s="185"/>
      <c r="F4122" s="185"/>
      <c r="G4122" s="185"/>
      <c r="H4122" s="185"/>
      <c r="I4122" s="185"/>
      <c r="J4122" s="185"/>
      <c r="K4122" s="185"/>
      <c r="L4122" s="110" t="s">
        <v>21</v>
      </c>
      <c r="M4122" s="111"/>
      <c r="N4122" s="75" t="s">
        <v>32</v>
      </c>
    </row>
    <row r="4123" spans="1:14" s="88" customFormat="1" ht="15" x14ac:dyDescent="0.25">
      <c r="A4123" s="125" t="s">
        <v>246</v>
      </c>
      <c r="B4123" s="84" t="s">
        <v>248</v>
      </c>
      <c r="C4123" s="86">
        <f>+'PLAN DE COMPRA  2022'!C4366</f>
        <v>30000000</v>
      </c>
      <c r="D4123" s="86">
        <f>+'PLAN DE COMPRA  2022'!D4366</f>
        <v>315402000</v>
      </c>
      <c r="E4123" s="86">
        <f>+'PLAN DE COMPRA  2022'!E4366</f>
        <v>2000000</v>
      </c>
      <c r="F4123" s="86">
        <f>+'PLAN DE COMPRA  2022'!F4366</f>
        <v>4720000</v>
      </c>
      <c r="G4123" s="86">
        <f>+'PLAN DE COMPRA  2022'!G4366</f>
        <v>0</v>
      </c>
      <c r="H4123" s="86">
        <f>+'PLAN DE COMPRA  2022'!H4366</f>
        <v>178800000</v>
      </c>
      <c r="I4123" s="86">
        <f>+'PLAN DE COMPRA  2022'!I4366</f>
        <v>5000000</v>
      </c>
      <c r="J4123" s="86">
        <f>+'PLAN DE COMPRA  2022'!J4366</f>
        <v>0</v>
      </c>
      <c r="K4123" s="86">
        <f>+'PLAN DE COMPRA  2022'!K4366</f>
        <v>535922000</v>
      </c>
      <c r="L4123" s="86"/>
      <c r="M4123" s="86"/>
      <c r="N4123" s="87"/>
    </row>
    <row r="4124" spans="1:14" s="88" customFormat="1" ht="15" hidden="1" x14ac:dyDescent="0.25">
      <c r="A4124" s="182" t="s">
        <v>249</v>
      </c>
      <c r="B4124" s="118" t="s">
        <v>250</v>
      </c>
      <c r="C4124" s="183"/>
      <c r="D4124" s="183"/>
      <c r="E4124" s="183"/>
      <c r="F4124" s="183"/>
      <c r="G4124" s="183"/>
      <c r="H4124" s="183"/>
      <c r="I4124" s="183"/>
      <c r="J4124" s="183"/>
      <c r="K4124" s="183"/>
      <c r="L4124" s="110" t="s">
        <v>21</v>
      </c>
      <c r="M4124" s="111"/>
      <c r="N4124" s="74" t="s">
        <v>298</v>
      </c>
    </row>
    <row r="4125" spans="1:14" s="88" customFormat="1" ht="15" hidden="1" x14ac:dyDescent="0.25">
      <c r="A4125" s="182"/>
      <c r="B4125" s="118"/>
      <c r="C4125" s="185"/>
      <c r="D4125" s="185"/>
      <c r="E4125" s="185"/>
      <c r="F4125" s="185"/>
      <c r="G4125" s="185"/>
      <c r="H4125" s="185"/>
      <c r="I4125" s="185"/>
      <c r="J4125" s="185"/>
      <c r="K4125" s="185"/>
      <c r="L4125" s="110" t="s">
        <v>21</v>
      </c>
      <c r="M4125" s="111"/>
      <c r="N4125" s="75" t="s">
        <v>299</v>
      </c>
    </row>
    <row r="4126" spans="1:14" s="88" customFormat="1" ht="15" hidden="1" x14ac:dyDescent="0.25">
      <c r="A4126" s="182"/>
      <c r="B4126" s="118"/>
      <c r="C4126" s="185"/>
      <c r="D4126" s="185"/>
      <c r="E4126" s="185"/>
      <c r="F4126" s="185"/>
      <c r="G4126" s="185"/>
      <c r="H4126" s="185"/>
      <c r="I4126" s="185"/>
      <c r="J4126" s="185"/>
      <c r="K4126" s="185"/>
      <c r="L4126" s="110" t="s">
        <v>21</v>
      </c>
      <c r="M4126" s="111"/>
      <c r="N4126" s="75" t="s">
        <v>56</v>
      </c>
    </row>
    <row r="4127" spans="1:14" s="88" customFormat="1" ht="15" hidden="1" x14ac:dyDescent="0.25">
      <c r="A4127" s="182"/>
      <c r="B4127" s="118"/>
      <c r="C4127" s="185"/>
      <c r="D4127" s="185"/>
      <c r="E4127" s="185"/>
      <c r="F4127" s="185"/>
      <c r="G4127" s="185"/>
      <c r="H4127" s="185"/>
      <c r="I4127" s="185"/>
      <c r="J4127" s="185"/>
      <c r="K4127" s="185"/>
      <c r="L4127" s="110" t="s">
        <v>21</v>
      </c>
      <c r="M4127" s="111"/>
      <c r="N4127" s="75" t="s">
        <v>309</v>
      </c>
    </row>
    <row r="4128" spans="1:14" s="88" customFormat="1" ht="15" hidden="1" x14ac:dyDescent="0.25">
      <c r="A4128" s="182"/>
      <c r="B4128" s="118"/>
      <c r="C4128" s="185"/>
      <c r="D4128" s="185"/>
      <c r="E4128" s="185"/>
      <c r="F4128" s="185"/>
      <c r="G4128" s="185"/>
      <c r="H4128" s="185"/>
      <c r="I4128" s="185"/>
      <c r="J4128" s="185"/>
      <c r="K4128" s="185"/>
      <c r="L4128" s="110" t="s">
        <v>21</v>
      </c>
      <c r="M4128" s="111"/>
      <c r="N4128" s="75" t="s">
        <v>320</v>
      </c>
    </row>
    <row r="4129" spans="1:14" s="88" customFormat="1" ht="15" hidden="1" x14ac:dyDescent="0.25">
      <c r="A4129" s="182"/>
      <c r="B4129" s="118"/>
      <c r="C4129" s="185"/>
      <c r="D4129" s="185"/>
      <c r="E4129" s="185"/>
      <c r="F4129" s="185"/>
      <c r="G4129" s="185"/>
      <c r="H4129" s="185"/>
      <c r="I4129" s="185"/>
      <c r="J4129" s="185"/>
      <c r="K4129" s="185"/>
      <c r="L4129" s="110" t="s">
        <v>21</v>
      </c>
      <c r="M4129" s="111"/>
      <c r="N4129" s="75" t="s">
        <v>325</v>
      </c>
    </row>
    <row r="4130" spans="1:14" s="88" customFormat="1" ht="15" hidden="1" x14ac:dyDescent="0.25">
      <c r="A4130" s="182"/>
      <c r="B4130" s="118"/>
      <c r="C4130" s="185"/>
      <c r="D4130" s="185"/>
      <c r="E4130" s="185"/>
      <c r="F4130" s="185"/>
      <c r="G4130" s="185"/>
      <c r="H4130" s="185"/>
      <c r="I4130" s="185"/>
      <c r="J4130" s="185"/>
      <c r="K4130" s="185"/>
      <c r="L4130" s="110" t="s">
        <v>21</v>
      </c>
      <c r="M4130" s="111"/>
      <c r="N4130" s="75" t="s">
        <v>327</v>
      </c>
    </row>
    <row r="4131" spans="1:14" s="88" customFormat="1" ht="15" hidden="1" x14ac:dyDescent="0.25">
      <c r="A4131" s="182"/>
      <c r="B4131" s="118"/>
      <c r="C4131" s="185"/>
      <c r="D4131" s="185"/>
      <c r="E4131" s="185"/>
      <c r="F4131" s="185"/>
      <c r="G4131" s="185"/>
      <c r="H4131" s="185"/>
      <c r="I4131" s="185"/>
      <c r="J4131" s="185"/>
      <c r="K4131" s="185"/>
      <c r="L4131" s="110" t="s">
        <v>21</v>
      </c>
      <c r="M4131" s="111"/>
      <c r="N4131" s="75" t="s">
        <v>329</v>
      </c>
    </row>
    <row r="4132" spans="1:14" s="88" customFormat="1" ht="15" hidden="1" x14ac:dyDescent="0.25">
      <c r="A4132" s="182"/>
      <c r="B4132" s="118"/>
      <c r="C4132" s="185"/>
      <c r="D4132" s="185"/>
      <c r="E4132" s="185"/>
      <c r="F4132" s="185"/>
      <c r="G4132" s="185"/>
      <c r="H4132" s="185"/>
      <c r="I4132" s="185"/>
      <c r="J4132" s="185"/>
      <c r="K4132" s="185"/>
      <c r="L4132" s="110" t="s">
        <v>21</v>
      </c>
      <c r="M4132" s="111"/>
      <c r="N4132" s="75" t="s">
        <v>59</v>
      </c>
    </row>
    <row r="4133" spans="1:14" s="88" customFormat="1" ht="15" hidden="1" x14ac:dyDescent="0.25">
      <c r="A4133" s="182"/>
      <c r="B4133" s="118"/>
      <c r="C4133" s="185"/>
      <c r="D4133" s="185"/>
      <c r="E4133" s="185"/>
      <c r="F4133" s="185"/>
      <c r="G4133" s="185"/>
      <c r="H4133" s="185"/>
      <c r="I4133" s="185"/>
      <c r="J4133" s="185"/>
      <c r="K4133" s="185"/>
      <c r="L4133" s="110" t="s">
        <v>21</v>
      </c>
      <c r="M4133" s="111"/>
      <c r="N4133" s="75" t="s">
        <v>347</v>
      </c>
    </row>
    <row r="4134" spans="1:14" s="88" customFormat="1" ht="15" hidden="1" x14ac:dyDescent="0.25">
      <c r="A4134" s="182"/>
      <c r="B4134" s="118"/>
      <c r="C4134" s="185"/>
      <c r="D4134" s="185"/>
      <c r="E4134" s="185"/>
      <c r="F4134" s="185"/>
      <c r="G4134" s="185"/>
      <c r="H4134" s="185"/>
      <c r="I4134" s="185"/>
      <c r="J4134" s="185"/>
      <c r="K4134" s="185"/>
      <c r="L4134" s="110" t="s">
        <v>21</v>
      </c>
      <c r="M4134" s="111"/>
      <c r="N4134" s="75" t="s">
        <v>37</v>
      </c>
    </row>
    <row r="4135" spans="1:14" s="88" customFormat="1" ht="15" hidden="1" x14ac:dyDescent="0.25">
      <c r="A4135" s="182"/>
      <c r="B4135" s="118"/>
      <c r="C4135" s="185"/>
      <c r="D4135" s="185"/>
      <c r="E4135" s="185"/>
      <c r="F4135" s="185"/>
      <c r="G4135" s="185"/>
      <c r="H4135" s="185"/>
      <c r="I4135" s="185"/>
      <c r="J4135" s="185"/>
      <c r="K4135" s="185"/>
      <c r="L4135" s="110" t="s">
        <v>21</v>
      </c>
      <c r="M4135" s="111"/>
      <c r="N4135" s="75" t="s">
        <v>92</v>
      </c>
    </row>
    <row r="4136" spans="1:14" s="88" customFormat="1" ht="15" hidden="1" x14ac:dyDescent="0.25">
      <c r="A4136" s="182"/>
      <c r="B4136" s="118"/>
      <c r="C4136" s="185"/>
      <c r="D4136" s="185"/>
      <c r="E4136" s="185"/>
      <c r="F4136" s="185"/>
      <c r="G4136" s="185"/>
      <c r="H4136" s="185"/>
      <c r="I4136" s="185"/>
      <c r="J4136" s="185"/>
      <c r="K4136" s="185"/>
      <c r="L4136" s="110" t="s">
        <v>21</v>
      </c>
      <c r="M4136" s="111"/>
      <c r="N4136" s="75" t="s">
        <v>364</v>
      </c>
    </row>
    <row r="4137" spans="1:14" s="88" customFormat="1" ht="15" hidden="1" x14ac:dyDescent="0.25">
      <c r="A4137" s="182"/>
      <c r="B4137" s="118"/>
      <c r="C4137" s="185"/>
      <c r="D4137" s="185"/>
      <c r="E4137" s="185"/>
      <c r="F4137" s="185"/>
      <c r="G4137" s="185"/>
      <c r="H4137" s="185"/>
      <c r="I4137" s="185"/>
      <c r="J4137" s="185"/>
      <c r="K4137" s="185"/>
      <c r="L4137" s="110" t="s">
        <v>21</v>
      </c>
      <c r="M4137" s="111"/>
      <c r="N4137" s="75" t="s">
        <v>95</v>
      </c>
    </row>
    <row r="4138" spans="1:14" s="88" customFormat="1" ht="15" hidden="1" x14ac:dyDescent="0.25">
      <c r="A4138" s="182"/>
      <c r="B4138" s="118"/>
      <c r="C4138" s="185"/>
      <c r="D4138" s="185"/>
      <c r="E4138" s="185"/>
      <c r="F4138" s="185"/>
      <c r="G4138" s="185"/>
      <c r="H4138" s="185"/>
      <c r="I4138" s="185"/>
      <c r="J4138" s="185"/>
      <c r="K4138" s="185"/>
      <c r="L4138" s="110" t="s">
        <v>21</v>
      </c>
      <c r="M4138" s="111"/>
      <c r="N4138" s="75" t="s">
        <v>62</v>
      </c>
    </row>
    <row r="4139" spans="1:14" s="88" customFormat="1" ht="15" hidden="1" x14ac:dyDescent="0.25">
      <c r="A4139" s="182"/>
      <c r="B4139" s="118"/>
      <c r="C4139" s="185"/>
      <c r="D4139" s="185"/>
      <c r="E4139" s="185"/>
      <c r="F4139" s="185"/>
      <c r="G4139" s="185"/>
      <c r="H4139" s="185"/>
      <c r="I4139" s="185"/>
      <c r="J4139" s="185"/>
      <c r="K4139" s="185"/>
      <c r="L4139" s="110" t="s">
        <v>21</v>
      </c>
      <c r="M4139" s="111"/>
      <c r="N4139" s="75" t="s">
        <v>388</v>
      </c>
    </row>
    <row r="4140" spans="1:14" s="88" customFormat="1" ht="15" hidden="1" x14ac:dyDescent="0.25">
      <c r="A4140" s="182"/>
      <c r="B4140" s="118"/>
      <c r="C4140" s="185"/>
      <c r="D4140" s="185"/>
      <c r="E4140" s="185"/>
      <c r="F4140" s="185"/>
      <c r="G4140" s="185"/>
      <c r="H4140" s="185"/>
      <c r="I4140" s="185"/>
      <c r="J4140" s="185"/>
      <c r="K4140" s="185"/>
      <c r="L4140" s="110" t="s">
        <v>21</v>
      </c>
      <c r="M4140" s="111"/>
      <c r="N4140" s="75" t="s">
        <v>63</v>
      </c>
    </row>
    <row r="4141" spans="1:14" s="88" customFormat="1" ht="15" hidden="1" x14ac:dyDescent="0.25">
      <c r="A4141" s="182"/>
      <c r="B4141" s="118"/>
      <c r="C4141" s="185"/>
      <c r="D4141" s="185"/>
      <c r="E4141" s="185"/>
      <c r="F4141" s="185"/>
      <c r="G4141" s="185"/>
      <c r="H4141" s="185"/>
      <c r="I4141" s="185"/>
      <c r="J4141" s="185"/>
      <c r="K4141" s="185"/>
      <c r="L4141" s="110" t="s">
        <v>21</v>
      </c>
      <c r="M4141" s="111"/>
      <c r="N4141" s="75" t="s">
        <v>96</v>
      </c>
    </row>
    <row r="4142" spans="1:14" s="88" customFormat="1" ht="15" hidden="1" x14ac:dyDescent="0.25">
      <c r="A4142" s="182"/>
      <c r="B4142" s="118"/>
      <c r="C4142" s="185"/>
      <c r="D4142" s="185"/>
      <c r="E4142" s="185"/>
      <c r="F4142" s="185"/>
      <c r="G4142" s="185"/>
      <c r="H4142" s="185"/>
      <c r="I4142" s="185"/>
      <c r="J4142" s="185"/>
      <c r="K4142" s="185"/>
      <c r="L4142" s="110" t="s">
        <v>21</v>
      </c>
      <c r="M4142" s="111"/>
      <c r="N4142" s="75" t="s">
        <v>64</v>
      </c>
    </row>
    <row r="4143" spans="1:14" s="88" customFormat="1" ht="15" hidden="1" x14ac:dyDescent="0.25">
      <c r="A4143" s="182"/>
      <c r="B4143" s="118"/>
      <c r="C4143" s="185"/>
      <c r="D4143" s="185"/>
      <c r="E4143" s="185"/>
      <c r="F4143" s="185"/>
      <c r="G4143" s="185"/>
      <c r="H4143" s="185"/>
      <c r="I4143" s="185"/>
      <c r="J4143" s="185"/>
      <c r="K4143" s="185"/>
      <c r="L4143" s="110" t="s">
        <v>21</v>
      </c>
      <c r="M4143" s="111"/>
      <c r="N4143" s="75" t="s">
        <v>26</v>
      </c>
    </row>
    <row r="4144" spans="1:14" s="88" customFormat="1" ht="15" hidden="1" x14ac:dyDescent="0.25">
      <c r="A4144" s="182"/>
      <c r="B4144" s="118"/>
      <c r="C4144" s="185"/>
      <c r="D4144" s="185"/>
      <c r="E4144" s="185"/>
      <c r="F4144" s="185"/>
      <c r="G4144" s="185"/>
      <c r="H4144" s="185"/>
      <c r="I4144" s="185"/>
      <c r="J4144" s="185"/>
      <c r="K4144" s="185"/>
      <c r="L4144" s="110" t="s">
        <v>21</v>
      </c>
      <c r="M4144" s="111"/>
      <c r="N4144" s="75" t="s">
        <v>97</v>
      </c>
    </row>
    <row r="4145" spans="1:14" s="88" customFormat="1" ht="15" hidden="1" x14ac:dyDescent="0.25">
      <c r="A4145" s="182"/>
      <c r="B4145" s="118"/>
      <c r="C4145" s="185"/>
      <c r="D4145" s="185"/>
      <c r="E4145" s="185"/>
      <c r="F4145" s="185"/>
      <c r="G4145" s="185"/>
      <c r="H4145" s="185"/>
      <c r="I4145" s="185"/>
      <c r="J4145" s="185"/>
      <c r="K4145" s="185"/>
      <c r="L4145" s="110" t="s">
        <v>21</v>
      </c>
      <c r="M4145" s="111"/>
      <c r="N4145" s="75" t="s">
        <v>65</v>
      </c>
    </row>
    <row r="4146" spans="1:14" s="88" customFormat="1" ht="15" hidden="1" x14ac:dyDescent="0.25">
      <c r="A4146" s="182"/>
      <c r="B4146" s="118"/>
      <c r="C4146" s="185"/>
      <c r="D4146" s="185"/>
      <c r="E4146" s="185"/>
      <c r="F4146" s="185"/>
      <c r="G4146" s="185"/>
      <c r="H4146" s="185"/>
      <c r="I4146" s="185"/>
      <c r="J4146" s="185"/>
      <c r="K4146" s="185"/>
      <c r="L4146" s="110" t="s">
        <v>21</v>
      </c>
      <c r="M4146" s="111"/>
      <c r="N4146" s="75" t="s">
        <v>400</v>
      </c>
    </row>
    <row r="4147" spans="1:14" s="88" customFormat="1" ht="15" hidden="1" x14ac:dyDescent="0.25">
      <c r="A4147" s="182"/>
      <c r="B4147" s="118"/>
      <c r="C4147" s="185"/>
      <c r="D4147" s="185"/>
      <c r="E4147" s="185"/>
      <c r="F4147" s="185"/>
      <c r="G4147" s="185"/>
      <c r="H4147" s="185"/>
      <c r="I4147" s="185"/>
      <c r="J4147" s="185"/>
      <c r="K4147" s="185"/>
      <c r="L4147" s="110" t="s">
        <v>21</v>
      </c>
      <c r="M4147" s="111"/>
      <c r="N4147" s="75" t="s">
        <v>68</v>
      </c>
    </row>
    <row r="4148" spans="1:14" s="88" customFormat="1" ht="15" hidden="1" x14ac:dyDescent="0.25">
      <c r="A4148" s="182"/>
      <c r="B4148" s="118"/>
      <c r="C4148" s="185"/>
      <c r="D4148" s="185"/>
      <c r="E4148" s="185"/>
      <c r="F4148" s="185"/>
      <c r="G4148" s="185"/>
      <c r="H4148" s="185"/>
      <c r="I4148" s="185"/>
      <c r="J4148" s="185"/>
      <c r="K4148" s="185"/>
      <c r="L4148" s="110" t="s">
        <v>21</v>
      </c>
      <c r="M4148" s="111"/>
      <c r="N4148" s="75" t="s">
        <v>123</v>
      </c>
    </row>
    <row r="4149" spans="1:14" s="88" customFormat="1" ht="15" hidden="1" x14ac:dyDescent="0.25">
      <c r="A4149" s="182"/>
      <c r="B4149" s="118"/>
      <c r="C4149" s="185"/>
      <c r="D4149" s="185"/>
      <c r="E4149" s="185"/>
      <c r="F4149" s="185"/>
      <c r="G4149" s="185"/>
      <c r="H4149" s="185"/>
      <c r="I4149" s="185"/>
      <c r="J4149" s="185"/>
      <c r="K4149" s="185"/>
      <c r="L4149" s="110" t="s">
        <v>21</v>
      </c>
      <c r="M4149" s="111"/>
      <c r="N4149" s="75" t="s">
        <v>71</v>
      </c>
    </row>
    <row r="4150" spans="1:14" s="88" customFormat="1" ht="15" hidden="1" x14ac:dyDescent="0.25">
      <c r="A4150" s="182"/>
      <c r="B4150" s="118"/>
      <c r="C4150" s="185"/>
      <c r="D4150" s="185"/>
      <c r="E4150" s="185"/>
      <c r="F4150" s="185"/>
      <c r="G4150" s="185"/>
      <c r="H4150" s="185"/>
      <c r="I4150" s="185"/>
      <c r="J4150" s="185"/>
      <c r="K4150" s="185"/>
      <c r="L4150" s="110" t="s">
        <v>21</v>
      </c>
      <c r="M4150" s="111"/>
      <c r="N4150" s="75" t="s">
        <v>422</v>
      </c>
    </row>
    <row r="4151" spans="1:14" s="88" customFormat="1" ht="15" hidden="1" x14ac:dyDescent="0.25">
      <c r="A4151" s="182"/>
      <c r="B4151" s="118"/>
      <c r="C4151" s="185"/>
      <c r="D4151" s="185"/>
      <c r="E4151" s="185"/>
      <c r="F4151" s="185"/>
      <c r="G4151" s="185"/>
      <c r="H4151" s="185"/>
      <c r="I4151" s="185"/>
      <c r="J4151" s="185"/>
      <c r="K4151" s="185"/>
      <c r="L4151" s="110" t="s">
        <v>21</v>
      </c>
      <c r="M4151" s="111"/>
      <c r="N4151" s="75" t="s">
        <v>448</v>
      </c>
    </row>
    <row r="4152" spans="1:14" s="88" customFormat="1" ht="15" hidden="1" x14ac:dyDescent="0.25">
      <c r="A4152" s="182"/>
      <c r="B4152" s="118"/>
      <c r="C4152" s="185"/>
      <c r="D4152" s="185"/>
      <c r="E4152" s="185"/>
      <c r="F4152" s="185"/>
      <c r="G4152" s="185"/>
      <c r="H4152" s="185"/>
      <c r="I4152" s="185"/>
      <c r="J4152" s="185"/>
      <c r="K4152" s="185"/>
      <c r="L4152" s="110" t="s">
        <v>21</v>
      </c>
      <c r="M4152" s="111"/>
      <c r="N4152" s="75" t="s">
        <v>480</v>
      </c>
    </row>
    <row r="4153" spans="1:14" s="88" customFormat="1" ht="15" hidden="1" x14ac:dyDescent="0.25">
      <c r="A4153" s="182"/>
      <c r="B4153" s="118"/>
      <c r="C4153" s="185"/>
      <c r="D4153" s="185"/>
      <c r="E4153" s="185"/>
      <c r="F4153" s="185"/>
      <c r="G4153" s="185"/>
      <c r="H4153" s="185"/>
      <c r="I4153" s="185"/>
      <c r="J4153" s="185"/>
      <c r="K4153" s="185"/>
      <c r="L4153" s="110" t="s">
        <v>21</v>
      </c>
      <c r="M4153" s="111"/>
      <c r="N4153" s="75" t="s">
        <v>124</v>
      </c>
    </row>
    <row r="4154" spans="1:14" s="88" customFormat="1" ht="15" hidden="1" x14ac:dyDescent="0.25">
      <c r="A4154" s="182"/>
      <c r="B4154" s="118"/>
      <c r="C4154" s="185"/>
      <c r="D4154" s="185"/>
      <c r="E4154" s="185"/>
      <c r="F4154" s="185"/>
      <c r="G4154" s="185"/>
      <c r="H4154" s="185"/>
      <c r="I4154" s="185"/>
      <c r="J4154" s="185"/>
      <c r="K4154" s="185"/>
      <c r="L4154" s="110" t="s">
        <v>21</v>
      </c>
      <c r="M4154" s="111"/>
      <c r="N4154" s="75" t="s">
        <v>455</v>
      </c>
    </row>
    <row r="4155" spans="1:14" s="88" customFormat="1" ht="15" hidden="1" x14ac:dyDescent="0.25">
      <c r="A4155" s="182"/>
      <c r="B4155" s="118"/>
      <c r="C4155" s="185"/>
      <c r="D4155" s="185"/>
      <c r="E4155" s="185"/>
      <c r="F4155" s="185"/>
      <c r="G4155" s="185"/>
      <c r="H4155" s="185"/>
      <c r="I4155" s="185"/>
      <c r="J4155" s="185"/>
      <c r="K4155" s="185"/>
      <c r="L4155" s="110" t="s">
        <v>21</v>
      </c>
      <c r="M4155" s="111"/>
      <c r="N4155" s="75" t="s">
        <v>449</v>
      </c>
    </row>
    <row r="4156" spans="1:14" s="88" customFormat="1" ht="15" hidden="1" x14ac:dyDescent="0.25">
      <c r="A4156" s="182"/>
      <c r="B4156" s="118"/>
      <c r="C4156" s="185"/>
      <c r="D4156" s="185"/>
      <c r="E4156" s="185"/>
      <c r="F4156" s="185"/>
      <c r="G4156" s="185"/>
      <c r="H4156" s="185"/>
      <c r="I4156" s="185"/>
      <c r="J4156" s="185"/>
      <c r="K4156" s="185"/>
      <c r="L4156" s="110" t="s">
        <v>21</v>
      </c>
      <c r="M4156" s="111"/>
      <c r="N4156" s="75" t="s">
        <v>426</v>
      </c>
    </row>
    <row r="4157" spans="1:14" s="88" customFormat="1" ht="15" hidden="1" x14ac:dyDescent="0.25">
      <c r="A4157" s="182"/>
      <c r="B4157" s="118"/>
      <c r="C4157" s="185"/>
      <c r="D4157" s="185"/>
      <c r="E4157" s="185"/>
      <c r="F4157" s="185"/>
      <c r="G4157" s="185"/>
      <c r="H4157" s="185"/>
      <c r="I4157" s="185"/>
      <c r="J4157" s="185"/>
      <c r="K4157" s="185"/>
      <c r="L4157" s="110" t="s">
        <v>21</v>
      </c>
      <c r="M4157" s="111"/>
      <c r="N4157" s="75" t="s">
        <v>427</v>
      </c>
    </row>
    <row r="4158" spans="1:14" s="88" customFormat="1" ht="15" hidden="1" x14ac:dyDescent="0.25">
      <c r="A4158" s="182"/>
      <c r="B4158" s="118"/>
      <c r="C4158" s="185"/>
      <c r="D4158" s="185"/>
      <c r="E4158" s="185"/>
      <c r="F4158" s="185"/>
      <c r="G4158" s="185"/>
      <c r="H4158" s="185"/>
      <c r="I4158" s="185"/>
      <c r="J4158" s="185"/>
      <c r="K4158" s="185"/>
      <c r="L4158" s="110" t="s">
        <v>21</v>
      </c>
      <c r="M4158" s="111"/>
      <c r="N4158" s="75" t="s">
        <v>86</v>
      </c>
    </row>
    <row r="4159" spans="1:14" s="88" customFormat="1" ht="15" hidden="1" x14ac:dyDescent="0.25">
      <c r="A4159" s="182"/>
      <c r="B4159" s="118"/>
      <c r="C4159" s="185"/>
      <c r="D4159" s="185"/>
      <c r="E4159" s="185"/>
      <c r="F4159" s="185"/>
      <c r="G4159" s="185"/>
      <c r="H4159" s="185"/>
      <c r="I4159" s="185"/>
      <c r="J4159" s="185"/>
      <c r="K4159" s="185"/>
      <c r="L4159" s="110" t="s">
        <v>21</v>
      </c>
      <c r="M4159" s="111"/>
      <c r="N4159" s="75" t="s">
        <v>46</v>
      </c>
    </row>
    <row r="4160" spans="1:14" s="88" customFormat="1" hidden="1" x14ac:dyDescent="0.2">
      <c r="A4160" s="193"/>
      <c r="B4160" s="187"/>
      <c r="C4160" s="185"/>
      <c r="D4160" s="185"/>
      <c r="E4160" s="185"/>
      <c r="F4160" s="185"/>
      <c r="G4160" s="185"/>
      <c r="H4160" s="185"/>
      <c r="I4160" s="185"/>
      <c r="J4160" s="185"/>
      <c r="K4160" s="185"/>
      <c r="L4160" s="110" t="s">
        <v>21</v>
      </c>
      <c r="M4160" s="111"/>
      <c r="N4160" s="75" t="s">
        <v>439</v>
      </c>
    </row>
    <row r="4161" spans="1:14" s="88" customFormat="1" hidden="1" x14ac:dyDescent="0.2">
      <c r="A4161" s="193"/>
      <c r="B4161" s="187"/>
      <c r="C4161" s="185"/>
      <c r="D4161" s="185"/>
      <c r="E4161" s="185"/>
      <c r="F4161" s="185"/>
      <c r="G4161" s="185"/>
      <c r="H4161" s="185"/>
      <c r="I4161" s="185"/>
      <c r="J4161" s="185"/>
      <c r="K4161" s="185"/>
      <c r="L4161" s="110" t="s">
        <v>21</v>
      </c>
      <c r="M4161" s="111"/>
      <c r="N4161" s="75" t="s">
        <v>440</v>
      </c>
    </row>
    <row r="4162" spans="1:14" s="88" customFormat="1" hidden="1" x14ac:dyDescent="0.2">
      <c r="A4162" s="193"/>
      <c r="B4162" s="187"/>
      <c r="C4162" s="185"/>
      <c r="D4162" s="185"/>
      <c r="E4162" s="185"/>
      <c r="F4162" s="185"/>
      <c r="G4162" s="185"/>
      <c r="H4162" s="185"/>
      <c r="I4162" s="185"/>
      <c r="J4162" s="185"/>
      <c r="K4162" s="185"/>
      <c r="L4162" s="110" t="s">
        <v>21</v>
      </c>
      <c r="M4162" s="111"/>
      <c r="N4162" s="75" t="s">
        <v>48</v>
      </c>
    </row>
    <row r="4163" spans="1:14" s="88" customFormat="1" hidden="1" x14ac:dyDescent="0.2">
      <c r="A4163" s="193"/>
      <c r="B4163" s="187"/>
      <c r="C4163" s="185"/>
      <c r="D4163" s="185"/>
      <c r="E4163" s="185"/>
      <c r="F4163" s="185"/>
      <c r="G4163" s="185"/>
      <c r="H4163" s="185"/>
      <c r="I4163" s="185"/>
      <c r="J4163" s="185"/>
      <c r="K4163" s="185"/>
      <c r="L4163" s="110" t="s">
        <v>21</v>
      </c>
      <c r="M4163" s="111"/>
      <c r="N4163" s="75" t="s">
        <v>442</v>
      </c>
    </row>
    <row r="4164" spans="1:14" s="88" customFormat="1" hidden="1" x14ac:dyDescent="0.2">
      <c r="A4164" s="193"/>
      <c r="B4164" s="187"/>
      <c r="C4164" s="185"/>
      <c r="D4164" s="185"/>
      <c r="E4164" s="185"/>
      <c r="F4164" s="185"/>
      <c r="G4164" s="185"/>
      <c r="H4164" s="185"/>
      <c r="I4164" s="185"/>
      <c r="J4164" s="185"/>
      <c r="K4164" s="185"/>
      <c r="L4164" s="110" t="s">
        <v>21</v>
      </c>
      <c r="M4164" s="111"/>
      <c r="N4164" s="75" t="s">
        <v>31</v>
      </c>
    </row>
    <row r="4165" spans="1:14" s="88" customFormat="1" hidden="1" x14ac:dyDescent="0.2">
      <c r="A4165" s="193"/>
      <c r="B4165" s="187"/>
      <c r="C4165" s="185"/>
      <c r="D4165" s="185"/>
      <c r="E4165" s="185"/>
      <c r="F4165" s="185"/>
      <c r="G4165" s="185"/>
      <c r="H4165" s="185"/>
      <c r="I4165" s="185"/>
      <c r="J4165" s="185"/>
      <c r="K4165" s="185"/>
      <c r="L4165" s="110" t="s">
        <v>21</v>
      </c>
      <c r="M4165" s="111"/>
      <c r="N4165" s="75" t="s">
        <v>125</v>
      </c>
    </row>
    <row r="4166" spans="1:14" s="88" customFormat="1" hidden="1" x14ac:dyDescent="0.2">
      <c r="A4166" s="193"/>
      <c r="B4166" s="187"/>
      <c r="C4166" s="185"/>
      <c r="D4166" s="185"/>
      <c r="E4166" s="185"/>
      <c r="F4166" s="185"/>
      <c r="G4166" s="185"/>
      <c r="H4166" s="185"/>
      <c r="I4166" s="185"/>
      <c r="J4166" s="185"/>
      <c r="K4166" s="185"/>
      <c r="L4166" s="110" t="s">
        <v>21</v>
      </c>
      <c r="M4166" s="111"/>
      <c r="N4166" s="75" t="s">
        <v>32</v>
      </c>
    </row>
    <row r="4167" spans="1:14" s="88" customFormat="1" hidden="1" x14ac:dyDescent="0.2">
      <c r="A4167" s="193"/>
      <c r="B4167" s="187"/>
      <c r="C4167" s="185"/>
      <c r="D4167" s="185"/>
      <c r="E4167" s="185"/>
      <c r="F4167" s="185"/>
      <c r="G4167" s="185"/>
      <c r="H4167" s="185"/>
      <c r="I4167" s="185"/>
      <c r="J4167" s="185"/>
      <c r="K4167" s="185"/>
      <c r="L4167" s="110" t="s">
        <v>21</v>
      </c>
      <c r="M4167" s="111"/>
      <c r="N4167" s="75" t="s">
        <v>468</v>
      </c>
    </row>
    <row r="4168" spans="1:14" s="88" customFormat="1" ht="15" x14ac:dyDescent="0.25">
      <c r="A4168" s="125" t="s">
        <v>249</v>
      </c>
      <c r="B4168" s="84" t="s">
        <v>251</v>
      </c>
      <c r="C4168" s="86">
        <f>+'PLAN DE COMPRA  2022'!C4412</f>
        <v>138652780</v>
      </c>
      <c r="D4168" s="86">
        <f>+'PLAN DE COMPRA  2022'!D4412</f>
        <v>19825890</v>
      </c>
      <c r="E4168" s="86">
        <f>+'PLAN DE COMPRA  2022'!E4412</f>
        <v>381430958</v>
      </c>
      <c r="F4168" s="86">
        <f>+'PLAN DE COMPRA  2022'!F4412</f>
        <v>11120797</v>
      </c>
      <c r="G4168" s="86">
        <f>+'PLAN DE COMPRA  2022'!G4412</f>
        <v>34965072.700000003</v>
      </c>
      <c r="H4168" s="86">
        <f>+'PLAN DE COMPRA  2022'!H4412</f>
        <v>15500000</v>
      </c>
      <c r="I4168" s="86">
        <f>+'PLAN DE COMPRA  2022'!I4412</f>
        <v>35933000</v>
      </c>
      <c r="J4168" s="86">
        <f>+'PLAN DE COMPRA  2022'!J4412</f>
        <v>5000</v>
      </c>
      <c r="K4168" s="86">
        <f>+'PLAN DE COMPRA  2022'!K4412</f>
        <v>637433497.70000005</v>
      </c>
      <c r="L4168" s="86" t="s">
        <v>22</v>
      </c>
      <c r="M4168" s="86" t="s">
        <v>22</v>
      </c>
      <c r="N4168" s="85"/>
    </row>
    <row r="4169" spans="1:14" s="88" customFormat="1" ht="15" hidden="1" x14ac:dyDescent="0.25">
      <c r="A4169" s="182" t="s">
        <v>252</v>
      </c>
      <c r="B4169" s="118" t="s">
        <v>253</v>
      </c>
      <c r="C4169" s="183"/>
      <c r="D4169" s="183"/>
      <c r="E4169" s="183"/>
      <c r="F4169" s="183"/>
      <c r="G4169" s="183"/>
      <c r="H4169" s="183"/>
      <c r="I4169" s="183"/>
      <c r="J4169" s="183"/>
      <c r="K4169" s="183"/>
      <c r="L4169" s="110" t="s">
        <v>21</v>
      </c>
      <c r="M4169" s="111"/>
      <c r="N4169" s="74" t="s">
        <v>297</v>
      </c>
    </row>
    <row r="4170" spans="1:14" s="88" customFormat="1" ht="15" hidden="1" x14ac:dyDescent="0.25">
      <c r="A4170" s="182"/>
      <c r="B4170" s="118"/>
      <c r="C4170" s="185"/>
      <c r="D4170" s="185"/>
      <c r="E4170" s="185"/>
      <c r="F4170" s="185"/>
      <c r="G4170" s="185"/>
      <c r="H4170" s="185"/>
      <c r="I4170" s="185"/>
      <c r="J4170" s="185"/>
      <c r="K4170" s="185"/>
      <c r="L4170" s="110" t="s">
        <v>21</v>
      </c>
      <c r="M4170" s="111"/>
      <c r="N4170" s="75" t="s">
        <v>298</v>
      </c>
    </row>
    <row r="4171" spans="1:14" s="88" customFormat="1" ht="15" hidden="1" x14ac:dyDescent="0.25">
      <c r="A4171" s="182"/>
      <c r="B4171" s="118"/>
      <c r="C4171" s="185"/>
      <c r="D4171" s="185"/>
      <c r="E4171" s="185"/>
      <c r="F4171" s="185"/>
      <c r="G4171" s="185"/>
      <c r="H4171" s="185"/>
      <c r="I4171" s="185"/>
      <c r="J4171" s="185"/>
      <c r="K4171" s="185"/>
      <c r="L4171" s="110" t="s">
        <v>21</v>
      </c>
      <c r="M4171" s="111"/>
      <c r="N4171" s="75" t="s">
        <v>299</v>
      </c>
    </row>
    <row r="4172" spans="1:14" s="88" customFormat="1" ht="15" hidden="1" x14ac:dyDescent="0.25">
      <c r="A4172" s="182"/>
      <c r="B4172" s="118"/>
      <c r="C4172" s="185"/>
      <c r="D4172" s="185"/>
      <c r="E4172" s="185"/>
      <c r="F4172" s="185"/>
      <c r="G4172" s="185"/>
      <c r="H4172" s="185"/>
      <c r="I4172" s="185"/>
      <c r="J4172" s="185"/>
      <c r="K4172" s="185"/>
      <c r="L4172" s="110" t="s">
        <v>21</v>
      </c>
      <c r="M4172" s="111"/>
      <c r="N4172" s="75" t="s">
        <v>300</v>
      </c>
    </row>
    <row r="4173" spans="1:14" s="88" customFormat="1" ht="15" hidden="1" x14ac:dyDescent="0.25">
      <c r="A4173" s="182"/>
      <c r="B4173" s="118"/>
      <c r="C4173" s="185"/>
      <c r="D4173" s="185"/>
      <c r="E4173" s="185"/>
      <c r="F4173" s="185"/>
      <c r="G4173" s="185"/>
      <c r="H4173" s="185"/>
      <c r="I4173" s="185"/>
      <c r="J4173" s="185"/>
      <c r="K4173" s="185"/>
      <c r="L4173" s="110" t="s">
        <v>21</v>
      </c>
      <c r="M4173" s="111"/>
      <c r="N4173" s="75" t="s">
        <v>302</v>
      </c>
    </row>
    <row r="4174" spans="1:14" s="88" customFormat="1" ht="15" hidden="1" x14ac:dyDescent="0.25">
      <c r="A4174" s="182"/>
      <c r="B4174" s="118"/>
      <c r="C4174" s="185"/>
      <c r="D4174" s="185"/>
      <c r="E4174" s="185"/>
      <c r="F4174" s="185"/>
      <c r="G4174" s="185"/>
      <c r="H4174" s="185"/>
      <c r="I4174" s="185"/>
      <c r="J4174" s="185"/>
      <c r="K4174" s="185"/>
      <c r="L4174" s="110" t="s">
        <v>21</v>
      </c>
      <c r="M4174" s="111"/>
      <c r="N4174" s="75" t="s">
        <v>56</v>
      </c>
    </row>
    <row r="4175" spans="1:14" s="88" customFormat="1" ht="15" hidden="1" x14ac:dyDescent="0.25">
      <c r="A4175" s="182"/>
      <c r="B4175" s="118"/>
      <c r="C4175" s="185"/>
      <c r="D4175" s="185"/>
      <c r="E4175" s="185"/>
      <c r="F4175" s="185"/>
      <c r="G4175" s="185"/>
      <c r="H4175" s="185"/>
      <c r="I4175" s="185"/>
      <c r="J4175" s="185"/>
      <c r="K4175" s="185"/>
      <c r="L4175" s="110" t="s">
        <v>21</v>
      </c>
      <c r="M4175" s="111"/>
      <c r="N4175" s="75" t="s">
        <v>304</v>
      </c>
    </row>
    <row r="4176" spans="1:14" s="88" customFormat="1" ht="15" hidden="1" x14ac:dyDescent="0.25">
      <c r="A4176" s="182"/>
      <c r="B4176" s="118"/>
      <c r="C4176" s="185"/>
      <c r="D4176" s="185"/>
      <c r="E4176" s="185"/>
      <c r="F4176" s="185"/>
      <c r="G4176" s="185"/>
      <c r="H4176" s="185"/>
      <c r="I4176" s="185"/>
      <c r="J4176" s="185"/>
      <c r="K4176" s="185"/>
      <c r="L4176" s="110" t="s">
        <v>21</v>
      </c>
      <c r="M4176" s="111"/>
      <c r="N4176" s="75" t="s">
        <v>305</v>
      </c>
    </row>
    <row r="4177" spans="1:14" s="88" customFormat="1" ht="15" hidden="1" x14ac:dyDescent="0.25">
      <c r="A4177" s="182"/>
      <c r="B4177" s="118"/>
      <c r="C4177" s="185"/>
      <c r="D4177" s="185"/>
      <c r="E4177" s="185"/>
      <c r="F4177" s="185"/>
      <c r="G4177" s="185"/>
      <c r="H4177" s="185"/>
      <c r="I4177" s="185"/>
      <c r="J4177" s="185"/>
      <c r="K4177" s="185"/>
      <c r="L4177" s="110" t="s">
        <v>21</v>
      </c>
      <c r="M4177" s="111"/>
      <c r="N4177" s="75" t="s">
        <v>57</v>
      </c>
    </row>
    <row r="4178" spans="1:14" s="88" customFormat="1" ht="15" hidden="1" x14ac:dyDescent="0.25">
      <c r="A4178" s="182"/>
      <c r="B4178" s="118"/>
      <c r="C4178" s="185"/>
      <c r="D4178" s="185"/>
      <c r="E4178" s="185"/>
      <c r="F4178" s="185"/>
      <c r="G4178" s="185"/>
      <c r="H4178" s="185"/>
      <c r="I4178" s="185"/>
      <c r="J4178" s="185"/>
      <c r="K4178" s="185"/>
      <c r="L4178" s="110" t="s">
        <v>21</v>
      </c>
      <c r="M4178" s="111"/>
      <c r="N4178" s="75" t="s">
        <v>307</v>
      </c>
    </row>
    <row r="4179" spans="1:14" s="88" customFormat="1" ht="15" hidden="1" x14ac:dyDescent="0.25">
      <c r="A4179" s="182"/>
      <c r="B4179" s="118"/>
      <c r="C4179" s="185"/>
      <c r="D4179" s="185"/>
      <c r="E4179" s="185"/>
      <c r="F4179" s="185"/>
      <c r="G4179" s="185"/>
      <c r="H4179" s="185"/>
      <c r="I4179" s="185"/>
      <c r="J4179" s="185"/>
      <c r="K4179" s="185"/>
      <c r="L4179" s="110" t="s">
        <v>21</v>
      </c>
      <c r="M4179" s="111"/>
      <c r="N4179" s="75" t="s">
        <v>310</v>
      </c>
    </row>
    <row r="4180" spans="1:14" s="88" customFormat="1" ht="15" hidden="1" x14ac:dyDescent="0.25">
      <c r="A4180" s="182"/>
      <c r="B4180" s="118"/>
      <c r="C4180" s="185"/>
      <c r="D4180" s="185"/>
      <c r="E4180" s="185"/>
      <c r="F4180" s="185"/>
      <c r="G4180" s="185"/>
      <c r="H4180" s="185"/>
      <c r="I4180" s="185"/>
      <c r="J4180" s="185"/>
      <c r="K4180" s="185"/>
      <c r="L4180" s="110" t="s">
        <v>21</v>
      </c>
      <c r="M4180" s="111"/>
      <c r="N4180" s="75" t="s">
        <v>312</v>
      </c>
    </row>
    <row r="4181" spans="1:14" s="88" customFormat="1" ht="15" hidden="1" x14ac:dyDescent="0.25">
      <c r="A4181" s="182"/>
      <c r="B4181" s="118"/>
      <c r="C4181" s="185"/>
      <c r="D4181" s="185"/>
      <c r="E4181" s="185"/>
      <c r="F4181" s="185"/>
      <c r="G4181" s="185"/>
      <c r="H4181" s="185"/>
      <c r="I4181" s="185"/>
      <c r="J4181" s="185"/>
      <c r="K4181" s="185"/>
      <c r="L4181" s="110" t="s">
        <v>21</v>
      </c>
      <c r="M4181" s="111"/>
      <c r="N4181" s="75" t="s">
        <v>316</v>
      </c>
    </row>
    <row r="4182" spans="1:14" s="88" customFormat="1" ht="15" hidden="1" x14ac:dyDescent="0.25">
      <c r="A4182" s="182"/>
      <c r="B4182" s="118"/>
      <c r="C4182" s="185"/>
      <c r="D4182" s="185"/>
      <c r="E4182" s="185"/>
      <c r="F4182" s="185"/>
      <c r="G4182" s="185"/>
      <c r="H4182" s="185"/>
      <c r="I4182" s="185"/>
      <c r="J4182" s="185"/>
      <c r="K4182" s="185"/>
      <c r="L4182" s="110" t="s">
        <v>21</v>
      </c>
      <c r="M4182" s="111"/>
      <c r="N4182" s="75" t="s">
        <v>317</v>
      </c>
    </row>
    <row r="4183" spans="1:14" s="88" customFormat="1" ht="15" hidden="1" x14ac:dyDescent="0.25">
      <c r="A4183" s="182"/>
      <c r="B4183" s="118"/>
      <c r="C4183" s="185"/>
      <c r="D4183" s="185"/>
      <c r="E4183" s="185"/>
      <c r="F4183" s="185"/>
      <c r="G4183" s="185"/>
      <c r="H4183" s="185"/>
      <c r="I4183" s="185"/>
      <c r="J4183" s="185"/>
      <c r="K4183" s="185"/>
      <c r="L4183" s="110" t="s">
        <v>21</v>
      </c>
      <c r="M4183" s="111"/>
      <c r="N4183" s="75" t="s">
        <v>318</v>
      </c>
    </row>
    <row r="4184" spans="1:14" s="88" customFormat="1" ht="15" hidden="1" x14ac:dyDescent="0.25">
      <c r="A4184" s="182"/>
      <c r="B4184" s="118"/>
      <c r="C4184" s="185"/>
      <c r="D4184" s="185"/>
      <c r="E4184" s="185"/>
      <c r="F4184" s="185"/>
      <c r="G4184" s="185"/>
      <c r="H4184" s="185"/>
      <c r="I4184" s="185"/>
      <c r="J4184" s="185"/>
      <c r="K4184" s="185"/>
      <c r="L4184" s="110" t="s">
        <v>21</v>
      </c>
      <c r="M4184" s="111"/>
      <c r="N4184" s="75" t="s">
        <v>319</v>
      </c>
    </row>
    <row r="4185" spans="1:14" s="88" customFormat="1" ht="15" hidden="1" x14ac:dyDescent="0.25">
      <c r="A4185" s="182"/>
      <c r="B4185" s="118"/>
      <c r="C4185" s="185"/>
      <c r="D4185" s="185"/>
      <c r="E4185" s="185"/>
      <c r="F4185" s="185"/>
      <c r="G4185" s="185"/>
      <c r="H4185" s="185"/>
      <c r="I4185" s="185"/>
      <c r="J4185" s="185"/>
      <c r="K4185" s="185"/>
      <c r="L4185" s="110" t="s">
        <v>21</v>
      </c>
      <c r="M4185" s="111"/>
      <c r="N4185" s="75" t="s">
        <v>321</v>
      </c>
    </row>
    <row r="4186" spans="1:14" s="88" customFormat="1" ht="15" hidden="1" x14ac:dyDescent="0.25">
      <c r="A4186" s="182"/>
      <c r="B4186" s="118"/>
      <c r="C4186" s="185"/>
      <c r="D4186" s="185"/>
      <c r="E4186" s="185"/>
      <c r="F4186" s="185"/>
      <c r="G4186" s="185"/>
      <c r="H4186" s="185"/>
      <c r="I4186" s="185"/>
      <c r="J4186" s="185"/>
      <c r="K4186" s="185"/>
      <c r="L4186" s="110" t="s">
        <v>21</v>
      </c>
      <c r="M4186" s="111"/>
      <c r="N4186" s="75" t="s">
        <v>285</v>
      </c>
    </row>
    <row r="4187" spans="1:14" s="88" customFormat="1" ht="15" hidden="1" x14ac:dyDescent="0.25">
      <c r="A4187" s="182"/>
      <c r="B4187" s="118"/>
      <c r="C4187" s="185"/>
      <c r="D4187" s="185"/>
      <c r="E4187" s="185"/>
      <c r="F4187" s="185"/>
      <c r="G4187" s="185"/>
      <c r="H4187" s="185"/>
      <c r="I4187" s="185"/>
      <c r="J4187" s="185"/>
      <c r="K4187" s="185"/>
      <c r="L4187" s="110" t="s">
        <v>21</v>
      </c>
      <c r="M4187" s="111"/>
      <c r="N4187" s="75" t="s">
        <v>322</v>
      </c>
    </row>
    <row r="4188" spans="1:14" s="88" customFormat="1" ht="15" hidden="1" x14ac:dyDescent="0.25">
      <c r="A4188" s="182"/>
      <c r="B4188" s="118"/>
      <c r="C4188" s="185"/>
      <c r="D4188" s="185"/>
      <c r="E4188" s="185"/>
      <c r="F4188" s="185"/>
      <c r="G4188" s="185"/>
      <c r="H4188" s="185"/>
      <c r="I4188" s="185"/>
      <c r="J4188" s="185"/>
      <c r="K4188" s="185"/>
      <c r="L4188" s="110" t="s">
        <v>21</v>
      </c>
      <c r="M4188" s="111"/>
      <c r="N4188" s="75" t="s">
        <v>323</v>
      </c>
    </row>
    <row r="4189" spans="1:14" s="88" customFormat="1" ht="15" hidden="1" x14ac:dyDescent="0.25">
      <c r="A4189" s="182"/>
      <c r="B4189" s="118"/>
      <c r="C4189" s="185"/>
      <c r="D4189" s="185"/>
      <c r="E4189" s="185"/>
      <c r="F4189" s="185"/>
      <c r="G4189" s="185"/>
      <c r="H4189" s="185"/>
      <c r="I4189" s="185"/>
      <c r="J4189" s="185"/>
      <c r="K4189" s="185"/>
      <c r="L4189" s="110" t="s">
        <v>21</v>
      </c>
      <c r="M4189" s="111"/>
      <c r="N4189" s="75" t="s">
        <v>325</v>
      </c>
    </row>
    <row r="4190" spans="1:14" s="88" customFormat="1" ht="15" hidden="1" x14ac:dyDescent="0.25">
      <c r="A4190" s="182"/>
      <c r="B4190" s="118"/>
      <c r="C4190" s="185"/>
      <c r="D4190" s="185"/>
      <c r="E4190" s="185"/>
      <c r="F4190" s="185"/>
      <c r="G4190" s="185"/>
      <c r="H4190" s="185"/>
      <c r="I4190" s="185"/>
      <c r="J4190" s="185"/>
      <c r="K4190" s="185"/>
      <c r="L4190" s="110" t="s">
        <v>21</v>
      </c>
      <c r="M4190" s="111"/>
      <c r="N4190" s="75" t="s">
        <v>328</v>
      </c>
    </row>
    <row r="4191" spans="1:14" s="88" customFormat="1" ht="15" hidden="1" x14ac:dyDescent="0.25">
      <c r="A4191" s="182"/>
      <c r="B4191" s="118"/>
      <c r="C4191" s="185"/>
      <c r="D4191" s="185"/>
      <c r="E4191" s="185"/>
      <c r="F4191" s="185"/>
      <c r="G4191" s="185"/>
      <c r="H4191" s="185"/>
      <c r="I4191" s="185"/>
      <c r="J4191" s="185"/>
      <c r="K4191" s="185"/>
      <c r="L4191" s="110" t="s">
        <v>21</v>
      </c>
      <c r="M4191" s="111"/>
      <c r="N4191" s="75" t="s">
        <v>329</v>
      </c>
    </row>
    <row r="4192" spans="1:14" s="88" customFormat="1" ht="15" hidden="1" x14ac:dyDescent="0.25">
      <c r="A4192" s="182"/>
      <c r="B4192" s="118"/>
      <c r="C4192" s="185"/>
      <c r="D4192" s="185"/>
      <c r="E4192" s="185"/>
      <c r="F4192" s="185"/>
      <c r="G4192" s="185"/>
      <c r="H4192" s="185"/>
      <c r="I4192" s="185"/>
      <c r="J4192" s="185"/>
      <c r="K4192" s="185"/>
      <c r="L4192" s="110" t="s">
        <v>21</v>
      </c>
      <c r="M4192" s="111"/>
      <c r="N4192" s="75" t="s">
        <v>330</v>
      </c>
    </row>
    <row r="4193" spans="1:14" s="88" customFormat="1" ht="15" hidden="1" x14ac:dyDescent="0.25">
      <c r="A4193" s="182"/>
      <c r="B4193" s="118"/>
      <c r="C4193" s="185"/>
      <c r="D4193" s="185"/>
      <c r="E4193" s="185"/>
      <c r="F4193" s="185"/>
      <c r="G4193" s="185"/>
      <c r="H4193" s="185"/>
      <c r="I4193" s="185"/>
      <c r="J4193" s="185"/>
      <c r="K4193" s="185"/>
      <c r="L4193" s="110" t="s">
        <v>21</v>
      </c>
      <c r="M4193" s="111"/>
      <c r="N4193" s="75" t="s">
        <v>58</v>
      </c>
    </row>
    <row r="4194" spans="1:14" s="88" customFormat="1" ht="15" hidden="1" x14ac:dyDescent="0.25">
      <c r="A4194" s="182"/>
      <c r="B4194" s="118"/>
      <c r="C4194" s="185"/>
      <c r="D4194" s="185"/>
      <c r="E4194" s="185"/>
      <c r="F4194" s="185"/>
      <c r="G4194" s="185"/>
      <c r="H4194" s="185"/>
      <c r="I4194" s="185"/>
      <c r="J4194" s="185"/>
      <c r="K4194" s="185"/>
      <c r="L4194" s="110" t="s">
        <v>21</v>
      </c>
      <c r="M4194" s="111"/>
      <c r="N4194" s="75" t="s">
        <v>333</v>
      </c>
    </row>
    <row r="4195" spans="1:14" s="88" customFormat="1" ht="15" hidden="1" x14ac:dyDescent="0.25">
      <c r="A4195" s="182"/>
      <c r="B4195" s="118"/>
      <c r="C4195" s="185"/>
      <c r="D4195" s="185"/>
      <c r="E4195" s="185"/>
      <c r="F4195" s="185"/>
      <c r="G4195" s="185"/>
      <c r="H4195" s="185"/>
      <c r="I4195" s="185"/>
      <c r="J4195" s="185"/>
      <c r="K4195" s="185"/>
      <c r="L4195" s="110" t="s">
        <v>21</v>
      </c>
      <c r="M4195" s="111"/>
      <c r="N4195" s="75" t="s">
        <v>334</v>
      </c>
    </row>
    <row r="4196" spans="1:14" s="88" customFormat="1" ht="15" hidden="1" x14ac:dyDescent="0.25">
      <c r="A4196" s="182"/>
      <c r="B4196" s="118"/>
      <c r="C4196" s="185"/>
      <c r="D4196" s="185"/>
      <c r="E4196" s="185"/>
      <c r="F4196" s="185"/>
      <c r="G4196" s="185"/>
      <c r="H4196" s="185"/>
      <c r="I4196" s="185"/>
      <c r="J4196" s="185"/>
      <c r="K4196" s="185"/>
      <c r="L4196" s="110" t="s">
        <v>21</v>
      </c>
      <c r="M4196" s="111"/>
      <c r="N4196" s="75" t="s">
        <v>335</v>
      </c>
    </row>
    <row r="4197" spans="1:14" s="88" customFormat="1" ht="15" hidden="1" x14ac:dyDescent="0.25">
      <c r="A4197" s="182"/>
      <c r="B4197" s="118"/>
      <c r="C4197" s="185"/>
      <c r="D4197" s="185"/>
      <c r="E4197" s="185"/>
      <c r="F4197" s="185"/>
      <c r="G4197" s="185"/>
      <c r="H4197" s="185"/>
      <c r="I4197" s="185"/>
      <c r="J4197" s="185"/>
      <c r="K4197" s="185"/>
      <c r="L4197" s="110" t="s">
        <v>21</v>
      </c>
      <c r="M4197" s="111"/>
      <c r="N4197" s="75" t="s">
        <v>337</v>
      </c>
    </row>
    <row r="4198" spans="1:14" s="88" customFormat="1" ht="15" hidden="1" x14ac:dyDescent="0.25">
      <c r="A4198" s="182"/>
      <c r="B4198" s="118"/>
      <c r="C4198" s="185"/>
      <c r="D4198" s="185"/>
      <c r="E4198" s="185"/>
      <c r="F4198" s="185"/>
      <c r="G4198" s="185"/>
      <c r="H4198" s="185"/>
      <c r="I4198" s="185"/>
      <c r="J4198" s="185"/>
      <c r="K4198" s="185"/>
      <c r="L4198" s="110" t="s">
        <v>21</v>
      </c>
      <c r="M4198" s="111"/>
      <c r="N4198" s="75" t="s">
        <v>338</v>
      </c>
    </row>
    <row r="4199" spans="1:14" s="88" customFormat="1" ht="15" hidden="1" x14ac:dyDescent="0.25">
      <c r="A4199" s="182"/>
      <c r="B4199" s="118"/>
      <c r="C4199" s="185"/>
      <c r="D4199" s="185"/>
      <c r="E4199" s="185"/>
      <c r="F4199" s="185"/>
      <c r="G4199" s="185"/>
      <c r="H4199" s="185"/>
      <c r="I4199" s="185"/>
      <c r="J4199" s="185"/>
      <c r="K4199" s="185"/>
      <c r="L4199" s="110" t="s">
        <v>21</v>
      </c>
      <c r="M4199" s="111"/>
      <c r="N4199" s="75" t="s">
        <v>340</v>
      </c>
    </row>
    <row r="4200" spans="1:14" s="88" customFormat="1" ht="15" hidden="1" x14ac:dyDescent="0.25">
      <c r="A4200" s="182"/>
      <c r="B4200" s="118"/>
      <c r="C4200" s="185"/>
      <c r="D4200" s="185"/>
      <c r="E4200" s="185"/>
      <c r="F4200" s="185"/>
      <c r="G4200" s="185"/>
      <c r="H4200" s="185"/>
      <c r="I4200" s="185"/>
      <c r="J4200" s="185"/>
      <c r="K4200" s="185"/>
      <c r="L4200" s="110" t="s">
        <v>21</v>
      </c>
      <c r="M4200" s="111"/>
      <c r="N4200" s="75" t="s">
        <v>342</v>
      </c>
    </row>
    <row r="4201" spans="1:14" s="88" customFormat="1" ht="15" hidden="1" x14ac:dyDescent="0.25">
      <c r="A4201" s="182"/>
      <c r="B4201" s="118"/>
      <c r="C4201" s="185"/>
      <c r="D4201" s="185"/>
      <c r="E4201" s="185"/>
      <c r="F4201" s="185"/>
      <c r="G4201" s="185"/>
      <c r="H4201" s="185"/>
      <c r="I4201" s="185"/>
      <c r="J4201" s="185"/>
      <c r="K4201" s="185"/>
      <c r="L4201" s="110" t="s">
        <v>21</v>
      </c>
      <c r="M4201" s="111"/>
      <c r="N4201" s="75" t="s">
        <v>343</v>
      </c>
    </row>
    <row r="4202" spans="1:14" s="88" customFormat="1" ht="15" hidden="1" x14ac:dyDescent="0.25">
      <c r="A4202" s="182"/>
      <c r="B4202" s="118"/>
      <c r="C4202" s="185"/>
      <c r="D4202" s="185"/>
      <c r="E4202" s="185"/>
      <c r="F4202" s="185"/>
      <c r="G4202" s="185"/>
      <c r="H4202" s="185"/>
      <c r="I4202" s="185"/>
      <c r="J4202" s="185"/>
      <c r="K4202" s="185"/>
      <c r="L4202" s="110" t="s">
        <v>21</v>
      </c>
      <c r="M4202" s="111"/>
      <c r="N4202" s="75" t="s">
        <v>344</v>
      </c>
    </row>
    <row r="4203" spans="1:14" s="88" customFormat="1" ht="15" hidden="1" x14ac:dyDescent="0.25">
      <c r="A4203" s="182"/>
      <c r="B4203" s="118"/>
      <c r="C4203" s="185"/>
      <c r="D4203" s="185"/>
      <c r="E4203" s="185"/>
      <c r="F4203" s="185"/>
      <c r="G4203" s="185"/>
      <c r="H4203" s="185"/>
      <c r="I4203" s="185"/>
      <c r="J4203" s="185"/>
      <c r="K4203" s="185"/>
      <c r="L4203" s="110" t="s">
        <v>21</v>
      </c>
      <c r="M4203" s="111"/>
      <c r="N4203" s="75" t="s">
        <v>346</v>
      </c>
    </row>
    <row r="4204" spans="1:14" s="88" customFormat="1" ht="15" hidden="1" x14ac:dyDescent="0.25">
      <c r="A4204" s="182"/>
      <c r="B4204" s="118"/>
      <c r="C4204" s="185"/>
      <c r="D4204" s="185"/>
      <c r="E4204" s="185"/>
      <c r="F4204" s="185"/>
      <c r="G4204" s="185"/>
      <c r="H4204" s="185"/>
      <c r="I4204" s="185"/>
      <c r="J4204" s="185"/>
      <c r="K4204" s="185"/>
      <c r="L4204" s="110" t="s">
        <v>21</v>
      </c>
      <c r="M4204" s="111"/>
      <c r="N4204" s="75" t="s">
        <v>25</v>
      </c>
    </row>
    <row r="4205" spans="1:14" s="88" customFormat="1" ht="15" hidden="1" x14ac:dyDescent="0.25">
      <c r="A4205" s="182"/>
      <c r="B4205" s="118"/>
      <c r="C4205" s="185"/>
      <c r="D4205" s="185"/>
      <c r="E4205" s="185"/>
      <c r="F4205" s="185"/>
      <c r="G4205" s="185"/>
      <c r="H4205" s="185"/>
      <c r="I4205" s="185"/>
      <c r="J4205" s="185"/>
      <c r="K4205" s="185"/>
      <c r="L4205" s="110" t="s">
        <v>21</v>
      </c>
      <c r="M4205" s="111"/>
      <c r="N4205" s="75" t="s">
        <v>36</v>
      </c>
    </row>
    <row r="4206" spans="1:14" s="88" customFormat="1" ht="15" hidden="1" x14ac:dyDescent="0.25">
      <c r="A4206" s="182"/>
      <c r="B4206" s="118"/>
      <c r="C4206" s="185"/>
      <c r="D4206" s="185"/>
      <c r="E4206" s="185"/>
      <c r="F4206" s="185"/>
      <c r="G4206" s="185"/>
      <c r="H4206" s="185"/>
      <c r="I4206" s="185"/>
      <c r="J4206" s="185"/>
      <c r="K4206" s="185"/>
      <c r="L4206" s="110" t="s">
        <v>21</v>
      </c>
      <c r="M4206" s="111"/>
      <c r="N4206" s="75" t="s">
        <v>464</v>
      </c>
    </row>
    <row r="4207" spans="1:14" s="88" customFormat="1" ht="15" hidden="1" x14ac:dyDescent="0.25">
      <c r="A4207" s="182"/>
      <c r="B4207" s="118"/>
      <c r="C4207" s="185"/>
      <c r="D4207" s="185"/>
      <c r="E4207" s="185"/>
      <c r="F4207" s="185"/>
      <c r="G4207" s="185"/>
      <c r="H4207" s="185"/>
      <c r="I4207" s="185"/>
      <c r="J4207" s="185"/>
      <c r="K4207" s="185"/>
      <c r="L4207" s="110" t="s">
        <v>21</v>
      </c>
      <c r="M4207" s="111"/>
      <c r="N4207" s="75" t="s">
        <v>465</v>
      </c>
    </row>
    <row r="4208" spans="1:14" s="88" customFormat="1" ht="15" hidden="1" x14ac:dyDescent="0.25">
      <c r="A4208" s="182"/>
      <c r="B4208" s="118"/>
      <c r="C4208" s="185"/>
      <c r="D4208" s="185"/>
      <c r="E4208" s="185"/>
      <c r="F4208" s="185"/>
      <c r="G4208" s="185"/>
      <c r="H4208" s="185"/>
      <c r="I4208" s="185"/>
      <c r="J4208" s="185"/>
      <c r="K4208" s="185"/>
      <c r="L4208" s="110" t="s">
        <v>21</v>
      </c>
      <c r="M4208" s="111"/>
      <c r="N4208" s="75" t="s">
        <v>59</v>
      </c>
    </row>
    <row r="4209" spans="1:14" s="88" customFormat="1" ht="15" hidden="1" x14ac:dyDescent="0.25">
      <c r="A4209" s="182"/>
      <c r="B4209" s="118"/>
      <c r="C4209" s="185"/>
      <c r="D4209" s="185"/>
      <c r="E4209" s="185"/>
      <c r="F4209" s="185"/>
      <c r="G4209" s="185"/>
      <c r="H4209" s="185"/>
      <c r="I4209" s="185"/>
      <c r="J4209" s="185"/>
      <c r="K4209" s="185"/>
      <c r="L4209" s="110" t="s">
        <v>21</v>
      </c>
      <c r="M4209" s="111"/>
      <c r="N4209" s="75" t="s">
        <v>347</v>
      </c>
    </row>
    <row r="4210" spans="1:14" s="88" customFormat="1" ht="15" hidden="1" x14ac:dyDescent="0.25">
      <c r="A4210" s="182"/>
      <c r="B4210" s="118"/>
      <c r="C4210" s="185"/>
      <c r="D4210" s="185"/>
      <c r="E4210" s="185"/>
      <c r="F4210" s="185"/>
      <c r="G4210" s="185"/>
      <c r="H4210" s="185"/>
      <c r="I4210" s="185"/>
      <c r="J4210" s="185"/>
      <c r="K4210" s="185"/>
      <c r="L4210" s="110" t="s">
        <v>21</v>
      </c>
      <c r="M4210" s="111"/>
      <c r="N4210" s="75" t="s">
        <v>348</v>
      </c>
    </row>
    <row r="4211" spans="1:14" s="88" customFormat="1" ht="15" hidden="1" x14ac:dyDescent="0.25">
      <c r="A4211" s="182"/>
      <c r="B4211" s="118"/>
      <c r="C4211" s="185"/>
      <c r="D4211" s="185"/>
      <c r="E4211" s="185"/>
      <c r="F4211" s="185"/>
      <c r="G4211" s="185"/>
      <c r="H4211" s="185"/>
      <c r="I4211" s="185"/>
      <c r="J4211" s="185"/>
      <c r="K4211" s="185"/>
      <c r="L4211" s="110" t="s">
        <v>21</v>
      </c>
      <c r="M4211" s="111"/>
      <c r="N4211" s="75" t="s">
        <v>37</v>
      </c>
    </row>
    <row r="4212" spans="1:14" s="88" customFormat="1" ht="15" hidden="1" x14ac:dyDescent="0.25">
      <c r="A4212" s="182"/>
      <c r="B4212" s="118"/>
      <c r="C4212" s="185"/>
      <c r="D4212" s="185"/>
      <c r="E4212" s="185"/>
      <c r="F4212" s="185"/>
      <c r="G4212" s="185"/>
      <c r="H4212" s="185"/>
      <c r="I4212" s="185"/>
      <c r="J4212" s="185"/>
      <c r="K4212" s="185"/>
      <c r="L4212" s="110" t="s">
        <v>21</v>
      </c>
      <c r="M4212" s="111"/>
      <c r="N4212" s="75" t="s">
        <v>350</v>
      </c>
    </row>
    <row r="4213" spans="1:14" s="88" customFormat="1" ht="15" hidden="1" x14ac:dyDescent="0.25">
      <c r="A4213" s="182"/>
      <c r="B4213" s="118"/>
      <c r="C4213" s="185"/>
      <c r="D4213" s="185"/>
      <c r="E4213" s="185"/>
      <c r="F4213" s="185"/>
      <c r="G4213" s="185"/>
      <c r="H4213" s="185"/>
      <c r="I4213" s="185"/>
      <c r="J4213" s="185"/>
      <c r="K4213" s="185"/>
      <c r="L4213" s="110" t="s">
        <v>21</v>
      </c>
      <c r="M4213" s="111"/>
      <c r="N4213" s="75" t="s">
        <v>60</v>
      </c>
    </row>
    <row r="4214" spans="1:14" s="88" customFormat="1" ht="15" hidden="1" x14ac:dyDescent="0.25">
      <c r="A4214" s="182"/>
      <c r="B4214" s="118"/>
      <c r="C4214" s="185"/>
      <c r="D4214" s="185"/>
      <c r="E4214" s="185"/>
      <c r="F4214" s="185"/>
      <c r="G4214" s="185"/>
      <c r="H4214" s="185"/>
      <c r="I4214" s="185"/>
      <c r="J4214" s="185"/>
      <c r="K4214" s="185"/>
      <c r="L4214" s="110" t="s">
        <v>21</v>
      </c>
      <c r="M4214" s="111"/>
      <c r="N4214" s="75" t="s">
        <v>469</v>
      </c>
    </row>
    <row r="4215" spans="1:14" s="88" customFormat="1" ht="15" hidden="1" x14ac:dyDescent="0.25">
      <c r="A4215" s="182"/>
      <c r="B4215" s="118"/>
      <c r="C4215" s="185"/>
      <c r="D4215" s="185"/>
      <c r="E4215" s="185"/>
      <c r="F4215" s="185"/>
      <c r="G4215" s="185"/>
      <c r="H4215" s="185"/>
      <c r="I4215" s="185"/>
      <c r="J4215" s="185"/>
      <c r="K4215" s="185"/>
      <c r="L4215" s="110" t="s">
        <v>21</v>
      </c>
      <c r="M4215" s="111"/>
      <c r="N4215" s="75" t="s">
        <v>352</v>
      </c>
    </row>
    <row r="4216" spans="1:14" s="88" customFormat="1" ht="29.25" hidden="1" x14ac:dyDescent="0.25">
      <c r="A4216" s="182"/>
      <c r="B4216" s="118"/>
      <c r="C4216" s="185"/>
      <c r="D4216" s="185"/>
      <c r="E4216" s="185"/>
      <c r="F4216" s="185"/>
      <c r="G4216" s="185"/>
      <c r="H4216" s="185"/>
      <c r="I4216" s="185"/>
      <c r="J4216" s="185"/>
      <c r="K4216" s="185"/>
      <c r="L4216" s="110" t="s">
        <v>21</v>
      </c>
      <c r="M4216" s="111"/>
      <c r="N4216" s="75" t="s">
        <v>82</v>
      </c>
    </row>
    <row r="4217" spans="1:14" s="88" customFormat="1" ht="15" hidden="1" x14ac:dyDescent="0.25">
      <c r="A4217" s="182"/>
      <c r="B4217" s="118"/>
      <c r="C4217" s="185"/>
      <c r="D4217" s="185"/>
      <c r="E4217" s="185"/>
      <c r="F4217" s="185"/>
      <c r="G4217" s="185"/>
      <c r="H4217" s="185"/>
      <c r="I4217" s="185"/>
      <c r="J4217" s="185"/>
      <c r="K4217" s="185"/>
      <c r="L4217" s="110" t="s">
        <v>21</v>
      </c>
      <c r="M4217" s="111"/>
      <c r="N4217" s="75" t="s">
        <v>354</v>
      </c>
    </row>
    <row r="4218" spans="1:14" s="88" customFormat="1" ht="15" hidden="1" x14ac:dyDescent="0.25">
      <c r="A4218" s="182"/>
      <c r="B4218" s="118"/>
      <c r="C4218" s="185"/>
      <c r="D4218" s="185"/>
      <c r="E4218" s="185"/>
      <c r="F4218" s="185"/>
      <c r="G4218" s="185"/>
      <c r="H4218" s="185"/>
      <c r="I4218" s="185"/>
      <c r="J4218" s="185"/>
      <c r="K4218" s="185"/>
      <c r="L4218" s="110" t="s">
        <v>21</v>
      </c>
      <c r="M4218" s="111"/>
      <c r="N4218" s="75" t="s">
        <v>358</v>
      </c>
    </row>
    <row r="4219" spans="1:14" s="88" customFormat="1" ht="15" hidden="1" x14ac:dyDescent="0.25">
      <c r="A4219" s="182"/>
      <c r="B4219" s="118"/>
      <c r="C4219" s="185"/>
      <c r="D4219" s="185"/>
      <c r="E4219" s="185"/>
      <c r="F4219" s="185"/>
      <c r="G4219" s="185"/>
      <c r="H4219" s="185"/>
      <c r="I4219" s="185"/>
      <c r="J4219" s="185"/>
      <c r="K4219" s="185"/>
      <c r="L4219" s="110" t="s">
        <v>21</v>
      </c>
      <c r="M4219" s="111"/>
      <c r="N4219" s="75" t="s">
        <v>359</v>
      </c>
    </row>
    <row r="4220" spans="1:14" s="88" customFormat="1" ht="15" hidden="1" x14ac:dyDescent="0.25">
      <c r="A4220" s="182"/>
      <c r="B4220" s="118"/>
      <c r="C4220" s="185"/>
      <c r="D4220" s="185"/>
      <c r="E4220" s="185"/>
      <c r="F4220" s="185"/>
      <c r="G4220" s="185"/>
      <c r="H4220" s="185"/>
      <c r="I4220" s="185"/>
      <c r="J4220" s="185"/>
      <c r="K4220" s="185"/>
      <c r="L4220" s="110" t="s">
        <v>21</v>
      </c>
      <c r="M4220" s="111"/>
      <c r="N4220" s="75" t="s">
        <v>362</v>
      </c>
    </row>
    <row r="4221" spans="1:14" s="88" customFormat="1" ht="15" hidden="1" x14ac:dyDescent="0.25">
      <c r="A4221" s="182"/>
      <c r="B4221" s="118"/>
      <c r="C4221" s="185"/>
      <c r="D4221" s="185"/>
      <c r="E4221" s="185"/>
      <c r="F4221" s="185"/>
      <c r="G4221" s="185"/>
      <c r="H4221" s="185"/>
      <c r="I4221" s="185"/>
      <c r="J4221" s="185"/>
      <c r="K4221" s="185"/>
      <c r="L4221" s="110" t="s">
        <v>21</v>
      </c>
      <c r="M4221" s="111"/>
      <c r="N4221" s="75" t="s">
        <v>363</v>
      </c>
    </row>
    <row r="4222" spans="1:14" s="88" customFormat="1" ht="15" hidden="1" x14ac:dyDescent="0.25">
      <c r="A4222" s="182"/>
      <c r="B4222" s="118"/>
      <c r="C4222" s="185"/>
      <c r="D4222" s="185"/>
      <c r="E4222" s="185"/>
      <c r="F4222" s="185"/>
      <c r="G4222" s="185"/>
      <c r="H4222" s="185"/>
      <c r="I4222" s="185"/>
      <c r="J4222" s="185"/>
      <c r="K4222" s="185"/>
      <c r="L4222" s="110" t="s">
        <v>21</v>
      </c>
      <c r="M4222" s="111"/>
      <c r="N4222" s="75" t="s">
        <v>365</v>
      </c>
    </row>
    <row r="4223" spans="1:14" s="88" customFormat="1" ht="15" hidden="1" x14ac:dyDescent="0.25">
      <c r="A4223" s="182"/>
      <c r="B4223" s="118"/>
      <c r="C4223" s="185"/>
      <c r="D4223" s="185"/>
      <c r="E4223" s="185"/>
      <c r="F4223" s="185"/>
      <c r="G4223" s="185"/>
      <c r="H4223" s="185"/>
      <c r="I4223" s="185"/>
      <c r="J4223" s="185"/>
      <c r="K4223" s="185"/>
      <c r="L4223" s="110" t="s">
        <v>21</v>
      </c>
      <c r="M4223" s="111"/>
      <c r="N4223" s="75" t="s">
        <v>366</v>
      </c>
    </row>
    <row r="4224" spans="1:14" s="88" customFormat="1" ht="15" hidden="1" x14ac:dyDescent="0.25">
      <c r="A4224" s="182"/>
      <c r="B4224" s="118"/>
      <c r="C4224" s="185"/>
      <c r="D4224" s="185"/>
      <c r="E4224" s="185"/>
      <c r="F4224" s="185"/>
      <c r="G4224" s="185"/>
      <c r="H4224" s="185"/>
      <c r="I4224" s="185"/>
      <c r="J4224" s="185"/>
      <c r="K4224" s="185"/>
      <c r="L4224" s="110" t="s">
        <v>21</v>
      </c>
      <c r="M4224" s="111"/>
      <c r="N4224" s="75" t="s">
        <v>368</v>
      </c>
    </row>
    <row r="4225" spans="1:14" s="88" customFormat="1" ht="15" hidden="1" x14ac:dyDescent="0.25">
      <c r="A4225" s="182"/>
      <c r="B4225" s="118"/>
      <c r="C4225" s="185"/>
      <c r="D4225" s="185"/>
      <c r="E4225" s="185"/>
      <c r="F4225" s="185"/>
      <c r="G4225" s="185"/>
      <c r="H4225" s="185"/>
      <c r="I4225" s="185"/>
      <c r="J4225" s="185"/>
      <c r="K4225" s="185"/>
      <c r="L4225" s="110" t="s">
        <v>21</v>
      </c>
      <c r="M4225" s="111"/>
      <c r="N4225" s="75" t="s">
        <v>371</v>
      </c>
    </row>
    <row r="4226" spans="1:14" s="88" customFormat="1" ht="15" hidden="1" x14ac:dyDescent="0.25">
      <c r="A4226" s="182"/>
      <c r="B4226" s="118"/>
      <c r="C4226" s="185"/>
      <c r="D4226" s="185"/>
      <c r="E4226" s="185"/>
      <c r="F4226" s="185"/>
      <c r="G4226" s="185"/>
      <c r="H4226" s="185"/>
      <c r="I4226" s="185"/>
      <c r="J4226" s="185"/>
      <c r="K4226" s="185"/>
      <c r="L4226" s="110" t="s">
        <v>21</v>
      </c>
      <c r="M4226" s="111"/>
      <c r="N4226" s="75" t="s">
        <v>481</v>
      </c>
    </row>
    <row r="4227" spans="1:14" s="88" customFormat="1" ht="15" hidden="1" x14ac:dyDescent="0.25">
      <c r="A4227" s="182"/>
      <c r="B4227" s="118"/>
      <c r="C4227" s="185"/>
      <c r="D4227" s="185"/>
      <c r="E4227" s="185"/>
      <c r="F4227" s="185"/>
      <c r="G4227" s="185"/>
      <c r="H4227" s="185"/>
      <c r="I4227" s="185"/>
      <c r="J4227" s="185"/>
      <c r="K4227" s="185"/>
      <c r="L4227" s="110" t="s">
        <v>21</v>
      </c>
      <c r="M4227" s="111"/>
      <c r="N4227" s="75" t="s">
        <v>457</v>
      </c>
    </row>
    <row r="4228" spans="1:14" s="88" customFormat="1" ht="15" hidden="1" x14ac:dyDescent="0.25">
      <c r="A4228" s="182"/>
      <c r="B4228" s="118"/>
      <c r="C4228" s="185"/>
      <c r="D4228" s="185"/>
      <c r="E4228" s="185"/>
      <c r="F4228" s="185"/>
      <c r="G4228" s="185"/>
      <c r="H4228" s="185"/>
      <c r="I4228" s="185"/>
      <c r="J4228" s="185"/>
      <c r="K4228" s="185"/>
      <c r="L4228" s="110" t="s">
        <v>21</v>
      </c>
      <c r="M4228" s="111"/>
      <c r="N4228" s="75" t="s">
        <v>378</v>
      </c>
    </row>
    <row r="4229" spans="1:14" s="88" customFormat="1" ht="15" hidden="1" x14ac:dyDescent="0.25">
      <c r="A4229" s="182"/>
      <c r="B4229" s="118"/>
      <c r="C4229" s="185"/>
      <c r="D4229" s="185"/>
      <c r="E4229" s="185"/>
      <c r="F4229" s="185"/>
      <c r="G4229" s="185"/>
      <c r="H4229" s="185"/>
      <c r="I4229" s="185"/>
      <c r="J4229" s="185"/>
      <c r="K4229" s="185"/>
      <c r="L4229" s="110" t="s">
        <v>21</v>
      </c>
      <c r="M4229" s="111"/>
      <c r="N4229" s="75" t="s">
        <v>379</v>
      </c>
    </row>
    <row r="4230" spans="1:14" s="88" customFormat="1" ht="15" hidden="1" x14ac:dyDescent="0.25">
      <c r="A4230" s="182"/>
      <c r="B4230" s="118"/>
      <c r="C4230" s="185"/>
      <c r="D4230" s="185"/>
      <c r="E4230" s="185"/>
      <c r="F4230" s="185"/>
      <c r="G4230" s="185"/>
      <c r="H4230" s="185"/>
      <c r="I4230" s="185"/>
      <c r="J4230" s="185"/>
      <c r="K4230" s="185"/>
      <c r="L4230" s="110" t="s">
        <v>21</v>
      </c>
      <c r="M4230" s="111"/>
      <c r="N4230" s="75" t="s">
        <v>380</v>
      </c>
    </row>
    <row r="4231" spans="1:14" s="88" customFormat="1" ht="15" hidden="1" x14ac:dyDescent="0.25">
      <c r="A4231" s="182"/>
      <c r="B4231" s="118"/>
      <c r="C4231" s="185"/>
      <c r="D4231" s="185"/>
      <c r="E4231" s="185"/>
      <c r="F4231" s="185"/>
      <c r="G4231" s="185"/>
      <c r="H4231" s="185"/>
      <c r="I4231" s="185"/>
      <c r="J4231" s="185"/>
      <c r="K4231" s="185"/>
      <c r="L4231" s="110" t="s">
        <v>21</v>
      </c>
      <c r="M4231" s="111"/>
      <c r="N4231" s="75" t="s">
        <v>384</v>
      </c>
    </row>
    <row r="4232" spans="1:14" s="88" customFormat="1" ht="15" hidden="1" x14ac:dyDescent="0.25">
      <c r="A4232" s="182"/>
      <c r="B4232" s="118"/>
      <c r="C4232" s="185"/>
      <c r="D4232" s="185"/>
      <c r="E4232" s="185"/>
      <c r="F4232" s="185"/>
      <c r="G4232" s="185"/>
      <c r="H4232" s="185"/>
      <c r="I4232" s="185"/>
      <c r="J4232" s="185"/>
      <c r="K4232" s="185"/>
      <c r="L4232" s="110" t="s">
        <v>21</v>
      </c>
      <c r="M4232" s="111"/>
      <c r="N4232" s="75" t="s">
        <v>40</v>
      </c>
    </row>
    <row r="4233" spans="1:14" s="88" customFormat="1" ht="15" hidden="1" x14ac:dyDescent="0.25">
      <c r="A4233" s="182"/>
      <c r="B4233" s="118"/>
      <c r="C4233" s="185"/>
      <c r="D4233" s="185"/>
      <c r="E4233" s="185"/>
      <c r="F4233" s="185"/>
      <c r="G4233" s="185"/>
      <c r="H4233" s="185"/>
      <c r="I4233" s="185"/>
      <c r="J4233" s="185"/>
      <c r="K4233" s="185"/>
      <c r="L4233" s="110" t="s">
        <v>21</v>
      </c>
      <c r="M4233" s="111"/>
      <c r="N4233" s="75" t="s">
        <v>95</v>
      </c>
    </row>
    <row r="4234" spans="1:14" s="88" customFormat="1" ht="15" hidden="1" x14ac:dyDescent="0.25">
      <c r="A4234" s="182"/>
      <c r="B4234" s="118"/>
      <c r="C4234" s="185"/>
      <c r="D4234" s="185"/>
      <c r="E4234" s="185"/>
      <c r="F4234" s="185"/>
      <c r="G4234" s="185"/>
      <c r="H4234" s="185"/>
      <c r="I4234" s="185"/>
      <c r="J4234" s="185"/>
      <c r="K4234" s="185"/>
      <c r="L4234" s="110" t="s">
        <v>21</v>
      </c>
      <c r="M4234" s="111"/>
      <c r="N4234" s="75" t="s">
        <v>62</v>
      </c>
    </row>
    <row r="4235" spans="1:14" s="88" customFormat="1" ht="15" hidden="1" x14ac:dyDescent="0.25">
      <c r="A4235" s="182"/>
      <c r="B4235" s="118"/>
      <c r="C4235" s="185"/>
      <c r="D4235" s="185"/>
      <c r="E4235" s="185"/>
      <c r="F4235" s="185"/>
      <c r="G4235" s="185"/>
      <c r="H4235" s="185"/>
      <c r="I4235" s="185"/>
      <c r="J4235" s="185"/>
      <c r="K4235" s="185"/>
      <c r="L4235" s="110" t="s">
        <v>21</v>
      </c>
      <c r="M4235" s="111"/>
      <c r="N4235" s="75" t="s">
        <v>63</v>
      </c>
    </row>
    <row r="4236" spans="1:14" s="88" customFormat="1" ht="15" hidden="1" x14ac:dyDescent="0.25">
      <c r="A4236" s="182"/>
      <c r="B4236" s="118"/>
      <c r="C4236" s="185"/>
      <c r="D4236" s="185"/>
      <c r="E4236" s="185"/>
      <c r="F4236" s="185"/>
      <c r="G4236" s="185"/>
      <c r="H4236" s="185"/>
      <c r="I4236" s="185"/>
      <c r="J4236" s="185"/>
      <c r="K4236" s="185"/>
      <c r="L4236" s="110" t="s">
        <v>21</v>
      </c>
      <c r="M4236" s="111"/>
      <c r="N4236" s="75" t="s">
        <v>41</v>
      </c>
    </row>
    <row r="4237" spans="1:14" s="88" customFormat="1" ht="15" hidden="1" x14ac:dyDescent="0.25">
      <c r="A4237" s="182"/>
      <c r="B4237" s="118"/>
      <c r="C4237" s="185"/>
      <c r="D4237" s="185"/>
      <c r="E4237" s="185"/>
      <c r="F4237" s="185"/>
      <c r="G4237" s="185"/>
      <c r="H4237" s="185"/>
      <c r="I4237" s="185"/>
      <c r="J4237" s="185"/>
      <c r="K4237" s="185"/>
      <c r="L4237" s="110" t="s">
        <v>21</v>
      </c>
      <c r="M4237" s="111"/>
      <c r="N4237" s="75" t="s">
        <v>64</v>
      </c>
    </row>
    <row r="4238" spans="1:14" s="88" customFormat="1" ht="15" hidden="1" x14ac:dyDescent="0.25">
      <c r="A4238" s="182"/>
      <c r="B4238" s="118"/>
      <c r="C4238" s="185"/>
      <c r="D4238" s="185"/>
      <c r="E4238" s="185"/>
      <c r="F4238" s="185"/>
      <c r="G4238" s="185"/>
      <c r="H4238" s="185"/>
      <c r="I4238" s="185"/>
      <c r="J4238" s="185"/>
      <c r="K4238" s="185"/>
      <c r="L4238" s="110" t="s">
        <v>21</v>
      </c>
      <c r="M4238" s="111"/>
      <c r="N4238" s="75" t="s">
        <v>26</v>
      </c>
    </row>
    <row r="4239" spans="1:14" s="88" customFormat="1" ht="15" hidden="1" x14ac:dyDescent="0.25">
      <c r="A4239" s="182"/>
      <c r="B4239" s="118"/>
      <c r="C4239" s="185"/>
      <c r="D4239" s="185"/>
      <c r="E4239" s="185"/>
      <c r="F4239" s="185"/>
      <c r="G4239" s="185"/>
      <c r="H4239" s="185"/>
      <c r="I4239" s="185"/>
      <c r="J4239" s="185"/>
      <c r="K4239" s="185"/>
      <c r="L4239" s="110" t="s">
        <v>21</v>
      </c>
      <c r="M4239" s="111"/>
      <c r="N4239" s="75" t="s">
        <v>103</v>
      </c>
    </row>
    <row r="4240" spans="1:14" s="88" customFormat="1" ht="15" hidden="1" x14ac:dyDescent="0.25">
      <c r="A4240" s="182"/>
      <c r="B4240" s="118"/>
      <c r="C4240" s="185"/>
      <c r="D4240" s="185"/>
      <c r="E4240" s="185"/>
      <c r="F4240" s="185"/>
      <c r="G4240" s="185"/>
      <c r="H4240" s="185"/>
      <c r="I4240" s="185"/>
      <c r="J4240" s="185"/>
      <c r="K4240" s="185"/>
      <c r="L4240" s="110" t="s">
        <v>21</v>
      </c>
      <c r="M4240" s="111"/>
      <c r="N4240" s="75" t="s">
        <v>391</v>
      </c>
    </row>
    <row r="4241" spans="1:14" s="88" customFormat="1" ht="15" hidden="1" x14ac:dyDescent="0.25">
      <c r="A4241" s="182"/>
      <c r="B4241" s="118"/>
      <c r="C4241" s="185"/>
      <c r="D4241" s="185"/>
      <c r="E4241" s="185"/>
      <c r="F4241" s="185"/>
      <c r="G4241" s="185"/>
      <c r="H4241" s="185"/>
      <c r="I4241" s="185"/>
      <c r="J4241" s="185"/>
      <c r="K4241" s="185"/>
      <c r="L4241" s="110" t="s">
        <v>21</v>
      </c>
      <c r="M4241" s="111"/>
      <c r="N4241" s="75" t="s">
        <v>65</v>
      </c>
    </row>
    <row r="4242" spans="1:14" s="88" customFormat="1" ht="15" hidden="1" x14ac:dyDescent="0.25">
      <c r="A4242" s="182"/>
      <c r="B4242" s="118"/>
      <c r="C4242" s="185"/>
      <c r="D4242" s="185"/>
      <c r="E4242" s="185"/>
      <c r="F4242" s="185"/>
      <c r="G4242" s="185"/>
      <c r="H4242" s="185"/>
      <c r="I4242" s="185"/>
      <c r="J4242" s="185"/>
      <c r="K4242" s="185"/>
      <c r="L4242" s="110" t="s">
        <v>21</v>
      </c>
      <c r="M4242" s="111"/>
      <c r="N4242" s="75" t="s">
        <v>394</v>
      </c>
    </row>
    <row r="4243" spans="1:14" s="88" customFormat="1" ht="15" hidden="1" x14ac:dyDescent="0.25">
      <c r="A4243" s="182"/>
      <c r="B4243" s="118"/>
      <c r="C4243" s="185"/>
      <c r="D4243" s="185"/>
      <c r="E4243" s="185"/>
      <c r="F4243" s="185"/>
      <c r="G4243" s="185"/>
      <c r="H4243" s="185"/>
      <c r="I4243" s="185"/>
      <c r="J4243" s="185"/>
      <c r="K4243" s="185"/>
      <c r="L4243" s="110" t="s">
        <v>21</v>
      </c>
      <c r="M4243" s="111"/>
      <c r="N4243" s="75" t="s">
        <v>85</v>
      </c>
    </row>
    <row r="4244" spans="1:14" s="88" customFormat="1" ht="15" hidden="1" x14ac:dyDescent="0.25">
      <c r="A4244" s="182"/>
      <c r="B4244" s="118"/>
      <c r="C4244" s="185"/>
      <c r="D4244" s="185"/>
      <c r="E4244" s="185"/>
      <c r="F4244" s="185"/>
      <c r="G4244" s="185"/>
      <c r="H4244" s="185"/>
      <c r="I4244" s="185"/>
      <c r="J4244" s="185"/>
      <c r="K4244" s="185"/>
      <c r="L4244" s="110" t="s">
        <v>21</v>
      </c>
      <c r="M4244" s="111"/>
      <c r="N4244" s="75" t="s">
        <v>396</v>
      </c>
    </row>
    <row r="4245" spans="1:14" s="88" customFormat="1" ht="15" hidden="1" x14ac:dyDescent="0.25">
      <c r="A4245" s="182"/>
      <c r="B4245" s="118"/>
      <c r="C4245" s="185"/>
      <c r="D4245" s="185"/>
      <c r="E4245" s="185"/>
      <c r="F4245" s="185"/>
      <c r="G4245" s="185"/>
      <c r="H4245" s="185"/>
      <c r="I4245" s="185"/>
      <c r="J4245" s="185"/>
      <c r="K4245" s="185"/>
      <c r="L4245" s="110" t="s">
        <v>21</v>
      </c>
      <c r="M4245" s="111"/>
      <c r="N4245" s="75" t="s">
        <v>67</v>
      </c>
    </row>
    <row r="4246" spans="1:14" s="88" customFormat="1" ht="15" hidden="1" x14ac:dyDescent="0.25">
      <c r="A4246" s="182"/>
      <c r="B4246" s="118"/>
      <c r="C4246" s="185"/>
      <c r="D4246" s="185"/>
      <c r="E4246" s="185"/>
      <c r="F4246" s="185"/>
      <c r="G4246" s="185"/>
      <c r="H4246" s="185"/>
      <c r="I4246" s="185"/>
      <c r="J4246" s="185"/>
      <c r="K4246" s="185"/>
      <c r="L4246" s="110" t="s">
        <v>21</v>
      </c>
      <c r="M4246" s="111"/>
      <c r="N4246" s="75" t="s">
        <v>42</v>
      </c>
    </row>
    <row r="4247" spans="1:14" s="88" customFormat="1" ht="15" hidden="1" x14ac:dyDescent="0.25">
      <c r="A4247" s="182"/>
      <c r="B4247" s="118"/>
      <c r="C4247" s="185"/>
      <c r="D4247" s="185"/>
      <c r="E4247" s="185"/>
      <c r="F4247" s="185"/>
      <c r="G4247" s="185"/>
      <c r="H4247" s="185"/>
      <c r="I4247" s="185"/>
      <c r="J4247" s="185"/>
      <c r="K4247" s="185"/>
      <c r="L4247" s="110" t="s">
        <v>21</v>
      </c>
      <c r="M4247" s="111"/>
      <c r="N4247" s="75" t="s">
        <v>400</v>
      </c>
    </row>
    <row r="4248" spans="1:14" s="88" customFormat="1" ht="15" hidden="1" x14ac:dyDescent="0.25">
      <c r="A4248" s="182"/>
      <c r="B4248" s="118"/>
      <c r="C4248" s="185"/>
      <c r="D4248" s="185"/>
      <c r="E4248" s="185"/>
      <c r="F4248" s="185"/>
      <c r="G4248" s="185"/>
      <c r="H4248" s="185"/>
      <c r="I4248" s="185"/>
      <c r="J4248" s="185"/>
      <c r="K4248" s="185"/>
      <c r="L4248" s="110" t="s">
        <v>21</v>
      </c>
      <c r="M4248" s="111"/>
      <c r="N4248" s="75" t="s">
        <v>44</v>
      </c>
    </row>
    <row r="4249" spans="1:14" s="88" customFormat="1" ht="15" hidden="1" x14ac:dyDescent="0.25">
      <c r="A4249" s="182"/>
      <c r="B4249" s="118"/>
      <c r="C4249" s="185"/>
      <c r="D4249" s="185"/>
      <c r="E4249" s="185"/>
      <c r="F4249" s="185"/>
      <c r="G4249" s="185"/>
      <c r="H4249" s="185"/>
      <c r="I4249" s="185"/>
      <c r="J4249" s="185"/>
      <c r="K4249" s="185"/>
      <c r="L4249" s="110" t="s">
        <v>21</v>
      </c>
      <c r="M4249" s="111"/>
      <c r="N4249" s="75" t="s">
        <v>28</v>
      </c>
    </row>
    <row r="4250" spans="1:14" s="88" customFormat="1" ht="15" hidden="1" x14ac:dyDescent="0.25">
      <c r="A4250" s="182"/>
      <c r="B4250" s="118"/>
      <c r="C4250" s="185"/>
      <c r="D4250" s="185"/>
      <c r="E4250" s="185"/>
      <c r="F4250" s="185"/>
      <c r="G4250" s="185"/>
      <c r="H4250" s="185"/>
      <c r="I4250" s="185"/>
      <c r="J4250" s="185"/>
      <c r="K4250" s="185"/>
      <c r="L4250" s="110" t="s">
        <v>21</v>
      </c>
      <c r="M4250" s="111"/>
      <c r="N4250" s="75" t="s">
        <v>123</v>
      </c>
    </row>
    <row r="4251" spans="1:14" s="88" customFormat="1" ht="15" hidden="1" x14ac:dyDescent="0.25">
      <c r="A4251" s="182"/>
      <c r="B4251" s="118"/>
      <c r="C4251" s="185"/>
      <c r="D4251" s="185"/>
      <c r="E4251" s="185"/>
      <c r="F4251" s="185"/>
      <c r="G4251" s="185"/>
      <c r="H4251" s="185"/>
      <c r="I4251" s="185"/>
      <c r="J4251" s="185"/>
      <c r="K4251" s="185"/>
      <c r="L4251" s="110" t="s">
        <v>21</v>
      </c>
      <c r="M4251" s="111"/>
      <c r="N4251" s="75" t="s">
        <v>70</v>
      </c>
    </row>
    <row r="4252" spans="1:14" s="88" customFormat="1" ht="15" hidden="1" x14ac:dyDescent="0.25">
      <c r="A4252" s="182"/>
      <c r="B4252" s="118"/>
      <c r="C4252" s="185"/>
      <c r="D4252" s="185"/>
      <c r="E4252" s="185"/>
      <c r="F4252" s="185"/>
      <c r="G4252" s="185"/>
      <c r="H4252" s="185"/>
      <c r="I4252" s="185"/>
      <c r="J4252" s="185"/>
      <c r="K4252" s="185"/>
      <c r="L4252" s="110" t="s">
        <v>21</v>
      </c>
      <c r="M4252" s="111"/>
      <c r="N4252" s="75" t="s">
        <v>71</v>
      </c>
    </row>
    <row r="4253" spans="1:14" s="88" customFormat="1" ht="15" hidden="1" x14ac:dyDescent="0.25">
      <c r="A4253" s="182"/>
      <c r="B4253" s="118"/>
      <c r="C4253" s="185"/>
      <c r="D4253" s="185"/>
      <c r="E4253" s="185"/>
      <c r="F4253" s="185"/>
      <c r="G4253" s="185"/>
      <c r="H4253" s="185"/>
      <c r="I4253" s="185"/>
      <c r="J4253" s="185"/>
      <c r="K4253" s="185"/>
      <c r="L4253" s="110" t="s">
        <v>21</v>
      </c>
      <c r="M4253" s="111"/>
      <c r="N4253" s="75" t="s">
        <v>406</v>
      </c>
    </row>
    <row r="4254" spans="1:14" s="88" customFormat="1" ht="15" hidden="1" x14ac:dyDescent="0.25">
      <c r="A4254" s="182"/>
      <c r="B4254" s="118"/>
      <c r="C4254" s="185"/>
      <c r="D4254" s="185"/>
      <c r="E4254" s="185"/>
      <c r="F4254" s="185"/>
      <c r="G4254" s="185"/>
      <c r="H4254" s="185"/>
      <c r="I4254" s="185"/>
      <c r="J4254" s="185"/>
      <c r="K4254" s="185"/>
      <c r="L4254" s="110" t="s">
        <v>21</v>
      </c>
      <c r="M4254" s="111"/>
      <c r="N4254" s="75" t="s">
        <v>295</v>
      </c>
    </row>
    <row r="4255" spans="1:14" s="88" customFormat="1" ht="15" hidden="1" x14ac:dyDescent="0.25">
      <c r="A4255" s="182"/>
      <c r="B4255" s="118"/>
      <c r="C4255" s="185"/>
      <c r="D4255" s="185"/>
      <c r="E4255" s="185"/>
      <c r="F4255" s="185"/>
      <c r="G4255" s="185"/>
      <c r="H4255" s="185"/>
      <c r="I4255" s="185"/>
      <c r="J4255" s="185"/>
      <c r="K4255" s="185"/>
      <c r="L4255" s="110" t="s">
        <v>21</v>
      </c>
      <c r="M4255" s="111"/>
      <c r="N4255" s="75" t="s">
        <v>409</v>
      </c>
    </row>
    <row r="4256" spans="1:14" s="88" customFormat="1" ht="15" hidden="1" x14ac:dyDescent="0.25">
      <c r="A4256" s="182"/>
      <c r="B4256" s="118"/>
      <c r="C4256" s="185"/>
      <c r="D4256" s="185"/>
      <c r="E4256" s="185"/>
      <c r="F4256" s="185"/>
      <c r="G4256" s="185"/>
      <c r="H4256" s="185"/>
      <c r="I4256" s="185"/>
      <c r="J4256" s="185"/>
      <c r="K4256" s="185"/>
      <c r="L4256" s="110" t="s">
        <v>21</v>
      </c>
      <c r="M4256" s="111"/>
      <c r="N4256" s="75" t="s">
        <v>411</v>
      </c>
    </row>
    <row r="4257" spans="1:14" s="88" customFormat="1" ht="15" hidden="1" x14ac:dyDescent="0.25">
      <c r="A4257" s="182"/>
      <c r="B4257" s="118"/>
      <c r="C4257" s="185"/>
      <c r="D4257" s="185"/>
      <c r="E4257" s="185"/>
      <c r="F4257" s="185"/>
      <c r="G4257" s="185"/>
      <c r="H4257" s="185"/>
      <c r="I4257" s="185"/>
      <c r="J4257" s="185"/>
      <c r="K4257" s="185"/>
      <c r="L4257" s="110" t="s">
        <v>21</v>
      </c>
      <c r="M4257" s="111"/>
      <c r="N4257" s="75" t="s">
        <v>415</v>
      </c>
    </row>
    <row r="4258" spans="1:14" s="88" customFormat="1" ht="15" hidden="1" x14ac:dyDescent="0.25">
      <c r="A4258" s="182"/>
      <c r="B4258" s="118"/>
      <c r="C4258" s="185"/>
      <c r="D4258" s="185"/>
      <c r="E4258" s="185"/>
      <c r="F4258" s="185"/>
      <c r="G4258" s="185"/>
      <c r="H4258" s="185"/>
      <c r="I4258" s="185"/>
      <c r="J4258" s="185"/>
      <c r="K4258" s="185"/>
      <c r="L4258" s="110" t="s">
        <v>21</v>
      </c>
      <c r="M4258" s="111"/>
      <c r="N4258" s="75" t="s">
        <v>416</v>
      </c>
    </row>
    <row r="4259" spans="1:14" s="88" customFormat="1" ht="15" hidden="1" x14ac:dyDescent="0.25">
      <c r="A4259" s="182"/>
      <c r="B4259" s="118"/>
      <c r="C4259" s="185"/>
      <c r="D4259" s="185"/>
      <c r="E4259" s="185"/>
      <c r="F4259" s="185"/>
      <c r="G4259" s="185"/>
      <c r="H4259" s="185"/>
      <c r="I4259" s="185"/>
      <c r="J4259" s="185"/>
      <c r="K4259" s="185"/>
      <c r="L4259" s="110" t="s">
        <v>21</v>
      </c>
      <c r="M4259" s="111"/>
      <c r="N4259" s="75" t="s">
        <v>418</v>
      </c>
    </row>
    <row r="4260" spans="1:14" s="88" customFormat="1" ht="15" hidden="1" x14ac:dyDescent="0.25">
      <c r="A4260" s="182"/>
      <c r="B4260" s="118"/>
      <c r="C4260" s="185"/>
      <c r="D4260" s="185"/>
      <c r="E4260" s="185"/>
      <c r="F4260" s="185"/>
      <c r="G4260" s="185"/>
      <c r="H4260" s="185"/>
      <c r="I4260" s="185"/>
      <c r="J4260" s="185"/>
      <c r="K4260" s="185"/>
      <c r="L4260" s="110" t="s">
        <v>21</v>
      </c>
      <c r="M4260" s="111"/>
      <c r="N4260" s="75" t="s">
        <v>419</v>
      </c>
    </row>
    <row r="4261" spans="1:14" s="88" customFormat="1" ht="15" hidden="1" x14ac:dyDescent="0.25">
      <c r="A4261" s="182"/>
      <c r="B4261" s="118"/>
      <c r="C4261" s="185"/>
      <c r="D4261" s="185"/>
      <c r="E4261" s="185"/>
      <c r="F4261" s="185"/>
      <c r="G4261" s="185"/>
      <c r="H4261" s="185"/>
      <c r="I4261" s="185"/>
      <c r="J4261" s="185"/>
      <c r="K4261" s="185"/>
      <c r="L4261" s="110" t="s">
        <v>21</v>
      </c>
      <c r="M4261" s="111"/>
      <c r="N4261" s="75" t="s">
        <v>422</v>
      </c>
    </row>
    <row r="4262" spans="1:14" s="88" customFormat="1" ht="15" hidden="1" x14ac:dyDescent="0.25">
      <c r="A4262" s="182"/>
      <c r="B4262" s="118"/>
      <c r="C4262" s="185"/>
      <c r="D4262" s="185"/>
      <c r="E4262" s="185"/>
      <c r="F4262" s="185"/>
      <c r="G4262" s="185"/>
      <c r="H4262" s="185"/>
      <c r="I4262" s="185"/>
      <c r="J4262" s="185"/>
      <c r="K4262" s="185"/>
      <c r="L4262" s="110" t="s">
        <v>21</v>
      </c>
      <c r="M4262" s="111"/>
      <c r="N4262" s="75" t="s">
        <v>124</v>
      </c>
    </row>
    <row r="4263" spans="1:14" s="88" customFormat="1" ht="15" hidden="1" x14ac:dyDescent="0.25">
      <c r="A4263" s="182"/>
      <c r="B4263" s="118"/>
      <c r="C4263" s="185"/>
      <c r="D4263" s="185"/>
      <c r="E4263" s="185"/>
      <c r="F4263" s="185"/>
      <c r="G4263" s="185"/>
      <c r="H4263" s="185"/>
      <c r="I4263" s="185"/>
      <c r="J4263" s="185"/>
      <c r="K4263" s="185"/>
      <c r="L4263" s="110" t="s">
        <v>21</v>
      </c>
      <c r="M4263" s="111"/>
      <c r="N4263" s="75" t="s">
        <v>455</v>
      </c>
    </row>
    <row r="4264" spans="1:14" s="88" customFormat="1" ht="15" hidden="1" x14ac:dyDescent="0.25">
      <c r="A4264" s="182"/>
      <c r="B4264" s="118"/>
      <c r="C4264" s="185"/>
      <c r="D4264" s="185"/>
      <c r="E4264" s="185"/>
      <c r="F4264" s="185"/>
      <c r="G4264" s="185"/>
      <c r="H4264" s="185"/>
      <c r="I4264" s="185"/>
      <c r="J4264" s="185"/>
      <c r="K4264" s="185"/>
      <c r="L4264" s="110" t="s">
        <v>21</v>
      </c>
      <c r="M4264" s="111"/>
      <c r="N4264" s="75" t="s">
        <v>449</v>
      </c>
    </row>
    <row r="4265" spans="1:14" s="88" customFormat="1" ht="15" hidden="1" x14ac:dyDescent="0.25">
      <c r="A4265" s="182"/>
      <c r="B4265" s="118"/>
      <c r="C4265" s="185"/>
      <c r="D4265" s="185"/>
      <c r="E4265" s="185"/>
      <c r="F4265" s="185"/>
      <c r="G4265" s="185"/>
      <c r="H4265" s="185"/>
      <c r="I4265" s="185"/>
      <c r="J4265" s="185"/>
      <c r="K4265" s="185"/>
      <c r="L4265" s="110" t="s">
        <v>21</v>
      </c>
      <c r="M4265" s="111"/>
      <c r="N4265" s="75" t="s">
        <v>425</v>
      </c>
    </row>
    <row r="4266" spans="1:14" s="88" customFormat="1" ht="15" hidden="1" x14ac:dyDescent="0.25">
      <c r="A4266" s="182"/>
      <c r="B4266" s="118"/>
      <c r="C4266" s="185"/>
      <c r="D4266" s="185"/>
      <c r="E4266" s="185"/>
      <c r="F4266" s="185"/>
      <c r="G4266" s="185"/>
      <c r="H4266" s="185"/>
      <c r="I4266" s="185"/>
      <c r="J4266" s="185"/>
      <c r="K4266" s="185"/>
      <c r="L4266" s="110" t="s">
        <v>21</v>
      </c>
      <c r="M4266" s="111"/>
      <c r="N4266" s="75" t="s">
        <v>45</v>
      </c>
    </row>
    <row r="4267" spans="1:14" s="88" customFormat="1" ht="15" hidden="1" x14ac:dyDescent="0.25">
      <c r="A4267" s="182"/>
      <c r="B4267" s="118"/>
      <c r="C4267" s="185"/>
      <c r="D4267" s="185"/>
      <c r="E4267" s="185"/>
      <c r="F4267" s="185"/>
      <c r="G4267" s="185"/>
      <c r="H4267" s="185"/>
      <c r="I4267" s="185"/>
      <c r="J4267" s="185"/>
      <c r="K4267" s="185"/>
      <c r="L4267" s="110" t="s">
        <v>21</v>
      </c>
      <c r="M4267" s="111"/>
      <c r="N4267" s="75" t="s">
        <v>76</v>
      </c>
    </row>
    <row r="4268" spans="1:14" s="88" customFormat="1" ht="15" hidden="1" x14ac:dyDescent="0.25">
      <c r="A4268" s="182"/>
      <c r="B4268" s="118"/>
      <c r="C4268" s="185"/>
      <c r="D4268" s="185"/>
      <c r="E4268" s="185"/>
      <c r="F4268" s="185"/>
      <c r="G4268" s="185"/>
      <c r="H4268" s="185"/>
      <c r="I4268" s="185"/>
      <c r="J4268" s="185"/>
      <c r="K4268" s="185"/>
      <c r="L4268" s="110" t="s">
        <v>21</v>
      </c>
      <c r="M4268" s="111"/>
      <c r="N4268" s="75" t="s">
        <v>426</v>
      </c>
    </row>
    <row r="4269" spans="1:14" s="88" customFormat="1" ht="15" hidden="1" x14ac:dyDescent="0.25">
      <c r="A4269" s="182"/>
      <c r="B4269" s="118"/>
      <c r="C4269" s="185"/>
      <c r="D4269" s="185"/>
      <c r="E4269" s="185"/>
      <c r="F4269" s="185"/>
      <c r="G4269" s="185"/>
      <c r="H4269" s="185"/>
      <c r="I4269" s="185"/>
      <c r="J4269" s="185"/>
      <c r="K4269" s="185"/>
      <c r="L4269" s="110" t="s">
        <v>21</v>
      </c>
      <c r="M4269" s="111"/>
      <c r="N4269" s="75" t="s">
        <v>427</v>
      </c>
    </row>
    <row r="4270" spans="1:14" s="88" customFormat="1" ht="15" hidden="1" x14ac:dyDescent="0.25">
      <c r="A4270" s="182"/>
      <c r="B4270" s="118"/>
      <c r="C4270" s="185"/>
      <c r="D4270" s="185"/>
      <c r="E4270" s="185"/>
      <c r="F4270" s="185"/>
      <c r="G4270" s="185"/>
      <c r="H4270" s="185"/>
      <c r="I4270" s="185"/>
      <c r="J4270" s="185"/>
      <c r="K4270" s="185"/>
      <c r="L4270" s="110" t="s">
        <v>21</v>
      </c>
      <c r="M4270" s="111"/>
      <c r="N4270" s="75" t="s">
        <v>428</v>
      </c>
    </row>
    <row r="4271" spans="1:14" s="88" customFormat="1" ht="15" hidden="1" x14ac:dyDescent="0.25">
      <c r="A4271" s="182"/>
      <c r="B4271" s="118"/>
      <c r="C4271" s="185"/>
      <c r="D4271" s="185"/>
      <c r="E4271" s="185"/>
      <c r="F4271" s="185"/>
      <c r="G4271" s="185"/>
      <c r="H4271" s="185"/>
      <c r="I4271" s="185"/>
      <c r="J4271" s="185"/>
      <c r="K4271" s="185"/>
      <c r="L4271" s="110" t="s">
        <v>21</v>
      </c>
      <c r="M4271" s="111"/>
      <c r="N4271" s="75" t="s">
        <v>86</v>
      </c>
    </row>
    <row r="4272" spans="1:14" s="88" customFormat="1" ht="15" hidden="1" x14ac:dyDescent="0.25">
      <c r="A4272" s="182"/>
      <c r="B4272" s="118"/>
      <c r="C4272" s="185"/>
      <c r="D4272" s="185"/>
      <c r="E4272" s="185"/>
      <c r="F4272" s="185"/>
      <c r="G4272" s="185"/>
      <c r="H4272" s="185"/>
      <c r="I4272" s="185"/>
      <c r="J4272" s="185"/>
      <c r="K4272" s="185"/>
      <c r="L4272" s="110" t="s">
        <v>21</v>
      </c>
      <c r="M4272" s="111"/>
      <c r="N4272" s="75" t="s">
        <v>296</v>
      </c>
    </row>
    <row r="4273" spans="1:14" s="88" customFormat="1" ht="15" hidden="1" x14ac:dyDescent="0.25">
      <c r="A4273" s="182"/>
      <c r="B4273" s="118"/>
      <c r="C4273" s="185"/>
      <c r="D4273" s="185"/>
      <c r="E4273" s="185"/>
      <c r="F4273" s="185"/>
      <c r="G4273" s="185"/>
      <c r="H4273" s="185"/>
      <c r="I4273" s="185"/>
      <c r="J4273" s="185"/>
      <c r="K4273" s="185"/>
      <c r="L4273" s="110" t="s">
        <v>21</v>
      </c>
      <c r="M4273" s="111"/>
      <c r="N4273" s="75" t="s">
        <v>46</v>
      </c>
    </row>
    <row r="4274" spans="1:14" s="88" customFormat="1" ht="15" hidden="1" x14ac:dyDescent="0.25">
      <c r="A4274" s="182"/>
      <c r="B4274" s="118"/>
      <c r="C4274" s="185"/>
      <c r="D4274" s="185"/>
      <c r="E4274" s="185"/>
      <c r="F4274" s="185"/>
      <c r="G4274" s="185"/>
      <c r="H4274" s="185"/>
      <c r="I4274" s="185"/>
      <c r="J4274" s="185"/>
      <c r="K4274" s="185"/>
      <c r="L4274" s="110" t="s">
        <v>21</v>
      </c>
      <c r="M4274" s="111"/>
      <c r="N4274" s="75" t="s">
        <v>430</v>
      </c>
    </row>
    <row r="4275" spans="1:14" s="88" customFormat="1" ht="15" hidden="1" x14ac:dyDescent="0.25">
      <c r="A4275" s="182"/>
      <c r="B4275" s="118"/>
      <c r="C4275" s="185"/>
      <c r="D4275" s="185"/>
      <c r="E4275" s="185"/>
      <c r="F4275" s="185"/>
      <c r="G4275" s="185"/>
      <c r="H4275" s="185"/>
      <c r="I4275" s="185"/>
      <c r="J4275" s="185"/>
      <c r="K4275" s="185"/>
      <c r="L4275" s="110" t="s">
        <v>21</v>
      </c>
      <c r="M4275" s="111"/>
      <c r="N4275" s="75" t="s">
        <v>432</v>
      </c>
    </row>
    <row r="4276" spans="1:14" s="88" customFormat="1" ht="15" hidden="1" x14ac:dyDescent="0.25">
      <c r="A4276" s="182"/>
      <c r="B4276" s="118"/>
      <c r="C4276" s="185"/>
      <c r="D4276" s="185"/>
      <c r="E4276" s="185"/>
      <c r="F4276" s="185"/>
      <c r="G4276" s="185"/>
      <c r="H4276" s="185"/>
      <c r="I4276" s="185"/>
      <c r="J4276" s="185"/>
      <c r="K4276" s="185"/>
      <c r="L4276" s="110" t="s">
        <v>21</v>
      </c>
      <c r="M4276" s="111"/>
      <c r="N4276" s="75" t="s">
        <v>433</v>
      </c>
    </row>
    <row r="4277" spans="1:14" s="88" customFormat="1" hidden="1" x14ac:dyDescent="0.2">
      <c r="A4277" s="193"/>
      <c r="B4277" s="187"/>
      <c r="C4277" s="185"/>
      <c r="D4277" s="185"/>
      <c r="E4277" s="185"/>
      <c r="F4277" s="185"/>
      <c r="G4277" s="185"/>
      <c r="H4277" s="185"/>
      <c r="I4277" s="185"/>
      <c r="J4277" s="185"/>
      <c r="K4277" s="185"/>
      <c r="L4277" s="110" t="s">
        <v>21</v>
      </c>
      <c r="M4277" s="111"/>
      <c r="N4277" s="75" t="s">
        <v>434</v>
      </c>
    </row>
    <row r="4278" spans="1:14" s="88" customFormat="1" hidden="1" x14ac:dyDescent="0.2">
      <c r="A4278" s="193"/>
      <c r="B4278" s="187"/>
      <c r="C4278" s="185"/>
      <c r="D4278" s="185"/>
      <c r="E4278" s="185"/>
      <c r="F4278" s="185"/>
      <c r="G4278" s="185"/>
      <c r="H4278" s="185"/>
      <c r="I4278" s="185"/>
      <c r="J4278" s="185"/>
      <c r="K4278" s="185"/>
      <c r="L4278" s="110" t="s">
        <v>21</v>
      </c>
      <c r="M4278" s="111"/>
      <c r="N4278" s="75" t="s">
        <v>436</v>
      </c>
    </row>
    <row r="4279" spans="1:14" s="88" customFormat="1" hidden="1" x14ac:dyDescent="0.2">
      <c r="A4279" s="193"/>
      <c r="B4279" s="187"/>
      <c r="C4279" s="185"/>
      <c r="D4279" s="185"/>
      <c r="E4279" s="185"/>
      <c r="F4279" s="185"/>
      <c r="G4279" s="185"/>
      <c r="H4279" s="185"/>
      <c r="I4279" s="185"/>
      <c r="J4279" s="185"/>
      <c r="K4279" s="185"/>
      <c r="L4279" s="110" t="s">
        <v>21</v>
      </c>
      <c r="M4279" s="111"/>
      <c r="N4279" s="75" t="s">
        <v>438</v>
      </c>
    </row>
    <row r="4280" spans="1:14" s="88" customFormat="1" hidden="1" x14ac:dyDescent="0.2">
      <c r="A4280" s="193"/>
      <c r="B4280" s="187"/>
      <c r="C4280" s="185"/>
      <c r="D4280" s="185"/>
      <c r="E4280" s="185"/>
      <c r="F4280" s="185"/>
      <c r="G4280" s="185"/>
      <c r="H4280" s="185"/>
      <c r="I4280" s="185"/>
      <c r="J4280" s="185"/>
      <c r="K4280" s="185"/>
      <c r="L4280" s="110" t="s">
        <v>21</v>
      </c>
      <c r="M4280" s="111"/>
      <c r="N4280" s="75" t="s">
        <v>439</v>
      </c>
    </row>
    <row r="4281" spans="1:14" s="88" customFormat="1" hidden="1" x14ac:dyDescent="0.2">
      <c r="A4281" s="193"/>
      <c r="B4281" s="187"/>
      <c r="C4281" s="185"/>
      <c r="D4281" s="185"/>
      <c r="E4281" s="185"/>
      <c r="F4281" s="185"/>
      <c r="G4281" s="185"/>
      <c r="H4281" s="185"/>
      <c r="I4281" s="185"/>
      <c r="J4281" s="185"/>
      <c r="K4281" s="185"/>
      <c r="L4281" s="110" t="s">
        <v>21</v>
      </c>
      <c r="M4281" s="111"/>
      <c r="N4281" s="75" t="s">
        <v>48</v>
      </c>
    </row>
    <row r="4282" spans="1:14" s="88" customFormat="1" hidden="1" x14ac:dyDescent="0.2">
      <c r="A4282" s="193"/>
      <c r="B4282" s="187"/>
      <c r="C4282" s="185"/>
      <c r="D4282" s="185"/>
      <c r="E4282" s="185"/>
      <c r="F4282" s="185"/>
      <c r="G4282" s="185"/>
      <c r="H4282" s="185"/>
      <c r="I4282" s="185"/>
      <c r="J4282" s="185"/>
      <c r="K4282" s="185"/>
      <c r="L4282" s="110" t="s">
        <v>21</v>
      </c>
      <c r="M4282" s="111"/>
      <c r="N4282" s="75" t="s">
        <v>442</v>
      </c>
    </row>
    <row r="4283" spans="1:14" s="88" customFormat="1" hidden="1" x14ac:dyDescent="0.2">
      <c r="A4283" s="193"/>
      <c r="B4283" s="187"/>
      <c r="C4283" s="185"/>
      <c r="D4283" s="185"/>
      <c r="E4283" s="185"/>
      <c r="F4283" s="185"/>
      <c r="G4283" s="185"/>
      <c r="H4283" s="185"/>
      <c r="I4283" s="185"/>
      <c r="J4283" s="185"/>
      <c r="K4283" s="185"/>
      <c r="L4283" s="110" t="s">
        <v>21</v>
      </c>
      <c r="M4283" s="111"/>
      <c r="N4283" s="75" t="s">
        <v>443</v>
      </c>
    </row>
    <row r="4284" spans="1:14" s="88" customFormat="1" hidden="1" x14ac:dyDescent="0.2">
      <c r="A4284" s="193"/>
      <c r="B4284" s="187"/>
      <c r="C4284" s="185"/>
      <c r="D4284" s="185"/>
      <c r="E4284" s="185"/>
      <c r="F4284" s="185"/>
      <c r="G4284" s="185"/>
      <c r="H4284" s="185"/>
      <c r="I4284" s="185"/>
      <c r="J4284" s="185"/>
      <c r="K4284" s="185"/>
      <c r="L4284" s="110" t="s">
        <v>21</v>
      </c>
      <c r="M4284" s="111"/>
      <c r="N4284" s="75" t="s">
        <v>445</v>
      </c>
    </row>
    <row r="4285" spans="1:14" s="88" customFormat="1" hidden="1" x14ac:dyDescent="0.2">
      <c r="A4285" s="193"/>
      <c r="B4285" s="187"/>
      <c r="C4285" s="185"/>
      <c r="D4285" s="185"/>
      <c r="E4285" s="185"/>
      <c r="F4285" s="185"/>
      <c r="G4285" s="185"/>
      <c r="H4285" s="185"/>
      <c r="I4285" s="185"/>
      <c r="J4285" s="185"/>
      <c r="K4285" s="185"/>
      <c r="L4285" s="110" t="s">
        <v>21</v>
      </c>
      <c r="M4285" s="111"/>
      <c r="N4285" s="75" t="s">
        <v>30</v>
      </c>
    </row>
    <row r="4286" spans="1:14" s="88" customFormat="1" hidden="1" x14ac:dyDescent="0.2">
      <c r="A4286" s="193"/>
      <c r="B4286" s="187"/>
      <c r="C4286" s="185"/>
      <c r="D4286" s="185"/>
      <c r="E4286" s="185"/>
      <c r="F4286" s="185"/>
      <c r="G4286" s="185"/>
      <c r="H4286" s="185"/>
      <c r="I4286" s="185"/>
      <c r="J4286" s="185"/>
      <c r="K4286" s="185"/>
      <c r="L4286" s="110" t="s">
        <v>21</v>
      </c>
      <c r="M4286" s="111"/>
      <c r="N4286" s="75" t="s">
        <v>31</v>
      </c>
    </row>
    <row r="4287" spans="1:14" s="88" customFormat="1" hidden="1" x14ac:dyDescent="0.2">
      <c r="A4287" s="193"/>
      <c r="B4287" s="187"/>
      <c r="C4287" s="185"/>
      <c r="D4287" s="185"/>
      <c r="E4287" s="185"/>
      <c r="F4287" s="185"/>
      <c r="G4287" s="185"/>
      <c r="H4287" s="185"/>
      <c r="I4287" s="185"/>
      <c r="J4287" s="185"/>
      <c r="K4287" s="185"/>
      <c r="L4287" s="110" t="s">
        <v>21</v>
      </c>
      <c r="M4287" s="111"/>
      <c r="N4287" s="75" t="s">
        <v>125</v>
      </c>
    </row>
    <row r="4288" spans="1:14" s="88" customFormat="1" hidden="1" x14ac:dyDescent="0.2">
      <c r="A4288" s="193"/>
      <c r="B4288" s="187"/>
      <c r="C4288" s="185"/>
      <c r="D4288" s="185"/>
      <c r="E4288" s="185"/>
      <c r="F4288" s="185"/>
      <c r="G4288" s="185"/>
      <c r="H4288" s="185"/>
      <c r="I4288" s="185"/>
      <c r="J4288" s="185"/>
      <c r="K4288" s="185"/>
      <c r="L4288" s="110" t="s">
        <v>21</v>
      </c>
      <c r="M4288" s="111"/>
      <c r="N4288" s="75" t="s">
        <v>466</v>
      </c>
    </row>
    <row r="4289" spans="1:14" s="88" customFormat="1" hidden="1" x14ac:dyDescent="0.2">
      <c r="A4289" s="193"/>
      <c r="B4289" s="187"/>
      <c r="C4289" s="185"/>
      <c r="D4289" s="185"/>
      <c r="E4289" s="185"/>
      <c r="F4289" s="185"/>
      <c r="G4289" s="185"/>
      <c r="H4289" s="185"/>
      <c r="I4289" s="185"/>
      <c r="J4289" s="185"/>
      <c r="K4289" s="185"/>
      <c r="L4289" s="110" t="s">
        <v>21</v>
      </c>
      <c r="M4289" s="111"/>
      <c r="N4289" s="75" t="s">
        <v>33</v>
      </c>
    </row>
    <row r="4290" spans="1:14" s="88" customFormat="1" hidden="1" x14ac:dyDescent="0.2">
      <c r="A4290" s="193"/>
      <c r="B4290" s="187"/>
      <c r="C4290" s="185"/>
      <c r="D4290" s="185"/>
      <c r="E4290" s="185"/>
      <c r="F4290" s="185"/>
      <c r="G4290" s="185"/>
      <c r="H4290" s="185"/>
      <c r="I4290" s="185"/>
      <c r="J4290" s="185"/>
      <c r="K4290" s="185"/>
      <c r="L4290" s="110" t="s">
        <v>21</v>
      </c>
      <c r="M4290" s="111"/>
      <c r="N4290" s="75" t="s">
        <v>468</v>
      </c>
    </row>
    <row r="4291" spans="1:14" s="88" customFormat="1" ht="15" x14ac:dyDescent="0.25">
      <c r="A4291" s="125" t="s">
        <v>252</v>
      </c>
      <c r="B4291" s="84" t="s">
        <v>254</v>
      </c>
      <c r="C4291" s="86">
        <f>+'PLAN DE COMPRA  2022'!C4541</f>
        <v>100567462.05</v>
      </c>
      <c r="D4291" s="86">
        <f>+'PLAN DE COMPRA  2022'!D4541</f>
        <v>42000000</v>
      </c>
      <c r="E4291" s="86">
        <f>+'PLAN DE COMPRA  2022'!E4541</f>
        <v>93967082</v>
      </c>
      <c r="F4291" s="86">
        <f>+'PLAN DE COMPRA  2022'!F4541</f>
        <v>145655492.44999999</v>
      </c>
      <c r="G4291" s="86">
        <f>+'PLAN DE COMPRA  2022'!G4541</f>
        <v>5115321.05</v>
      </c>
      <c r="H4291" s="86">
        <f>+'PLAN DE COMPRA  2022'!H4541</f>
        <v>111037311</v>
      </c>
      <c r="I4291" s="86">
        <f>+'PLAN DE COMPRA  2022'!I4541</f>
        <v>121883460</v>
      </c>
      <c r="J4291" s="86">
        <f>+'PLAN DE COMPRA  2022'!J4541</f>
        <v>26203080</v>
      </c>
      <c r="K4291" s="86">
        <f>+'PLAN DE COMPRA  2022'!K4541</f>
        <v>646429208.54999995</v>
      </c>
      <c r="L4291" s="86" t="s">
        <v>22</v>
      </c>
      <c r="M4291" s="86" t="s">
        <v>22</v>
      </c>
      <c r="N4291" s="85"/>
    </row>
    <row r="4292" spans="1:14" s="88" customFormat="1" hidden="1" x14ac:dyDescent="0.2">
      <c r="A4292" s="204" t="s">
        <v>255</v>
      </c>
      <c r="B4292" s="204" t="s">
        <v>256</v>
      </c>
      <c r="C4292" s="183"/>
      <c r="D4292" s="183"/>
      <c r="E4292" s="183"/>
      <c r="F4292" s="183"/>
      <c r="G4292" s="183"/>
      <c r="H4292" s="183"/>
      <c r="I4292" s="183"/>
      <c r="J4292" s="183"/>
      <c r="K4292" s="183"/>
      <c r="L4292" s="110" t="s">
        <v>21</v>
      </c>
      <c r="M4292" s="111"/>
      <c r="N4292" s="74" t="s">
        <v>297</v>
      </c>
    </row>
    <row r="4293" spans="1:14" s="88" customFormat="1" hidden="1" x14ac:dyDescent="0.2">
      <c r="A4293" s="204"/>
      <c r="B4293" s="204"/>
      <c r="C4293" s="185"/>
      <c r="D4293" s="185"/>
      <c r="E4293" s="185"/>
      <c r="F4293" s="185"/>
      <c r="G4293" s="185"/>
      <c r="H4293" s="185"/>
      <c r="I4293" s="185"/>
      <c r="J4293" s="185"/>
      <c r="K4293" s="185"/>
      <c r="L4293" s="110" t="s">
        <v>21</v>
      </c>
      <c r="M4293" s="111"/>
      <c r="N4293" s="75" t="s">
        <v>298</v>
      </c>
    </row>
    <row r="4294" spans="1:14" s="88" customFormat="1" hidden="1" x14ac:dyDescent="0.2">
      <c r="A4294" s="204"/>
      <c r="B4294" s="204"/>
      <c r="C4294" s="185"/>
      <c r="D4294" s="185"/>
      <c r="E4294" s="185"/>
      <c r="F4294" s="185"/>
      <c r="G4294" s="185"/>
      <c r="H4294" s="185"/>
      <c r="I4294" s="185"/>
      <c r="J4294" s="185"/>
      <c r="K4294" s="185"/>
      <c r="L4294" s="110" t="s">
        <v>21</v>
      </c>
      <c r="M4294" s="111"/>
      <c r="N4294" s="75" t="s">
        <v>301</v>
      </c>
    </row>
    <row r="4295" spans="1:14" s="88" customFormat="1" hidden="1" x14ac:dyDescent="0.2">
      <c r="A4295" s="204"/>
      <c r="B4295" s="204"/>
      <c r="C4295" s="185"/>
      <c r="D4295" s="185"/>
      <c r="E4295" s="185"/>
      <c r="F4295" s="185"/>
      <c r="G4295" s="185"/>
      <c r="H4295" s="185"/>
      <c r="I4295" s="185"/>
      <c r="J4295" s="185"/>
      <c r="K4295" s="185"/>
      <c r="L4295" s="110" t="s">
        <v>21</v>
      </c>
      <c r="M4295" s="111"/>
      <c r="N4295" s="75" t="s">
        <v>302</v>
      </c>
    </row>
    <row r="4296" spans="1:14" s="88" customFormat="1" hidden="1" x14ac:dyDescent="0.2">
      <c r="A4296" s="204"/>
      <c r="B4296" s="204"/>
      <c r="C4296" s="185"/>
      <c r="D4296" s="185"/>
      <c r="E4296" s="185"/>
      <c r="F4296" s="185"/>
      <c r="G4296" s="185"/>
      <c r="H4296" s="185"/>
      <c r="I4296" s="185"/>
      <c r="J4296" s="185"/>
      <c r="K4296" s="185"/>
      <c r="L4296" s="110" t="s">
        <v>21</v>
      </c>
      <c r="M4296" s="111"/>
      <c r="N4296" s="75" t="s">
        <v>56</v>
      </c>
    </row>
    <row r="4297" spans="1:14" s="88" customFormat="1" hidden="1" x14ac:dyDescent="0.2">
      <c r="A4297" s="204"/>
      <c r="B4297" s="204"/>
      <c r="C4297" s="185"/>
      <c r="D4297" s="185"/>
      <c r="E4297" s="185"/>
      <c r="F4297" s="185"/>
      <c r="G4297" s="185"/>
      <c r="H4297" s="185"/>
      <c r="I4297" s="185"/>
      <c r="J4297" s="185"/>
      <c r="K4297" s="185"/>
      <c r="L4297" s="110" t="s">
        <v>21</v>
      </c>
      <c r="M4297" s="111"/>
      <c r="N4297" s="75" t="s">
        <v>304</v>
      </c>
    </row>
    <row r="4298" spans="1:14" s="88" customFormat="1" hidden="1" x14ac:dyDescent="0.2">
      <c r="A4298" s="204"/>
      <c r="B4298" s="204"/>
      <c r="C4298" s="185"/>
      <c r="D4298" s="185"/>
      <c r="E4298" s="185"/>
      <c r="F4298" s="185"/>
      <c r="G4298" s="185"/>
      <c r="H4298" s="185"/>
      <c r="I4298" s="185"/>
      <c r="J4298" s="185"/>
      <c r="K4298" s="185"/>
      <c r="L4298" s="110" t="s">
        <v>21</v>
      </c>
      <c r="M4298" s="111"/>
      <c r="N4298" s="75" t="s">
        <v>306</v>
      </c>
    </row>
    <row r="4299" spans="1:14" s="88" customFormat="1" hidden="1" x14ac:dyDescent="0.2">
      <c r="A4299" s="204"/>
      <c r="B4299" s="204"/>
      <c r="C4299" s="185"/>
      <c r="D4299" s="185"/>
      <c r="E4299" s="185"/>
      <c r="F4299" s="185"/>
      <c r="G4299" s="185"/>
      <c r="H4299" s="185"/>
      <c r="I4299" s="185"/>
      <c r="J4299" s="185"/>
      <c r="K4299" s="185"/>
      <c r="L4299" s="110" t="s">
        <v>21</v>
      </c>
      <c r="M4299" s="111"/>
      <c r="N4299" s="75" t="s">
        <v>307</v>
      </c>
    </row>
    <row r="4300" spans="1:14" s="88" customFormat="1" hidden="1" x14ac:dyDescent="0.2">
      <c r="A4300" s="204"/>
      <c r="B4300" s="204"/>
      <c r="C4300" s="185"/>
      <c r="D4300" s="185"/>
      <c r="E4300" s="185"/>
      <c r="F4300" s="185"/>
      <c r="G4300" s="185"/>
      <c r="H4300" s="185"/>
      <c r="I4300" s="185"/>
      <c r="J4300" s="185"/>
      <c r="K4300" s="185"/>
      <c r="L4300" s="110" t="s">
        <v>21</v>
      </c>
      <c r="M4300" s="111"/>
      <c r="N4300" s="75" t="s">
        <v>309</v>
      </c>
    </row>
    <row r="4301" spans="1:14" s="88" customFormat="1" hidden="1" x14ac:dyDescent="0.2">
      <c r="A4301" s="204"/>
      <c r="B4301" s="204"/>
      <c r="C4301" s="185"/>
      <c r="D4301" s="185"/>
      <c r="E4301" s="185"/>
      <c r="F4301" s="185"/>
      <c r="G4301" s="185"/>
      <c r="H4301" s="185"/>
      <c r="I4301" s="185"/>
      <c r="J4301" s="185"/>
      <c r="K4301" s="185"/>
      <c r="L4301" s="110" t="s">
        <v>21</v>
      </c>
      <c r="M4301" s="111"/>
      <c r="N4301" s="75" t="s">
        <v>310</v>
      </c>
    </row>
    <row r="4302" spans="1:14" s="88" customFormat="1" hidden="1" x14ac:dyDescent="0.2">
      <c r="A4302" s="204"/>
      <c r="B4302" s="204"/>
      <c r="C4302" s="185"/>
      <c r="D4302" s="185"/>
      <c r="E4302" s="185"/>
      <c r="F4302" s="185"/>
      <c r="G4302" s="185"/>
      <c r="H4302" s="185"/>
      <c r="I4302" s="185"/>
      <c r="J4302" s="185"/>
      <c r="K4302" s="185"/>
      <c r="L4302" s="110" t="s">
        <v>21</v>
      </c>
      <c r="M4302" s="111"/>
      <c r="N4302" s="75" t="s">
        <v>311</v>
      </c>
    </row>
    <row r="4303" spans="1:14" s="88" customFormat="1" hidden="1" x14ac:dyDescent="0.2">
      <c r="A4303" s="204"/>
      <c r="B4303" s="204"/>
      <c r="C4303" s="185"/>
      <c r="D4303" s="185"/>
      <c r="E4303" s="185"/>
      <c r="F4303" s="185"/>
      <c r="G4303" s="185"/>
      <c r="H4303" s="185"/>
      <c r="I4303" s="185"/>
      <c r="J4303" s="185"/>
      <c r="K4303" s="185"/>
      <c r="L4303" s="110" t="s">
        <v>21</v>
      </c>
      <c r="M4303" s="111"/>
      <c r="N4303" s="75" t="s">
        <v>312</v>
      </c>
    </row>
    <row r="4304" spans="1:14" s="88" customFormat="1" hidden="1" x14ac:dyDescent="0.2">
      <c r="A4304" s="204"/>
      <c r="B4304" s="204"/>
      <c r="C4304" s="185"/>
      <c r="D4304" s="185"/>
      <c r="E4304" s="185"/>
      <c r="F4304" s="185"/>
      <c r="G4304" s="185"/>
      <c r="H4304" s="185"/>
      <c r="I4304" s="185"/>
      <c r="J4304" s="185"/>
      <c r="K4304" s="185"/>
      <c r="L4304" s="110" t="s">
        <v>21</v>
      </c>
      <c r="M4304" s="111"/>
      <c r="N4304" s="75" t="s">
        <v>313</v>
      </c>
    </row>
    <row r="4305" spans="1:14" s="88" customFormat="1" hidden="1" x14ac:dyDescent="0.2">
      <c r="A4305" s="204"/>
      <c r="B4305" s="204"/>
      <c r="C4305" s="185"/>
      <c r="D4305" s="185"/>
      <c r="E4305" s="185"/>
      <c r="F4305" s="185"/>
      <c r="G4305" s="185"/>
      <c r="H4305" s="185"/>
      <c r="I4305" s="185"/>
      <c r="J4305" s="185"/>
      <c r="K4305" s="185"/>
      <c r="L4305" s="110" t="s">
        <v>21</v>
      </c>
      <c r="M4305" s="111"/>
      <c r="N4305" s="75" t="s">
        <v>315</v>
      </c>
    </row>
    <row r="4306" spans="1:14" s="88" customFormat="1" hidden="1" x14ac:dyDescent="0.2">
      <c r="A4306" s="204"/>
      <c r="B4306" s="204"/>
      <c r="C4306" s="185"/>
      <c r="D4306" s="185"/>
      <c r="E4306" s="185"/>
      <c r="F4306" s="185"/>
      <c r="G4306" s="185"/>
      <c r="H4306" s="185"/>
      <c r="I4306" s="185"/>
      <c r="J4306" s="185"/>
      <c r="K4306" s="185"/>
      <c r="L4306" s="110" t="s">
        <v>21</v>
      </c>
      <c r="M4306" s="111"/>
      <c r="N4306" s="75" t="s">
        <v>316</v>
      </c>
    </row>
    <row r="4307" spans="1:14" s="88" customFormat="1" hidden="1" x14ac:dyDescent="0.2">
      <c r="A4307" s="204"/>
      <c r="B4307" s="204"/>
      <c r="C4307" s="185"/>
      <c r="D4307" s="185"/>
      <c r="E4307" s="185"/>
      <c r="F4307" s="185"/>
      <c r="G4307" s="185"/>
      <c r="H4307" s="185"/>
      <c r="I4307" s="185"/>
      <c r="J4307" s="185"/>
      <c r="K4307" s="185"/>
      <c r="L4307" s="110" t="s">
        <v>21</v>
      </c>
      <c r="M4307" s="111"/>
      <c r="N4307" s="75" t="s">
        <v>317</v>
      </c>
    </row>
    <row r="4308" spans="1:14" s="88" customFormat="1" hidden="1" x14ac:dyDescent="0.2">
      <c r="A4308" s="204"/>
      <c r="B4308" s="204"/>
      <c r="C4308" s="185"/>
      <c r="D4308" s="185"/>
      <c r="E4308" s="185"/>
      <c r="F4308" s="185"/>
      <c r="G4308" s="185"/>
      <c r="H4308" s="185"/>
      <c r="I4308" s="185"/>
      <c r="J4308" s="185"/>
      <c r="K4308" s="185"/>
      <c r="L4308" s="110" t="s">
        <v>21</v>
      </c>
      <c r="M4308" s="111"/>
      <c r="N4308" s="75" t="s">
        <v>318</v>
      </c>
    </row>
    <row r="4309" spans="1:14" s="88" customFormat="1" hidden="1" x14ac:dyDescent="0.2">
      <c r="A4309" s="204"/>
      <c r="B4309" s="204"/>
      <c r="C4309" s="185"/>
      <c r="D4309" s="185"/>
      <c r="E4309" s="185"/>
      <c r="F4309" s="185"/>
      <c r="G4309" s="185"/>
      <c r="H4309" s="185"/>
      <c r="I4309" s="185"/>
      <c r="J4309" s="185"/>
      <c r="K4309" s="185"/>
      <c r="L4309" s="110" t="s">
        <v>21</v>
      </c>
      <c r="M4309" s="111"/>
      <c r="N4309" s="75" t="s">
        <v>320</v>
      </c>
    </row>
    <row r="4310" spans="1:14" s="88" customFormat="1" hidden="1" x14ac:dyDescent="0.2">
      <c r="A4310" s="204"/>
      <c r="B4310" s="204"/>
      <c r="C4310" s="185"/>
      <c r="D4310" s="185"/>
      <c r="E4310" s="185"/>
      <c r="F4310" s="185"/>
      <c r="G4310" s="185"/>
      <c r="H4310" s="185"/>
      <c r="I4310" s="185"/>
      <c r="J4310" s="185"/>
      <c r="K4310" s="185"/>
      <c r="L4310" s="110" t="s">
        <v>21</v>
      </c>
      <c r="M4310" s="111"/>
      <c r="N4310" s="75" t="s">
        <v>322</v>
      </c>
    </row>
    <row r="4311" spans="1:14" s="88" customFormat="1" hidden="1" x14ac:dyDescent="0.2">
      <c r="A4311" s="204"/>
      <c r="B4311" s="204"/>
      <c r="C4311" s="185"/>
      <c r="D4311" s="185"/>
      <c r="E4311" s="185"/>
      <c r="F4311" s="185"/>
      <c r="G4311" s="185"/>
      <c r="H4311" s="185"/>
      <c r="I4311" s="185"/>
      <c r="J4311" s="185"/>
      <c r="K4311" s="185"/>
      <c r="L4311" s="110" t="s">
        <v>21</v>
      </c>
      <c r="M4311" s="111"/>
      <c r="N4311" s="75" t="s">
        <v>325</v>
      </c>
    </row>
    <row r="4312" spans="1:14" s="88" customFormat="1" hidden="1" x14ac:dyDescent="0.2">
      <c r="A4312" s="204"/>
      <c r="B4312" s="204"/>
      <c r="C4312" s="185"/>
      <c r="D4312" s="185"/>
      <c r="E4312" s="185"/>
      <c r="F4312" s="185"/>
      <c r="G4312" s="185"/>
      <c r="H4312" s="185"/>
      <c r="I4312" s="185"/>
      <c r="J4312" s="185"/>
      <c r="K4312" s="185"/>
      <c r="L4312" s="110" t="s">
        <v>21</v>
      </c>
      <c r="M4312" s="111"/>
      <c r="N4312" s="75" t="s">
        <v>330</v>
      </c>
    </row>
    <row r="4313" spans="1:14" s="88" customFormat="1" hidden="1" x14ac:dyDescent="0.2">
      <c r="A4313" s="204"/>
      <c r="B4313" s="204"/>
      <c r="C4313" s="185"/>
      <c r="D4313" s="185"/>
      <c r="E4313" s="185"/>
      <c r="F4313" s="185"/>
      <c r="G4313" s="185"/>
      <c r="H4313" s="185"/>
      <c r="I4313" s="185"/>
      <c r="J4313" s="185"/>
      <c r="K4313" s="185"/>
      <c r="L4313" s="110" t="s">
        <v>21</v>
      </c>
      <c r="M4313" s="111"/>
      <c r="N4313" s="75" t="s">
        <v>58</v>
      </c>
    </row>
    <row r="4314" spans="1:14" s="88" customFormat="1" hidden="1" x14ac:dyDescent="0.2">
      <c r="A4314" s="204"/>
      <c r="B4314" s="204"/>
      <c r="C4314" s="185"/>
      <c r="D4314" s="185"/>
      <c r="E4314" s="185"/>
      <c r="F4314" s="185"/>
      <c r="G4314" s="185"/>
      <c r="H4314" s="185"/>
      <c r="I4314" s="185"/>
      <c r="J4314" s="185"/>
      <c r="K4314" s="185"/>
      <c r="L4314" s="110" t="s">
        <v>21</v>
      </c>
      <c r="M4314" s="111"/>
      <c r="N4314" s="75" t="s">
        <v>334</v>
      </c>
    </row>
    <row r="4315" spans="1:14" s="88" customFormat="1" hidden="1" x14ac:dyDescent="0.2">
      <c r="A4315" s="204"/>
      <c r="B4315" s="204"/>
      <c r="C4315" s="185"/>
      <c r="D4315" s="185"/>
      <c r="E4315" s="185"/>
      <c r="F4315" s="185"/>
      <c r="G4315" s="185"/>
      <c r="H4315" s="185"/>
      <c r="I4315" s="185"/>
      <c r="J4315" s="185"/>
      <c r="K4315" s="185"/>
      <c r="L4315" s="110" t="s">
        <v>21</v>
      </c>
      <c r="M4315" s="111"/>
      <c r="N4315" s="75" t="s">
        <v>336</v>
      </c>
    </row>
    <row r="4316" spans="1:14" s="88" customFormat="1" hidden="1" x14ac:dyDescent="0.2">
      <c r="A4316" s="204"/>
      <c r="B4316" s="204"/>
      <c r="C4316" s="185"/>
      <c r="D4316" s="185"/>
      <c r="E4316" s="185"/>
      <c r="F4316" s="185"/>
      <c r="G4316" s="185"/>
      <c r="H4316" s="185"/>
      <c r="I4316" s="185"/>
      <c r="J4316" s="185"/>
      <c r="K4316" s="185"/>
      <c r="L4316" s="110" t="s">
        <v>21</v>
      </c>
      <c r="M4316" s="111"/>
      <c r="N4316" s="75" t="s">
        <v>337</v>
      </c>
    </row>
    <row r="4317" spans="1:14" s="88" customFormat="1" hidden="1" x14ac:dyDescent="0.2">
      <c r="A4317" s="204"/>
      <c r="B4317" s="204"/>
      <c r="C4317" s="185"/>
      <c r="D4317" s="185"/>
      <c r="E4317" s="185"/>
      <c r="F4317" s="185"/>
      <c r="G4317" s="185"/>
      <c r="H4317" s="185"/>
      <c r="I4317" s="185"/>
      <c r="J4317" s="185"/>
      <c r="K4317" s="185"/>
      <c r="L4317" s="110" t="s">
        <v>21</v>
      </c>
      <c r="M4317" s="111"/>
      <c r="N4317" s="75" t="s">
        <v>341</v>
      </c>
    </row>
    <row r="4318" spans="1:14" s="88" customFormat="1" hidden="1" x14ac:dyDescent="0.2">
      <c r="A4318" s="204"/>
      <c r="B4318" s="204"/>
      <c r="C4318" s="185"/>
      <c r="D4318" s="185"/>
      <c r="E4318" s="185"/>
      <c r="F4318" s="185"/>
      <c r="G4318" s="185"/>
      <c r="H4318" s="185"/>
      <c r="I4318" s="185"/>
      <c r="J4318" s="185"/>
      <c r="K4318" s="185"/>
      <c r="L4318" s="110" t="s">
        <v>21</v>
      </c>
      <c r="M4318" s="111"/>
      <c r="N4318" s="75" t="s">
        <v>25</v>
      </c>
    </row>
    <row r="4319" spans="1:14" s="88" customFormat="1" hidden="1" x14ac:dyDescent="0.2">
      <c r="A4319" s="204"/>
      <c r="B4319" s="204"/>
      <c r="C4319" s="185"/>
      <c r="D4319" s="185"/>
      <c r="E4319" s="185"/>
      <c r="F4319" s="185"/>
      <c r="G4319" s="185"/>
      <c r="H4319" s="185"/>
      <c r="I4319" s="185"/>
      <c r="J4319" s="185"/>
      <c r="K4319" s="185"/>
      <c r="L4319" s="110" t="s">
        <v>21</v>
      </c>
      <c r="M4319" s="111"/>
      <c r="N4319" s="75" t="s">
        <v>59</v>
      </c>
    </row>
    <row r="4320" spans="1:14" s="88" customFormat="1" hidden="1" x14ac:dyDescent="0.2">
      <c r="A4320" s="204"/>
      <c r="B4320" s="204"/>
      <c r="C4320" s="185"/>
      <c r="D4320" s="185"/>
      <c r="E4320" s="185"/>
      <c r="F4320" s="185"/>
      <c r="G4320" s="185"/>
      <c r="H4320" s="185"/>
      <c r="I4320" s="185"/>
      <c r="J4320" s="185"/>
      <c r="K4320" s="185"/>
      <c r="L4320" s="110" t="s">
        <v>21</v>
      </c>
      <c r="M4320" s="111"/>
      <c r="N4320" s="75" t="s">
        <v>347</v>
      </c>
    </row>
    <row r="4321" spans="1:14" s="88" customFormat="1" hidden="1" x14ac:dyDescent="0.2">
      <c r="A4321" s="204"/>
      <c r="B4321" s="204"/>
      <c r="C4321" s="185"/>
      <c r="D4321" s="185"/>
      <c r="E4321" s="185"/>
      <c r="F4321" s="185"/>
      <c r="G4321" s="185"/>
      <c r="H4321" s="185"/>
      <c r="I4321" s="185"/>
      <c r="J4321" s="185"/>
      <c r="K4321" s="185"/>
      <c r="L4321" s="110" t="s">
        <v>21</v>
      </c>
      <c r="M4321" s="111"/>
      <c r="N4321" s="75" t="s">
        <v>348</v>
      </c>
    </row>
    <row r="4322" spans="1:14" s="88" customFormat="1" hidden="1" x14ac:dyDescent="0.2">
      <c r="A4322" s="204"/>
      <c r="B4322" s="204"/>
      <c r="C4322" s="185"/>
      <c r="D4322" s="185"/>
      <c r="E4322" s="185"/>
      <c r="F4322" s="185"/>
      <c r="G4322" s="185"/>
      <c r="H4322" s="185"/>
      <c r="I4322" s="185"/>
      <c r="J4322" s="185"/>
      <c r="K4322" s="185"/>
      <c r="L4322" s="110" t="s">
        <v>21</v>
      </c>
      <c r="M4322" s="111"/>
      <c r="N4322" s="75" t="s">
        <v>289</v>
      </c>
    </row>
    <row r="4323" spans="1:14" s="88" customFormat="1" hidden="1" x14ac:dyDescent="0.2">
      <c r="A4323" s="204"/>
      <c r="B4323" s="204"/>
      <c r="C4323" s="185"/>
      <c r="D4323" s="185"/>
      <c r="E4323" s="185"/>
      <c r="F4323" s="185"/>
      <c r="G4323" s="185"/>
      <c r="H4323" s="185"/>
      <c r="I4323" s="185"/>
      <c r="J4323" s="185"/>
      <c r="K4323" s="185"/>
      <c r="L4323" s="110" t="s">
        <v>21</v>
      </c>
      <c r="M4323" s="111"/>
      <c r="N4323" s="75" t="s">
        <v>37</v>
      </c>
    </row>
    <row r="4324" spans="1:14" s="88" customFormat="1" hidden="1" x14ac:dyDescent="0.2">
      <c r="A4324" s="204"/>
      <c r="B4324" s="204"/>
      <c r="C4324" s="185"/>
      <c r="D4324" s="185"/>
      <c r="E4324" s="185"/>
      <c r="F4324" s="185"/>
      <c r="G4324" s="185"/>
      <c r="H4324" s="185"/>
      <c r="I4324" s="185"/>
      <c r="J4324" s="185"/>
      <c r="K4324" s="185"/>
      <c r="L4324" s="110" t="s">
        <v>21</v>
      </c>
      <c r="M4324" s="111"/>
      <c r="N4324" s="75" t="s">
        <v>60</v>
      </c>
    </row>
    <row r="4325" spans="1:14" s="88" customFormat="1" hidden="1" x14ac:dyDescent="0.2">
      <c r="A4325" s="204"/>
      <c r="B4325" s="204"/>
      <c r="C4325" s="185"/>
      <c r="D4325" s="185"/>
      <c r="E4325" s="185"/>
      <c r="F4325" s="185"/>
      <c r="G4325" s="185"/>
      <c r="H4325" s="185"/>
      <c r="I4325" s="185"/>
      <c r="J4325" s="185"/>
      <c r="K4325" s="185"/>
      <c r="L4325" s="110" t="s">
        <v>21</v>
      </c>
      <c r="M4325" s="111"/>
      <c r="N4325" s="75" t="s">
        <v>352</v>
      </c>
    </row>
    <row r="4326" spans="1:14" s="88" customFormat="1" hidden="1" x14ac:dyDescent="0.2">
      <c r="A4326" s="204"/>
      <c r="B4326" s="204"/>
      <c r="C4326" s="185"/>
      <c r="D4326" s="185"/>
      <c r="E4326" s="185"/>
      <c r="F4326" s="185"/>
      <c r="G4326" s="185"/>
      <c r="H4326" s="185"/>
      <c r="I4326" s="185"/>
      <c r="J4326" s="185"/>
      <c r="K4326" s="185"/>
      <c r="L4326" s="110" t="s">
        <v>21</v>
      </c>
      <c r="M4326" s="111"/>
      <c r="N4326" s="75" t="s">
        <v>354</v>
      </c>
    </row>
    <row r="4327" spans="1:14" s="88" customFormat="1" hidden="1" x14ac:dyDescent="0.2">
      <c r="A4327" s="204"/>
      <c r="B4327" s="204"/>
      <c r="C4327" s="185"/>
      <c r="D4327" s="185"/>
      <c r="E4327" s="185"/>
      <c r="F4327" s="185"/>
      <c r="G4327" s="185"/>
      <c r="H4327" s="185"/>
      <c r="I4327" s="185"/>
      <c r="J4327" s="185"/>
      <c r="K4327" s="185"/>
      <c r="L4327" s="110" t="s">
        <v>21</v>
      </c>
      <c r="M4327" s="111"/>
      <c r="N4327" s="75" t="s">
        <v>473</v>
      </c>
    </row>
    <row r="4328" spans="1:14" s="88" customFormat="1" hidden="1" x14ac:dyDescent="0.2">
      <c r="A4328" s="204"/>
      <c r="B4328" s="204"/>
      <c r="C4328" s="185"/>
      <c r="D4328" s="185"/>
      <c r="E4328" s="185"/>
      <c r="F4328" s="185"/>
      <c r="G4328" s="185"/>
      <c r="H4328" s="185"/>
      <c r="I4328" s="185"/>
      <c r="J4328" s="185"/>
      <c r="K4328" s="185"/>
      <c r="L4328" s="110" t="s">
        <v>21</v>
      </c>
      <c r="M4328" s="111"/>
      <c r="N4328" s="75" t="s">
        <v>361</v>
      </c>
    </row>
    <row r="4329" spans="1:14" s="88" customFormat="1" hidden="1" x14ac:dyDescent="0.2">
      <c r="A4329" s="204"/>
      <c r="B4329" s="204"/>
      <c r="C4329" s="185"/>
      <c r="D4329" s="185"/>
      <c r="E4329" s="185"/>
      <c r="F4329" s="185"/>
      <c r="G4329" s="185"/>
      <c r="H4329" s="185"/>
      <c r="I4329" s="185"/>
      <c r="J4329" s="185"/>
      <c r="K4329" s="185"/>
      <c r="L4329" s="110" t="s">
        <v>21</v>
      </c>
      <c r="M4329" s="111"/>
      <c r="N4329" s="75" t="s">
        <v>363</v>
      </c>
    </row>
    <row r="4330" spans="1:14" s="88" customFormat="1" hidden="1" x14ac:dyDescent="0.2">
      <c r="A4330" s="204"/>
      <c r="B4330" s="204"/>
      <c r="C4330" s="185"/>
      <c r="D4330" s="185"/>
      <c r="E4330" s="185"/>
      <c r="F4330" s="185"/>
      <c r="G4330" s="185"/>
      <c r="H4330" s="185"/>
      <c r="I4330" s="185"/>
      <c r="J4330" s="185"/>
      <c r="K4330" s="185"/>
      <c r="L4330" s="110" t="s">
        <v>21</v>
      </c>
      <c r="M4330" s="111"/>
      <c r="N4330" s="75" t="s">
        <v>364</v>
      </c>
    </row>
    <row r="4331" spans="1:14" s="88" customFormat="1" hidden="1" x14ac:dyDescent="0.2">
      <c r="A4331" s="204"/>
      <c r="B4331" s="204"/>
      <c r="C4331" s="185"/>
      <c r="D4331" s="185"/>
      <c r="E4331" s="185"/>
      <c r="F4331" s="185"/>
      <c r="G4331" s="185"/>
      <c r="H4331" s="185"/>
      <c r="I4331" s="185"/>
      <c r="J4331" s="185"/>
      <c r="K4331" s="185"/>
      <c r="L4331" s="110" t="s">
        <v>21</v>
      </c>
      <c r="M4331" s="111"/>
      <c r="N4331" s="75" t="s">
        <v>365</v>
      </c>
    </row>
    <row r="4332" spans="1:14" s="88" customFormat="1" hidden="1" x14ac:dyDescent="0.2">
      <c r="A4332" s="204"/>
      <c r="B4332" s="204"/>
      <c r="C4332" s="185"/>
      <c r="D4332" s="185"/>
      <c r="E4332" s="185"/>
      <c r="F4332" s="185"/>
      <c r="G4332" s="185"/>
      <c r="H4332" s="185"/>
      <c r="I4332" s="185"/>
      <c r="J4332" s="185"/>
      <c r="K4332" s="185"/>
      <c r="L4332" s="110" t="s">
        <v>21</v>
      </c>
      <c r="M4332" s="111"/>
      <c r="N4332" s="75" t="s">
        <v>366</v>
      </c>
    </row>
    <row r="4333" spans="1:14" s="88" customFormat="1" hidden="1" x14ac:dyDescent="0.2">
      <c r="A4333" s="204"/>
      <c r="B4333" s="204"/>
      <c r="C4333" s="185"/>
      <c r="D4333" s="185"/>
      <c r="E4333" s="185"/>
      <c r="F4333" s="185"/>
      <c r="G4333" s="185"/>
      <c r="H4333" s="185"/>
      <c r="I4333" s="185"/>
      <c r="J4333" s="185"/>
      <c r="K4333" s="185"/>
      <c r="L4333" s="110" t="s">
        <v>21</v>
      </c>
      <c r="M4333" s="111"/>
      <c r="N4333" s="75" t="s">
        <v>61</v>
      </c>
    </row>
    <row r="4334" spans="1:14" s="88" customFormat="1" hidden="1" x14ac:dyDescent="0.2">
      <c r="A4334" s="204"/>
      <c r="B4334" s="204"/>
      <c r="C4334" s="185"/>
      <c r="D4334" s="185"/>
      <c r="E4334" s="185"/>
      <c r="F4334" s="185"/>
      <c r="G4334" s="185"/>
      <c r="H4334" s="185"/>
      <c r="I4334" s="185"/>
      <c r="J4334" s="185"/>
      <c r="K4334" s="185"/>
      <c r="L4334" s="110" t="s">
        <v>21</v>
      </c>
      <c r="M4334" s="111"/>
      <c r="N4334" s="75" t="s">
        <v>371</v>
      </c>
    </row>
    <row r="4335" spans="1:14" s="88" customFormat="1" hidden="1" x14ac:dyDescent="0.2">
      <c r="A4335" s="204"/>
      <c r="B4335" s="204"/>
      <c r="C4335" s="185"/>
      <c r="D4335" s="185"/>
      <c r="E4335" s="185"/>
      <c r="F4335" s="185"/>
      <c r="G4335" s="185"/>
      <c r="H4335" s="185"/>
      <c r="I4335" s="185"/>
      <c r="J4335" s="185"/>
      <c r="K4335" s="185"/>
      <c r="L4335" s="110" t="s">
        <v>21</v>
      </c>
      <c r="M4335" s="111"/>
      <c r="N4335" s="75" t="s">
        <v>372</v>
      </c>
    </row>
    <row r="4336" spans="1:14" s="88" customFormat="1" hidden="1" x14ac:dyDescent="0.2">
      <c r="A4336" s="204"/>
      <c r="B4336" s="204"/>
      <c r="C4336" s="185"/>
      <c r="D4336" s="185"/>
      <c r="E4336" s="185"/>
      <c r="F4336" s="185"/>
      <c r="G4336" s="185"/>
      <c r="H4336" s="185"/>
      <c r="I4336" s="185"/>
      <c r="J4336" s="185"/>
      <c r="K4336" s="185"/>
      <c r="L4336" s="110" t="s">
        <v>21</v>
      </c>
      <c r="M4336" s="111"/>
      <c r="N4336" s="75" t="s">
        <v>457</v>
      </c>
    </row>
    <row r="4337" spans="1:14" s="88" customFormat="1" hidden="1" x14ac:dyDescent="0.2">
      <c r="A4337" s="204"/>
      <c r="B4337" s="204"/>
      <c r="C4337" s="185"/>
      <c r="D4337" s="185"/>
      <c r="E4337" s="185"/>
      <c r="F4337" s="185"/>
      <c r="G4337" s="185"/>
      <c r="H4337" s="185"/>
      <c r="I4337" s="185"/>
      <c r="J4337" s="185"/>
      <c r="K4337" s="185"/>
      <c r="L4337" s="110" t="s">
        <v>21</v>
      </c>
      <c r="M4337" s="111"/>
      <c r="N4337" s="75" t="s">
        <v>453</v>
      </c>
    </row>
    <row r="4338" spans="1:14" s="88" customFormat="1" hidden="1" x14ac:dyDescent="0.2">
      <c r="A4338" s="204"/>
      <c r="B4338" s="204"/>
      <c r="C4338" s="185"/>
      <c r="D4338" s="185"/>
      <c r="E4338" s="185"/>
      <c r="F4338" s="185"/>
      <c r="G4338" s="185"/>
      <c r="H4338" s="185"/>
      <c r="I4338" s="185"/>
      <c r="J4338" s="185"/>
      <c r="K4338" s="185"/>
      <c r="L4338" s="110" t="s">
        <v>21</v>
      </c>
      <c r="M4338" s="111"/>
      <c r="N4338" s="75" t="s">
        <v>377</v>
      </c>
    </row>
    <row r="4339" spans="1:14" s="88" customFormat="1" hidden="1" x14ac:dyDescent="0.2">
      <c r="A4339" s="204"/>
      <c r="B4339" s="204"/>
      <c r="C4339" s="185"/>
      <c r="D4339" s="185"/>
      <c r="E4339" s="185"/>
      <c r="F4339" s="185"/>
      <c r="G4339" s="185"/>
      <c r="H4339" s="185"/>
      <c r="I4339" s="185"/>
      <c r="J4339" s="185"/>
      <c r="K4339" s="185"/>
      <c r="L4339" s="110" t="s">
        <v>21</v>
      </c>
      <c r="M4339" s="111"/>
      <c r="N4339" s="75" t="s">
        <v>378</v>
      </c>
    </row>
    <row r="4340" spans="1:14" s="88" customFormat="1" hidden="1" x14ac:dyDescent="0.2">
      <c r="A4340" s="204"/>
      <c r="B4340" s="204"/>
      <c r="C4340" s="185"/>
      <c r="D4340" s="185"/>
      <c r="E4340" s="185"/>
      <c r="F4340" s="185"/>
      <c r="G4340" s="185"/>
      <c r="H4340" s="185"/>
      <c r="I4340" s="185"/>
      <c r="J4340" s="185"/>
      <c r="K4340" s="185"/>
      <c r="L4340" s="110" t="s">
        <v>21</v>
      </c>
      <c r="M4340" s="111"/>
      <c r="N4340" s="75" t="s">
        <v>381</v>
      </c>
    </row>
    <row r="4341" spans="1:14" s="88" customFormat="1" hidden="1" x14ac:dyDescent="0.2">
      <c r="A4341" s="204"/>
      <c r="B4341" s="204"/>
      <c r="C4341" s="185"/>
      <c r="D4341" s="185"/>
      <c r="E4341" s="185"/>
      <c r="F4341" s="185"/>
      <c r="G4341" s="185"/>
      <c r="H4341" s="185"/>
      <c r="I4341" s="185"/>
      <c r="J4341" s="185"/>
      <c r="K4341" s="185"/>
      <c r="L4341" s="110" t="s">
        <v>21</v>
      </c>
      <c r="M4341" s="111"/>
      <c r="N4341" s="75" t="s">
        <v>383</v>
      </c>
    </row>
    <row r="4342" spans="1:14" s="88" customFormat="1" hidden="1" x14ac:dyDescent="0.2">
      <c r="A4342" s="204"/>
      <c r="B4342" s="204"/>
      <c r="C4342" s="185"/>
      <c r="D4342" s="185"/>
      <c r="E4342" s="185"/>
      <c r="F4342" s="185"/>
      <c r="G4342" s="185"/>
      <c r="H4342" s="185"/>
      <c r="I4342" s="185"/>
      <c r="J4342" s="185"/>
      <c r="K4342" s="185"/>
      <c r="L4342" s="110" t="s">
        <v>21</v>
      </c>
      <c r="M4342" s="111"/>
      <c r="N4342" s="75" t="s">
        <v>39</v>
      </c>
    </row>
    <row r="4343" spans="1:14" s="88" customFormat="1" hidden="1" x14ac:dyDescent="0.2">
      <c r="A4343" s="204"/>
      <c r="B4343" s="204"/>
      <c r="C4343" s="185"/>
      <c r="D4343" s="185"/>
      <c r="E4343" s="185"/>
      <c r="F4343" s="185"/>
      <c r="G4343" s="185"/>
      <c r="H4343" s="185"/>
      <c r="I4343" s="185"/>
      <c r="J4343" s="185"/>
      <c r="K4343" s="185"/>
      <c r="L4343" s="110" t="s">
        <v>21</v>
      </c>
      <c r="M4343" s="111"/>
      <c r="N4343" s="75" t="s">
        <v>40</v>
      </c>
    </row>
    <row r="4344" spans="1:14" s="88" customFormat="1" hidden="1" x14ac:dyDescent="0.2">
      <c r="A4344" s="204"/>
      <c r="B4344" s="204"/>
      <c r="C4344" s="185"/>
      <c r="D4344" s="185"/>
      <c r="E4344" s="185"/>
      <c r="F4344" s="185"/>
      <c r="G4344" s="185"/>
      <c r="H4344" s="185"/>
      <c r="I4344" s="185"/>
      <c r="J4344" s="185"/>
      <c r="K4344" s="185"/>
      <c r="L4344" s="110" t="s">
        <v>21</v>
      </c>
      <c r="M4344" s="111"/>
      <c r="N4344" s="75" t="s">
        <v>94</v>
      </c>
    </row>
    <row r="4345" spans="1:14" s="88" customFormat="1" hidden="1" x14ac:dyDescent="0.2">
      <c r="A4345" s="204"/>
      <c r="B4345" s="204"/>
      <c r="C4345" s="185"/>
      <c r="D4345" s="185"/>
      <c r="E4345" s="185"/>
      <c r="F4345" s="185"/>
      <c r="G4345" s="185"/>
      <c r="H4345" s="185"/>
      <c r="I4345" s="185"/>
      <c r="J4345" s="185"/>
      <c r="K4345" s="185"/>
      <c r="L4345" s="110" t="s">
        <v>21</v>
      </c>
      <c r="M4345" s="111"/>
      <c r="N4345" s="75" t="s">
        <v>294</v>
      </c>
    </row>
    <row r="4346" spans="1:14" s="88" customFormat="1" hidden="1" x14ac:dyDescent="0.2">
      <c r="A4346" s="204"/>
      <c r="B4346" s="204"/>
      <c r="C4346" s="185"/>
      <c r="D4346" s="185"/>
      <c r="E4346" s="185"/>
      <c r="F4346" s="185"/>
      <c r="G4346" s="185"/>
      <c r="H4346" s="185"/>
      <c r="I4346" s="185"/>
      <c r="J4346" s="185"/>
      <c r="K4346" s="185"/>
      <c r="L4346" s="110" t="s">
        <v>21</v>
      </c>
      <c r="M4346" s="111"/>
      <c r="N4346" s="75" t="s">
        <v>95</v>
      </c>
    </row>
    <row r="4347" spans="1:14" s="88" customFormat="1" hidden="1" x14ac:dyDescent="0.2">
      <c r="A4347" s="204"/>
      <c r="B4347" s="204"/>
      <c r="C4347" s="185"/>
      <c r="D4347" s="185"/>
      <c r="E4347" s="185"/>
      <c r="F4347" s="185"/>
      <c r="G4347" s="185"/>
      <c r="H4347" s="185"/>
      <c r="I4347" s="185"/>
      <c r="J4347" s="185"/>
      <c r="K4347" s="185"/>
      <c r="L4347" s="110" t="s">
        <v>21</v>
      </c>
      <c r="M4347" s="111"/>
      <c r="N4347" s="75" t="s">
        <v>387</v>
      </c>
    </row>
    <row r="4348" spans="1:14" s="88" customFormat="1" hidden="1" x14ac:dyDescent="0.2">
      <c r="A4348" s="204"/>
      <c r="B4348" s="204"/>
      <c r="C4348" s="185"/>
      <c r="D4348" s="185"/>
      <c r="E4348" s="185"/>
      <c r="F4348" s="185"/>
      <c r="G4348" s="185"/>
      <c r="H4348" s="185"/>
      <c r="I4348" s="185"/>
      <c r="J4348" s="185"/>
      <c r="K4348" s="185"/>
      <c r="L4348" s="110" t="s">
        <v>21</v>
      </c>
      <c r="M4348" s="111"/>
      <c r="N4348" s="75" t="s">
        <v>62</v>
      </c>
    </row>
    <row r="4349" spans="1:14" s="88" customFormat="1" hidden="1" x14ac:dyDescent="0.2">
      <c r="A4349" s="204"/>
      <c r="B4349" s="204"/>
      <c r="C4349" s="185"/>
      <c r="D4349" s="185"/>
      <c r="E4349" s="185"/>
      <c r="F4349" s="185"/>
      <c r="G4349" s="185"/>
      <c r="H4349" s="185"/>
      <c r="I4349" s="185"/>
      <c r="J4349" s="185"/>
      <c r="K4349" s="185"/>
      <c r="L4349" s="110" t="s">
        <v>21</v>
      </c>
      <c r="M4349" s="111"/>
      <c r="N4349" s="75" t="s">
        <v>388</v>
      </c>
    </row>
    <row r="4350" spans="1:14" s="88" customFormat="1" hidden="1" x14ac:dyDescent="0.2">
      <c r="A4350" s="204"/>
      <c r="B4350" s="204"/>
      <c r="C4350" s="185"/>
      <c r="D4350" s="185"/>
      <c r="E4350" s="185"/>
      <c r="F4350" s="185"/>
      <c r="G4350" s="185"/>
      <c r="H4350" s="185"/>
      <c r="I4350" s="185"/>
      <c r="J4350" s="185"/>
      <c r="K4350" s="185"/>
      <c r="L4350" s="110" t="s">
        <v>21</v>
      </c>
      <c r="M4350" s="111"/>
      <c r="N4350" s="75" t="s">
        <v>63</v>
      </c>
    </row>
    <row r="4351" spans="1:14" s="88" customFormat="1" hidden="1" x14ac:dyDescent="0.2">
      <c r="A4351" s="204"/>
      <c r="B4351" s="204"/>
      <c r="C4351" s="185"/>
      <c r="D4351" s="185"/>
      <c r="E4351" s="185"/>
      <c r="F4351" s="185"/>
      <c r="G4351" s="185"/>
      <c r="H4351" s="185"/>
      <c r="I4351" s="185"/>
      <c r="J4351" s="185"/>
      <c r="K4351" s="185"/>
      <c r="L4351" s="110" t="s">
        <v>21</v>
      </c>
      <c r="M4351" s="111"/>
      <c r="N4351" s="75" t="s">
        <v>41</v>
      </c>
    </row>
    <row r="4352" spans="1:14" s="88" customFormat="1" hidden="1" x14ac:dyDescent="0.2">
      <c r="A4352" s="204"/>
      <c r="B4352" s="204"/>
      <c r="C4352" s="185"/>
      <c r="D4352" s="185"/>
      <c r="E4352" s="185"/>
      <c r="F4352" s="185"/>
      <c r="G4352" s="185"/>
      <c r="H4352" s="185"/>
      <c r="I4352" s="185"/>
      <c r="J4352" s="185"/>
      <c r="K4352" s="185"/>
      <c r="L4352" s="110" t="s">
        <v>21</v>
      </c>
      <c r="M4352" s="111"/>
      <c r="N4352" s="75" t="s">
        <v>96</v>
      </c>
    </row>
    <row r="4353" spans="1:14" s="88" customFormat="1" hidden="1" x14ac:dyDescent="0.2">
      <c r="A4353" s="204"/>
      <c r="B4353" s="204"/>
      <c r="C4353" s="185"/>
      <c r="D4353" s="185"/>
      <c r="E4353" s="185"/>
      <c r="F4353" s="185"/>
      <c r="G4353" s="185"/>
      <c r="H4353" s="185"/>
      <c r="I4353" s="185"/>
      <c r="J4353" s="185"/>
      <c r="K4353" s="185"/>
      <c r="L4353" s="110" t="s">
        <v>21</v>
      </c>
      <c r="M4353" s="111"/>
      <c r="N4353" s="75" t="s">
        <v>26</v>
      </c>
    </row>
    <row r="4354" spans="1:14" s="88" customFormat="1" hidden="1" x14ac:dyDescent="0.2">
      <c r="A4354" s="204"/>
      <c r="B4354" s="204"/>
      <c r="C4354" s="185"/>
      <c r="D4354" s="185"/>
      <c r="E4354" s="185"/>
      <c r="F4354" s="185"/>
      <c r="G4354" s="185"/>
      <c r="H4354" s="185"/>
      <c r="I4354" s="185"/>
      <c r="J4354" s="185"/>
      <c r="K4354" s="185"/>
      <c r="L4354" s="110" t="s">
        <v>21</v>
      </c>
      <c r="M4354" s="111"/>
      <c r="N4354" s="75" t="s">
        <v>97</v>
      </c>
    </row>
    <row r="4355" spans="1:14" s="88" customFormat="1" hidden="1" x14ac:dyDescent="0.2">
      <c r="A4355" s="204"/>
      <c r="B4355" s="204"/>
      <c r="C4355" s="185"/>
      <c r="D4355" s="185"/>
      <c r="E4355" s="185"/>
      <c r="F4355" s="185"/>
      <c r="G4355" s="185"/>
      <c r="H4355" s="185"/>
      <c r="I4355" s="185"/>
      <c r="J4355" s="185"/>
      <c r="K4355" s="185"/>
      <c r="L4355" s="110" t="s">
        <v>21</v>
      </c>
      <c r="M4355" s="111"/>
      <c r="N4355" s="75" t="s">
        <v>103</v>
      </c>
    </row>
    <row r="4356" spans="1:14" s="88" customFormat="1" hidden="1" x14ac:dyDescent="0.2">
      <c r="A4356" s="204"/>
      <c r="B4356" s="204"/>
      <c r="C4356" s="185"/>
      <c r="D4356" s="185"/>
      <c r="E4356" s="185"/>
      <c r="F4356" s="185"/>
      <c r="G4356" s="185"/>
      <c r="H4356" s="185"/>
      <c r="I4356" s="185"/>
      <c r="J4356" s="185"/>
      <c r="K4356" s="185"/>
      <c r="L4356" s="110" t="s">
        <v>21</v>
      </c>
      <c r="M4356" s="111"/>
      <c r="N4356" s="75" t="s">
        <v>391</v>
      </c>
    </row>
    <row r="4357" spans="1:14" s="88" customFormat="1" hidden="1" x14ac:dyDescent="0.2">
      <c r="A4357" s="204"/>
      <c r="B4357" s="204"/>
      <c r="C4357" s="185"/>
      <c r="D4357" s="185"/>
      <c r="E4357" s="185"/>
      <c r="F4357" s="185"/>
      <c r="G4357" s="185"/>
      <c r="H4357" s="185"/>
      <c r="I4357" s="185"/>
      <c r="J4357" s="185"/>
      <c r="K4357" s="185"/>
      <c r="L4357" s="110" t="s">
        <v>21</v>
      </c>
      <c r="M4357" s="111"/>
      <c r="N4357" s="75" t="s">
        <v>65</v>
      </c>
    </row>
    <row r="4358" spans="1:14" s="88" customFormat="1" hidden="1" x14ac:dyDescent="0.2">
      <c r="A4358" s="204"/>
      <c r="B4358" s="204"/>
      <c r="C4358" s="185"/>
      <c r="D4358" s="185"/>
      <c r="E4358" s="185"/>
      <c r="F4358" s="185"/>
      <c r="G4358" s="185"/>
      <c r="H4358" s="185"/>
      <c r="I4358" s="185"/>
      <c r="J4358" s="185"/>
      <c r="K4358" s="185"/>
      <c r="L4358" s="110" t="s">
        <v>21</v>
      </c>
      <c r="M4358" s="111"/>
      <c r="N4358" s="75" t="s">
        <v>394</v>
      </c>
    </row>
    <row r="4359" spans="1:14" s="88" customFormat="1" hidden="1" x14ac:dyDescent="0.2">
      <c r="A4359" s="204"/>
      <c r="B4359" s="204"/>
      <c r="C4359" s="185"/>
      <c r="D4359" s="185"/>
      <c r="E4359" s="185"/>
      <c r="F4359" s="185"/>
      <c r="G4359" s="185"/>
      <c r="H4359" s="185"/>
      <c r="I4359" s="185"/>
      <c r="J4359" s="185"/>
      <c r="K4359" s="185"/>
      <c r="L4359" s="110" t="s">
        <v>21</v>
      </c>
      <c r="M4359" s="111"/>
      <c r="N4359" s="75" t="s">
        <v>85</v>
      </c>
    </row>
    <row r="4360" spans="1:14" s="88" customFormat="1" hidden="1" x14ac:dyDescent="0.2">
      <c r="A4360" s="204"/>
      <c r="B4360" s="204"/>
      <c r="C4360" s="185"/>
      <c r="D4360" s="185"/>
      <c r="E4360" s="185"/>
      <c r="F4360" s="185"/>
      <c r="G4360" s="185"/>
      <c r="H4360" s="185"/>
      <c r="I4360" s="185"/>
      <c r="J4360" s="185"/>
      <c r="K4360" s="185"/>
      <c r="L4360" s="110" t="s">
        <v>21</v>
      </c>
      <c r="M4360" s="111"/>
      <c r="N4360" s="75" t="s">
        <v>395</v>
      </c>
    </row>
    <row r="4361" spans="1:14" s="88" customFormat="1" hidden="1" x14ac:dyDescent="0.2">
      <c r="A4361" s="204"/>
      <c r="B4361" s="204"/>
      <c r="C4361" s="185"/>
      <c r="D4361" s="185"/>
      <c r="E4361" s="185"/>
      <c r="F4361" s="185"/>
      <c r="G4361" s="185"/>
      <c r="H4361" s="185"/>
      <c r="I4361" s="185"/>
      <c r="J4361" s="185"/>
      <c r="K4361" s="185"/>
      <c r="L4361" s="110" t="s">
        <v>21</v>
      </c>
      <c r="M4361" s="111"/>
      <c r="N4361" s="75" t="s">
        <v>66</v>
      </c>
    </row>
    <row r="4362" spans="1:14" s="88" customFormat="1" hidden="1" x14ac:dyDescent="0.2">
      <c r="A4362" s="204"/>
      <c r="B4362" s="204"/>
      <c r="C4362" s="185"/>
      <c r="D4362" s="185"/>
      <c r="E4362" s="185"/>
      <c r="F4362" s="185"/>
      <c r="G4362" s="185"/>
      <c r="H4362" s="185"/>
      <c r="I4362" s="185"/>
      <c r="J4362" s="185"/>
      <c r="K4362" s="185"/>
      <c r="L4362" s="110" t="s">
        <v>21</v>
      </c>
      <c r="M4362" s="111"/>
      <c r="N4362" s="75" t="s">
        <v>396</v>
      </c>
    </row>
    <row r="4363" spans="1:14" s="88" customFormat="1" hidden="1" x14ac:dyDescent="0.2">
      <c r="A4363" s="204"/>
      <c r="B4363" s="204"/>
      <c r="C4363" s="185"/>
      <c r="D4363" s="185"/>
      <c r="E4363" s="185"/>
      <c r="F4363" s="185"/>
      <c r="G4363" s="185"/>
      <c r="H4363" s="185"/>
      <c r="I4363" s="185"/>
      <c r="J4363" s="185"/>
      <c r="K4363" s="185"/>
      <c r="L4363" s="110" t="s">
        <v>21</v>
      </c>
      <c r="M4363" s="111"/>
      <c r="N4363" s="75" t="s">
        <v>67</v>
      </c>
    </row>
    <row r="4364" spans="1:14" s="88" customFormat="1" hidden="1" x14ac:dyDescent="0.2">
      <c r="A4364" s="204"/>
      <c r="B4364" s="204"/>
      <c r="C4364" s="185"/>
      <c r="D4364" s="185"/>
      <c r="E4364" s="185"/>
      <c r="F4364" s="185"/>
      <c r="G4364" s="185"/>
      <c r="H4364" s="185"/>
      <c r="I4364" s="185"/>
      <c r="J4364" s="185"/>
      <c r="K4364" s="185"/>
      <c r="L4364" s="110" t="s">
        <v>21</v>
      </c>
      <c r="M4364" s="111"/>
      <c r="N4364" s="75" t="s">
        <v>397</v>
      </c>
    </row>
    <row r="4365" spans="1:14" s="88" customFormat="1" hidden="1" x14ac:dyDescent="0.2">
      <c r="A4365" s="204"/>
      <c r="B4365" s="204"/>
      <c r="C4365" s="185"/>
      <c r="D4365" s="185"/>
      <c r="E4365" s="185"/>
      <c r="F4365" s="185"/>
      <c r="G4365" s="185"/>
      <c r="H4365" s="185"/>
      <c r="I4365" s="185"/>
      <c r="J4365" s="185"/>
      <c r="K4365" s="185"/>
      <c r="L4365" s="110" t="s">
        <v>21</v>
      </c>
      <c r="M4365" s="111"/>
      <c r="N4365" s="75" t="s">
        <v>42</v>
      </c>
    </row>
    <row r="4366" spans="1:14" s="88" customFormat="1" hidden="1" x14ac:dyDescent="0.2">
      <c r="A4366" s="204"/>
      <c r="B4366" s="204"/>
      <c r="C4366" s="185"/>
      <c r="D4366" s="185"/>
      <c r="E4366" s="185"/>
      <c r="F4366" s="185"/>
      <c r="G4366" s="185"/>
      <c r="H4366" s="185"/>
      <c r="I4366" s="185"/>
      <c r="J4366" s="185"/>
      <c r="K4366" s="185"/>
      <c r="L4366" s="110" t="s">
        <v>21</v>
      </c>
      <c r="M4366" s="111"/>
      <c r="N4366" s="75" t="s">
        <v>398</v>
      </c>
    </row>
    <row r="4367" spans="1:14" s="88" customFormat="1" hidden="1" x14ac:dyDescent="0.2">
      <c r="A4367" s="204"/>
      <c r="B4367" s="204"/>
      <c r="C4367" s="185"/>
      <c r="D4367" s="185"/>
      <c r="E4367" s="185"/>
      <c r="F4367" s="185"/>
      <c r="G4367" s="185"/>
      <c r="H4367" s="185"/>
      <c r="I4367" s="185"/>
      <c r="J4367" s="185"/>
      <c r="K4367" s="185"/>
      <c r="L4367" s="110" t="s">
        <v>21</v>
      </c>
      <c r="M4367" s="111"/>
      <c r="N4367" s="75" t="s">
        <v>43</v>
      </c>
    </row>
    <row r="4368" spans="1:14" s="88" customFormat="1" hidden="1" x14ac:dyDescent="0.2">
      <c r="A4368" s="204"/>
      <c r="B4368" s="204"/>
      <c r="C4368" s="185"/>
      <c r="D4368" s="185"/>
      <c r="E4368" s="185"/>
      <c r="F4368" s="185"/>
      <c r="G4368" s="185"/>
      <c r="H4368" s="185"/>
      <c r="I4368" s="185"/>
      <c r="J4368" s="185"/>
      <c r="K4368" s="185"/>
      <c r="L4368" s="110" t="s">
        <v>21</v>
      </c>
      <c r="M4368" s="111"/>
      <c r="N4368" s="75" t="s">
        <v>400</v>
      </c>
    </row>
    <row r="4369" spans="1:14" s="88" customFormat="1" hidden="1" x14ac:dyDescent="0.2">
      <c r="A4369" s="204"/>
      <c r="B4369" s="204"/>
      <c r="C4369" s="185"/>
      <c r="D4369" s="185"/>
      <c r="E4369" s="185"/>
      <c r="F4369" s="185"/>
      <c r="G4369" s="185"/>
      <c r="H4369" s="185"/>
      <c r="I4369" s="185"/>
      <c r="J4369" s="185"/>
      <c r="K4369" s="185"/>
      <c r="L4369" s="110" t="s">
        <v>21</v>
      </c>
      <c r="M4369" s="111"/>
      <c r="N4369" s="75" t="s">
        <v>28</v>
      </c>
    </row>
    <row r="4370" spans="1:14" s="88" customFormat="1" hidden="1" x14ac:dyDescent="0.2">
      <c r="A4370" s="204"/>
      <c r="B4370" s="204"/>
      <c r="C4370" s="185"/>
      <c r="D4370" s="185"/>
      <c r="E4370" s="185"/>
      <c r="F4370" s="185"/>
      <c r="G4370" s="185"/>
      <c r="H4370" s="185"/>
      <c r="I4370" s="185"/>
      <c r="J4370" s="185"/>
      <c r="K4370" s="185"/>
      <c r="L4370" s="110" t="s">
        <v>21</v>
      </c>
      <c r="M4370" s="111"/>
      <c r="N4370" s="75" t="s">
        <v>123</v>
      </c>
    </row>
    <row r="4371" spans="1:14" s="88" customFormat="1" hidden="1" x14ac:dyDescent="0.2">
      <c r="A4371" s="204"/>
      <c r="B4371" s="204"/>
      <c r="C4371" s="185"/>
      <c r="D4371" s="185"/>
      <c r="E4371" s="185"/>
      <c r="F4371" s="185"/>
      <c r="G4371" s="185"/>
      <c r="H4371" s="185"/>
      <c r="I4371" s="185"/>
      <c r="J4371" s="185"/>
      <c r="K4371" s="185"/>
      <c r="L4371" s="110" t="s">
        <v>21</v>
      </c>
      <c r="M4371" s="111"/>
      <c r="N4371" s="75" t="s">
        <v>460</v>
      </c>
    </row>
    <row r="4372" spans="1:14" s="88" customFormat="1" hidden="1" x14ac:dyDescent="0.2">
      <c r="A4372" s="204"/>
      <c r="B4372" s="204"/>
      <c r="C4372" s="185"/>
      <c r="D4372" s="185"/>
      <c r="E4372" s="185"/>
      <c r="F4372" s="185"/>
      <c r="G4372" s="185"/>
      <c r="H4372" s="185"/>
      <c r="I4372" s="185"/>
      <c r="J4372" s="185"/>
      <c r="K4372" s="185"/>
      <c r="L4372" s="110" t="s">
        <v>21</v>
      </c>
      <c r="M4372" s="111"/>
      <c r="N4372" s="75" t="s">
        <v>70</v>
      </c>
    </row>
    <row r="4373" spans="1:14" s="88" customFormat="1" hidden="1" x14ac:dyDescent="0.2">
      <c r="A4373" s="204"/>
      <c r="B4373" s="204"/>
      <c r="C4373" s="185"/>
      <c r="D4373" s="185"/>
      <c r="E4373" s="185"/>
      <c r="F4373" s="185"/>
      <c r="G4373" s="185"/>
      <c r="H4373" s="185"/>
      <c r="I4373" s="185"/>
      <c r="J4373" s="185"/>
      <c r="K4373" s="185"/>
      <c r="L4373" s="110" t="s">
        <v>21</v>
      </c>
      <c r="M4373" s="111"/>
      <c r="N4373" s="75" t="s">
        <v>71</v>
      </c>
    </row>
    <row r="4374" spans="1:14" s="88" customFormat="1" hidden="1" x14ac:dyDescent="0.2">
      <c r="A4374" s="204"/>
      <c r="B4374" s="204"/>
      <c r="C4374" s="185"/>
      <c r="D4374" s="185"/>
      <c r="E4374" s="185"/>
      <c r="F4374" s="185"/>
      <c r="G4374" s="185"/>
      <c r="H4374" s="185"/>
      <c r="I4374" s="185"/>
      <c r="J4374" s="185"/>
      <c r="K4374" s="185"/>
      <c r="L4374" s="110" t="s">
        <v>21</v>
      </c>
      <c r="M4374" s="111"/>
      <c r="N4374" s="75" t="s">
        <v>98</v>
      </c>
    </row>
    <row r="4375" spans="1:14" s="88" customFormat="1" hidden="1" x14ac:dyDescent="0.2">
      <c r="A4375" s="204"/>
      <c r="B4375" s="204"/>
      <c r="C4375" s="185"/>
      <c r="D4375" s="185"/>
      <c r="E4375" s="185"/>
      <c r="F4375" s="185"/>
      <c r="G4375" s="185"/>
      <c r="H4375" s="185"/>
      <c r="I4375" s="185"/>
      <c r="J4375" s="185"/>
      <c r="K4375" s="185"/>
      <c r="L4375" s="110" t="s">
        <v>21</v>
      </c>
      <c r="M4375" s="111"/>
      <c r="N4375" s="75" t="s">
        <v>408</v>
      </c>
    </row>
    <row r="4376" spans="1:14" s="88" customFormat="1" hidden="1" x14ac:dyDescent="0.2">
      <c r="A4376" s="204"/>
      <c r="B4376" s="204"/>
      <c r="C4376" s="185"/>
      <c r="D4376" s="185"/>
      <c r="E4376" s="185"/>
      <c r="F4376" s="185"/>
      <c r="G4376" s="185"/>
      <c r="H4376" s="185"/>
      <c r="I4376" s="185"/>
      <c r="J4376" s="185"/>
      <c r="K4376" s="185"/>
      <c r="L4376" s="110" t="s">
        <v>21</v>
      </c>
      <c r="M4376" s="111"/>
      <c r="N4376" s="75" t="s">
        <v>410</v>
      </c>
    </row>
    <row r="4377" spans="1:14" s="88" customFormat="1" hidden="1" x14ac:dyDescent="0.2">
      <c r="A4377" s="204"/>
      <c r="B4377" s="204"/>
      <c r="C4377" s="185"/>
      <c r="D4377" s="185"/>
      <c r="E4377" s="185"/>
      <c r="F4377" s="185"/>
      <c r="G4377" s="185"/>
      <c r="H4377" s="185"/>
      <c r="I4377" s="185"/>
      <c r="J4377" s="185"/>
      <c r="K4377" s="185"/>
      <c r="L4377" s="110" t="s">
        <v>21</v>
      </c>
      <c r="M4377" s="111"/>
      <c r="N4377" s="75" t="s">
        <v>411</v>
      </c>
    </row>
    <row r="4378" spans="1:14" s="88" customFormat="1" hidden="1" x14ac:dyDescent="0.2">
      <c r="A4378" s="204"/>
      <c r="B4378" s="204"/>
      <c r="C4378" s="185"/>
      <c r="D4378" s="185"/>
      <c r="E4378" s="185"/>
      <c r="F4378" s="185"/>
      <c r="G4378" s="185"/>
      <c r="H4378" s="185"/>
      <c r="I4378" s="185"/>
      <c r="J4378" s="185"/>
      <c r="K4378" s="185"/>
      <c r="L4378" s="110" t="s">
        <v>21</v>
      </c>
      <c r="M4378" s="111"/>
      <c r="N4378" s="75" t="s">
        <v>413</v>
      </c>
    </row>
    <row r="4379" spans="1:14" s="88" customFormat="1" hidden="1" x14ac:dyDescent="0.2">
      <c r="A4379" s="204"/>
      <c r="B4379" s="204"/>
      <c r="C4379" s="185"/>
      <c r="D4379" s="185"/>
      <c r="E4379" s="185"/>
      <c r="F4379" s="185"/>
      <c r="G4379" s="185"/>
      <c r="H4379" s="185"/>
      <c r="I4379" s="185"/>
      <c r="J4379" s="185"/>
      <c r="K4379" s="185"/>
      <c r="L4379" s="110" t="s">
        <v>21</v>
      </c>
      <c r="M4379" s="111"/>
      <c r="N4379" s="75" t="s">
        <v>414</v>
      </c>
    </row>
    <row r="4380" spans="1:14" s="88" customFormat="1" hidden="1" x14ac:dyDescent="0.2">
      <c r="A4380" s="204"/>
      <c r="B4380" s="204"/>
      <c r="C4380" s="185"/>
      <c r="D4380" s="185"/>
      <c r="E4380" s="185"/>
      <c r="F4380" s="185"/>
      <c r="G4380" s="185"/>
      <c r="H4380" s="185"/>
      <c r="I4380" s="185"/>
      <c r="J4380" s="185"/>
      <c r="K4380" s="185"/>
      <c r="L4380" s="110" t="s">
        <v>21</v>
      </c>
      <c r="M4380" s="111"/>
      <c r="N4380" s="75" t="s">
        <v>417</v>
      </c>
    </row>
    <row r="4381" spans="1:14" s="88" customFormat="1" hidden="1" x14ac:dyDescent="0.2">
      <c r="A4381" s="204"/>
      <c r="B4381" s="204"/>
      <c r="C4381" s="185"/>
      <c r="D4381" s="185"/>
      <c r="E4381" s="185"/>
      <c r="F4381" s="185"/>
      <c r="G4381" s="185"/>
      <c r="H4381" s="185"/>
      <c r="I4381" s="185"/>
      <c r="J4381" s="185"/>
      <c r="K4381" s="185"/>
      <c r="L4381" s="110" t="s">
        <v>21</v>
      </c>
      <c r="M4381" s="111"/>
      <c r="N4381" s="75" t="s">
        <v>418</v>
      </c>
    </row>
    <row r="4382" spans="1:14" s="88" customFormat="1" hidden="1" x14ac:dyDescent="0.2">
      <c r="A4382" s="204"/>
      <c r="B4382" s="204"/>
      <c r="C4382" s="185"/>
      <c r="D4382" s="185"/>
      <c r="E4382" s="185"/>
      <c r="F4382" s="185"/>
      <c r="G4382" s="185"/>
      <c r="H4382" s="185"/>
      <c r="I4382" s="185"/>
      <c r="J4382" s="185"/>
      <c r="K4382" s="185"/>
      <c r="L4382" s="110" t="s">
        <v>21</v>
      </c>
      <c r="M4382" s="111"/>
      <c r="N4382" s="75" t="s">
        <v>419</v>
      </c>
    </row>
    <row r="4383" spans="1:14" s="88" customFormat="1" hidden="1" x14ac:dyDescent="0.2">
      <c r="A4383" s="204"/>
      <c r="B4383" s="204"/>
      <c r="C4383" s="185"/>
      <c r="D4383" s="185"/>
      <c r="E4383" s="185"/>
      <c r="F4383" s="185"/>
      <c r="G4383" s="185"/>
      <c r="H4383" s="185"/>
      <c r="I4383" s="185"/>
      <c r="J4383" s="185"/>
      <c r="K4383" s="185"/>
      <c r="L4383" s="110" t="s">
        <v>21</v>
      </c>
      <c r="M4383" s="111"/>
      <c r="N4383" s="75" t="s">
        <v>420</v>
      </c>
    </row>
    <row r="4384" spans="1:14" s="88" customFormat="1" hidden="1" x14ac:dyDescent="0.2">
      <c r="A4384" s="204"/>
      <c r="B4384" s="204"/>
      <c r="C4384" s="185"/>
      <c r="D4384" s="185"/>
      <c r="E4384" s="185"/>
      <c r="F4384" s="185"/>
      <c r="G4384" s="185"/>
      <c r="H4384" s="185"/>
      <c r="I4384" s="185"/>
      <c r="J4384" s="185"/>
      <c r="K4384" s="185"/>
      <c r="L4384" s="110" t="s">
        <v>21</v>
      </c>
      <c r="M4384" s="111"/>
      <c r="N4384" s="75" t="s">
        <v>422</v>
      </c>
    </row>
    <row r="4385" spans="1:14" s="88" customFormat="1" hidden="1" x14ac:dyDescent="0.2">
      <c r="A4385" s="204"/>
      <c r="B4385" s="204"/>
      <c r="C4385" s="185"/>
      <c r="D4385" s="185"/>
      <c r="E4385" s="185"/>
      <c r="F4385" s="185"/>
      <c r="G4385" s="185"/>
      <c r="H4385" s="185"/>
      <c r="I4385" s="185"/>
      <c r="J4385" s="185"/>
      <c r="K4385" s="185"/>
      <c r="L4385" s="110" t="s">
        <v>21</v>
      </c>
      <c r="M4385" s="111"/>
      <c r="N4385" s="75" t="s">
        <v>423</v>
      </c>
    </row>
    <row r="4386" spans="1:14" s="88" customFormat="1" hidden="1" x14ac:dyDescent="0.2">
      <c r="A4386" s="204"/>
      <c r="B4386" s="204"/>
      <c r="C4386" s="185"/>
      <c r="D4386" s="185"/>
      <c r="E4386" s="185"/>
      <c r="F4386" s="185"/>
      <c r="G4386" s="185"/>
      <c r="H4386" s="185"/>
      <c r="I4386" s="185"/>
      <c r="J4386" s="185"/>
      <c r="K4386" s="185"/>
      <c r="L4386" s="110" t="s">
        <v>21</v>
      </c>
      <c r="M4386" s="111"/>
      <c r="N4386" s="75" t="s">
        <v>448</v>
      </c>
    </row>
    <row r="4387" spans="1:14" s="88" customFormat="1" hidden="1" x14ac:dyDescent="0.2">
      <c r="A4387" s="204"/>
      <c r="B4387" s="204"/>
      <c r="C4387" s="185"/>
      <c r="D4387" s="185"/>
      <c r="E4387" s="185"/>
      <c r="F4387" s="185"/>
      <c r="G4387" s="185"/>
      <c r="H4387" s="185"/>
      <c r="I4387" s="185"/>
      <c r="J4387" s="185"/>
      <c r="K4387" s="185"/>
      <c r="L4387" s="110" t="s">
        <v>21</v>
      </c>
      <c r="M4387" s="111"/>
      <c r="N4387" s="75" t="s">
        <v>73</v>
      </c>
    </row>
    <row r="4388" spans="1:14" s="88" customFormat="1" hidden="1" x14ac:dyDescent="0.2">
      <c r="A4388" s="204"/>
      <c r="B4388" s="204"/>
      <c r="C4388" s="185"/>
      <c r="D4388" s="185"/>
      <c r="E4388" s="185"/>
      <c r="F4388" s="185"/>
      <c r="G4388" s="185"/>
      <c r="H4388" s="185"/>
      <c r="I4388" s="185"/>
      <c r="J4388" s="185"/>
      <c r="K4388" s="185"/>
      <c r="L4388" s="110" t="s">
        <v>21</v>
      </c>
      <c r="M4388" s="111"/>
      <c r="N4388" s="75" t="s">
        <v>480</v>
      </c>
    </row>
    <row r="4389" spans="1:14" s="88" customFormat="1" hidden="1" x14ac:dyDescent="0.2">
      <c r="A4389" s="204"/>
      <c r="B4389" s="204"/>
      <c r="C4389" s="185"/>
      <c r="D4389" s="185"/>
      <c r="E4389" s="185"/>
      <c r="F4389" s="185"/>
      <c r="G4389" s="185"/>
      <c r="H4389" s="185"/>
      <c r="I4389" s="185"/>
      <c r="J4389" s="185"/>
      <c r="K4389" s="185"/>
      <c r="L4389" s="110" t="s">
        <v>21</v>
      </c>
      <c r="M4389" s="111"/>
      <c r="N4389" s="75" t="s">
        <v>124</v>
      </c>
    </row>
    <row r="4390" spans="1:14" s="88" customFormat="1" hidden="1" x14ac:dyDescent="0.2">
      <c r="A4390" s="204"/>
      <c r="B4390" s="204"/>
      <c r="C4390" s="185"/>
      <c r="D4390" s="185"/>
      <c r="E4390" s="185"/>
      <c r="F4390" s="185"/>
      <c r="G4390" s="185"/>
      <c r="H4390" s="185"/>
      <c r="I4390" s="185"/>
      <c r="J4390" s="185"/>
      <c r="K4390" s="185"/>
      <c r="L4390" s="110" t="s">
        <v>21</v>
      </c>
      <c r="M4390" s="111"/>
      <c r="N4390" s="75" t="s">
        <v>455</v>
      </c>
    </row>
    <row r="4391" spans="1:14" s="88" customFormat="1" hidden="1" x14ac:dyDescent="0.2">
      <c r="A4391" s="204"/>
      <c r="B4391" s="204"/>
      <c r="C4391" s="185"/>
      <c r="D4391" s="185"/>
      <c r="E4391" s="185"/>
      <c r="F4391" s="185"/>
      <c r="G4391" s="185"/>
      <c r="H4391" s="185"/>
      <c r="I4391" s="185"/>
      <c r="J4391" s="185"/>
      <c r="K4391" s="185"/>
      <c r="L4391" s="110" t="s">
        <v>21</v>
      </c>
      <c r="M4391" s="111"/>
      <c r="N4391" s="75" t="s">
        <v>449</v>
      </c>
    </row>
    <row r="4392" spans="1:14" s="88" customFormat="1" hidden="1" x14ac:dyDescent="0.2">
      <c r="A4392" s="204"/>
      <c r="B4392" s="204"/>
      <c r="C4392" s="185"/>
      <c r="D4392" s="185"/>
      <c r="E4392" s="185"/>
      <c r="F4392" s="185"/>
      <c r="G4392" s="185"/>
      <c r="H4392" s="185"/>
      <c r="I4392" s="185"/>
      <c r="J4392" s="185"/>
      <c r="K4392" s="185"/>
      <c r="L4392" s="110" t="s">
        <v>21</v>
      </c>
      <c r="M4392" s="111"/>
      <c r="N4392" s="75" t="s">
        <v>461</v>
      </c>
    </row>
    <row r="4393" spans="1:14" s="88" customFormat="1" hidden="1" x14ac:dyDescent="0.2">
      <c r="A4393" s="204"/>
      <c r="B4393" s="204"/>
      <c r="C4393" s="185"/>
      <c r="D4393" s="185"/>
      <c r="E4393" s="185"/>
      <c r="F4393" s="185"/>
      <c r="G4393" s="185"/>
      <c r="H4393" s="185"/>
      <c r="I4393" s="185"/>
      <c r="J4393" s="185"/>
      <c r="K4393" s="185"/>
      <c r="L4393" s="110" t="s">
        <v>21</v>
      </c>
      <c r="M4393" s="111"/>
      <c r="N4393" s="75" t="s">
        <v>425</v>
      </c>
    </row>
    <row r="4394" spans="1:14" s="88" customFormat="1" hidden="1" x14ac:dyDescent="0.2">
      <c r="A4394" s="204"/>
      <c r="B4394" s="204"/>
      <c r="C4394" s="185"/>
      <c r="D4394" s="185"/>
      <c r="E4394" s="185"/>
      <c r="F4394" s="185"/>
      <c r="G4394" s="185"/>
      <c r="H4394" s="185"/>
      <c r="I4394" s="185"/>
      <c r="J4394" s="185"/>
      <c r="K4394" s="185"/>
      <c r="L4394" s="110" t="s">
        <v>21</v>
      </c>
      <c r="M4394" s="111"/>
      <c r="N4394" s="75" t="s">
        <v>52</v>
      </c>
    </row>
    <row r="4395" spans="1:14" s="88" customFormat="1" hidden="1" x14ac:dyDescent="0.2">
      <c r="A4395" s="204"/>
      <c r="B4395" s="204"/>
      <c r="C4395" s="185"/>
      <c r="D4395" s="185"/>
      <c r="E4395" s="185"/>
      <c r="F4395" s="185"/>
      <c r="G4395" s="185"/>
      <c r="H4395" s="185"/>
      <c r="I4395" s="185"/>
      <c r="J4395" s="185"/>
      <c r="K4395" s="185"/>
      <c r="L4395" s="110" t="s">
        <v>21</v>
      </c>
      <c r="M4395" s="111"/>
      <c r="N4395" s="75" t="s">
        <v>74</v>
      </c>
    </row>
    <row r="4396" spans="1:14" s="88" customFormat="1" hidden="1" x14ac:dyDescent="0.2">
      <c r="A4396" s="204"/>
      <c r="B4396" s="204"/>
      <c r="C4396" s="185"/>
      <c r="D4396" s="185"/>
      <c r="E4396" s="185"/>
      <c r="F4396" s="185"/>
      <c r="G4396" s="185"/>
      <c r="H4396" s="185"/>
      <c r="I4396" s="185"/>
      <c r="J4396" s="185"/>
      <c r="K4396" s="185"/>
      <c r="L4396" s="110" t="s">
        <v>21</v>
      </c>
      <c r="M4396" s="111"/>
      <c r="N4396" s="75" t="s">
        <v>45</v>
      </c>
    </row>
    <row r="4397" spans="1:14" s="88" customFormat="1" hidden="1" x14ac:dyDescent="0.2">
      <c r="A4397" s="204"/>
      <c r="B4397" s="204"/>
      <c r="C4397" s="185"/>
      <c r="D4397" s="185"/>
      <c r="E4397" s="185"/>
      <c r="F4397" s="185"/>
      <c r="G4397" s="185"/>
      <c r="H4397" s="185"/>
      <c r="I4397" s="185"/>
      <c r="J4397" s="185"/>
      <c r="K4397" s="185"/>
      <c r="L4397" s="110" t="s">
        <v>21</v>
      </c>
      <c r="M4397" s="111"/>
      <c r="N4397" s="75" t="s">
        <v>75</v>
      </c>
    </row>
    <row r="4398" spans="1:14" s="88" customFormat="1" hidden="1" x14ac:dyDescent="0.2">
      <c r="A4398" s="204"/>
      <c r="B4398" s="204"/>
      <c r="C4398" s="185"/>
      <c r="D4398" s="185"/>
      <c r="E4398" s="185"/>
      <c r="F4398" s="185"/>
      <c r="G4398" s="185"/>
      <c r="H4398" s="185"/>
      <c r="I4398" s="185"/>
      <c r="J4398" s="185"/>
      <c r="K4398" s="185"/>
      <c r="L4398" s="110" t="s">
        <v>21</v>
      </c>
      <c r="M4398" s="111"/>
      <c r="N4398" s="75" t="s">
        <v>76</v>
      </c>
    </row>
    <row r="4399" spans="1:14" s="88" customFormat="1" hidden="1" x14ac:dyDescent="0.2">
      <c r="A4399" s="204"/>
      <c r="B4399" s="204"/>
      <c r="C4399" s="185"/>
      <c r="D4399" s="185"/>
      <c r="E4399" s="185"/>
      <c r="F4399" s="185"/>
      <c r="G4399" s="185"/>
      <c r="H4399" s="185"/>
      <c r="I4399" s="185"/>
      <c r="J4399" s="185"/>
      <c r="K4399" s="185"/>
      <c r="L4399" s="110" t="s">
        <v>21</v>
      </c>
      <c r="M4399" s="111"/>
      <c r="N4399" s="75" t="s">
        <v>426</v>
      </c>
    </row>
    <row r="4400" spans="1:14" s="88" customFormat="1" hidden="1" x14ac:dyDescent="0.2">
      <c r="A4400" s="204"/>
      <c r="B4400" s="204"/>
      <c r="C4400" s="185"/>
      <c r="D4400" s="185"/>
      <c r="E4400" s="185"/>
      <c r="F4400" s="185"/>
      <c r="G4400" s="185"/>
      <c r="H4400" s="185"/>
      <c r="I4400" s="185"/>
      <c r="J4400" s="185"/>
      <c r="K4400" s="185"/>
      <c r="L4400" s="110" t="s">
        <v>21</v>
      </c>
      <c r="M4400" s="111"/>
      <c r="N4400" s="75" t="s">
        <v>427</v>
      </c>
    </row>
    <row r="4401" spans="1:14" s="88" customFormat="1" hidden="1" x14ac:dyDescent="0.2">
      <c r="A4401" s="204"/>
      <c r="B4401" s="204"/>
      <c r="C4401" s="185"/>
      <c r="D4401" s="185"/>
      <c r="E4401" s="185"/>
      <c r="F4401" s="185"/>
      <c r="G4401" s="185"/>
      <c r="H4401" s="185"/>
      <c r="I4401" s="185"/>
      <c r="J4401" s="185"/>
      <c r="K4401" s="185"/>
      <c r="L4401" s="110" t="s">
        <v>21</v>
      </c>
      <c r="M4401" s="111"/>
      <c r="N4401" s="75" t="s">
        <v>86</v>
      </c>
    </row>
    <row r="4402" spans="1:14" s="88" customFormat="1" hidden="1" x14ac:dyDescent="0.2">
      <c r="A4402" s="204"/>
      <c r="B4402" s="204"/>
      <c r="C4402" s="185"/>
      <c r="D4402" s="185"/>
      <c r="E4402" s="185"/>
      <c r="F4402" s="185"/>
      <c r="G4402" s="185"/>
      <c r="H4402" s="185"/>
      <c r="I4402" s="185"/>
      <c r="J4402" s="185"/>
      <c r="K4402" s="185"/>
      <c r="L4402" s="110" t="s">
        <v>21</v>
      </c>
      <c r="M4402" s="111"/>
      <c r="N4402" s="75" t="s">
        <v>296</v>
      </c>
    </row>
    <row r="4403" spans="1:14" s="88" customFormat="1" hidden="1" x14ac:dyDescent="0.2">
      <c r="A4403" s="204"/>
      <c r="B4403" s="204"/>
      <c r="C4403" s="185"/>
      <c r="D4403" s="185"/>
      <c r="E4403" s="185"/>
      <c r="F4403" s="185"/>
      <c r="G4403" s="185"/>
      <c r="H4403" s="185"/>
      <c r="I4403" s="185"/>
      <c r="J4403" s="185"/>
      <c r="K4403" s="185"/>
      <c r="L4403" s="110" t="s">
        <v>21</v>
      </c>
      <c r="M4403" s="111"/>
      <c r="N4403" s="75" t="s">
        <v>46</v>
      </c>
    </row>
    <row r="4404" spans="1:14" s="88" customFormat="1" hidden="1" x14ac:dyDescent="0.2">
      <c r="A4404" s="204"/>
      <c r="B4404" s="204"/>
      <c r="C4404" s="185"/>
      <c r="D4404" s="185"/>
      <c r="E4404" s="185"/>
      <c r="F4404" s="185"/>
      <c r="G4404" s="185"/>
      <c r="H4404" s="185"/>
      <c r="I4404" s="185"/>
      <c r="J4404" s="185"/>
      <c r="K4404" s="185"/>
      <c r="L4404" s="110" t="s">
        <v>21</v>
      </c>
      <c r="M4404" s="111"/>
      <c r="N4404" s="75" t="s">
        <v>47</v>
      </c>
    </row>
    <row r="4405" spans="1:14" s="88" customFormat="1" hidden="1" x14ac:dyDescent="0.2">
      <c r="A4405" s="193"/>
      <c r="B4405" s="187"/>
      <c r="C4405" s="185"/>
      <c r="D4405" s="185"/>
      <c r="E4405" s="185"/>
      <c r="F4405" s="185"/>
      <c r="G4405" s="185"/>
      <c r="H4405" s="185"/>
      <c r="I4405" s="185"/>
      <c r="J4405" s="185"/>
      <c r="K4405" s="185"/>
      <c r="L4405" s="110" t="s">
        <v>21</v>
      </c>
      <c r="M4405" s="111"/>
      <c r="N4405" s="75" t="s">
        <v>77</v>
      </c>
    </row>
    <row r="4406" spans="1:14" s="88" customFormat="1" hidden="1" x14ac:dyDescent="0.2">
      <c r="A4406" s="193"/>
      <c r="B4406" s="187"/>
      <c r="C4406" s="185"/>
      <c r="D4406" s="185"/>
      <c r="E4406" s="185"/>
      <c r="F4406" s="185"/>
      <c r="G4406" s="185"/>
      <c r="H4406" s="185"/>
      <c r="I4406" s="185"/>
      <c r="J4406" s="185"/>
      <c r="K4406" s="185"/>
      <c r="L4406" s="110" t="s">
        <v>21</v>
      </c>
      <c r="M4406" s="111"/>
      <c r="N4406" s="75" t="s">
        <v>433</v>
      </c>
    </row>
    <row r="4407" spans="1:14" s="88" customFormat="1" hidden="1" x14ac:dyDescent="0.2">
      <c r="A4407" s="193"/>
      <c r="B4407" s="187"/>
      <c r="C4407" s="185"/>
      <c r="D4407" s="185"/>
      <c r="E4407" s="185"/>
      <c r="F4407" s="185"/>
      <c r="G4407" s="185"/>
      <c r="H4407" s="185"/>
      <c r="I4407" s="185"/>
      <c r="J4407" s="185"/>
      <c r="K4407" s="185"/>
      <c r="L4407" s="110" t="s">
        <v>21</v>
      </c>
      <c r="M4407" s="111"/>
      <c r="N4407" s="75" t="s">
        <v>436</v>
      </c>
    </row>
    <row r="4408" spans="1:14" s="88" customFormat="1" hidden="1" x14ac:dyDescent="0.2">
      <c r="A4408" s="193"/>
      <c r="B4408" s="187"/>
      <c r="C4408" s="185"/>
      <c r="D4408" s="185"/>
      <c r="E4408" s="185"/>
      <c r="F4408" s="185"/>
      <c r="G4408" s="185"/>
      <c r="H4408" s="185"/>
      <c r="I4408" s="185"/>
      <c r="J4408" s="185"/>
      <c r="K4408" s="185"/>
      <c r="L4408" s="110" t="s">
        <v>21</v>
      </c>
      <c r="M4408" s="111"/>
      <c r="N4408" s="75" t="s">
        <v>88</v>
      </c>
    </row>
    <row r="4409" spans="1:14" s="88" customFormat="1" hidden="1" x14ac:dyDescent="0.2">
      <c r="A4409" s="193"/>
      <c r="B4409" s="187"/>
      <c r="C4409" s="185"/>
      <c r="D4409" s="185"/>
      <c r="E4409" s="185"/>
      <c r="F4409" s="185"/>
      <c r="G4409" s="185"/>
      <c r="H4409" s="185"/>
      <c r="I4409" s="185"/>
      <c r="J4409" s="185"/>
      <c r="K4409" s="185"/>
      <c r="L4409" s="110" t="s">
        <v>21</v>
      </c>
      <c r="M4409" s="111"/>
      <c r="N4409" s="75" t="s">
        <v>439</v>
      </c>
    </row>
    <row r="4410" spans="1:14" s="88" customFormat="1" hidden="1" x14ac:dyDescent="0.2">
      <c r="A4410" s="193"/>
      <c r="B4410" s="187"/>
      <c r="C4410" s="185"/>
      <c r="D4410" s="185"/>
      <c r="E4410" s="185"/>
      <c r="F4410" s="185"/>
      <c r="G4410" s="185"/>
      <c r="H4410" s="185"/>
      <c r="I4410" s="185"/>
      <c r="J4410" s="185"/>
      <c r="K4410" s="185"/>
      <c r="L4410" s="110" t="s">
        <v>21</v>
      </c>
      <c r="M4410" s="111"/>
      <c r="N4410" s="75" t="s">
        <v>440</v>
      </c>
    </row>
    <row r="4411" spans="1:14" s="88" customFormat="1" hidden="1" x14ac:dyDescent="0.2">
      <c r="A4411" s="193"/>
      <c r="B4411" s="187"/>
      <c r="C4411" s="185"/>
      <c r="D4411" s="185"/>
      <c r="E4411" s="185"/>
      <c r="F4411" s="185"/>
      <c r="G4411" s="185"/>
      <c r="H4411" s="185"/>
      <c r="I4411" s="185"/>
      <c r="J4411" s="185"/>
      <c r="K4411" s="185"/>
      <c r="L4411" s="110" t="s">
        <v>21</v>
      </c>
      <c r="M4411" s="111"/>
      <c r="N4411" s="75" t="s">
        <v>78</v>
      </c>
    </row>
    <row r="4412" spans="1:14" s="88" customFormat="1" hidden="1" x14ac:dyDescent="0.2">
      <c r="A4412" s="193"/>
      <c r="B4412" s="187"/>
      <c r="C4412" s="185"/>
      <c r="D4412" s="185"/>
      <c r="E4412" s="185"/>
      <c r="F4412" s="185"/>
      <c r="G4412" s="185"/>
      <c r="H4412" s="185"/>
      <c r="I4412" s="185"/>
      <c r="J4412" s="185"/>
      <c r="K4412" s="185"/>
      <c r="L4412" s="110" t="s">
        <v>21</v>
      </c>
      <c r="M4412" s="111"/>
      <c r="N4412" s="75" t="s">
        <v>441</v>
      </c>
    </row>
    <row r="4413" spans="1:14" s="88" customFormat="1" hidden="1" x14ac:dyDescent="0.2">
      <c r="A4413" s="193"/>
      <c r="B4413" s="187"/>
      <c r="C4413" s="185"/>
      <c r="D4413" s="185"/>
      <c r="E4413" s="185"/>
      <c r="F4413" s="185"/>
      <c r="G4413" s="185"/>
      <c r="H4413" s="185"/>
      <c r="I4413" s="185"/>
      <c r="J4413" s="185"/>
      <c r="K4413" s="185"/>
      <c r="L4413" s="110" t="s">
        <v>21</v>
      </c>
      <c r="M4413" s="111"/>
      <c r="N4413" s="75" t="s">
        <v>48</v>
      </c>
    </row>
    <row r="4414" spans="1:14" s="88" customFormat="1" hidden="1" x14ac:dyDescent="0.2">
      <c r="A4414" s="193"/>
      <c r="B4414" s="187"/>
      <c r="C4414" s="185"/>
      <c r="D4414" s="185"/>
      <c r="E4414" s="185"/>
      <c r="F4414" s="185"/>
      <c r="G4414" s="185"/>
      <c r="H4414" s="185"/>
      <c r="I4414" s="185"/>
      <c r="J4414" s="185"/>
      <c r="K4414" s="185"/>
      <c r="L4414" s="110" t="s">
        <v>21</v>
      </c>
      <c r="M4414" s="111"/>
      <c r="N4414" s="75" t="s">
        <v>442</v>
      </c>
    </row>
    <row r="4415" spans="1:14" s="88" customFormat="1" hidden="1" x14ac:dyDescent="0.2">
      <c r="A4415" s="193"/>
      <c r="B4415" s="187"/>
      <c r="C4415" s="185"/>
      <c r="D4415" s="185"/>
      <c r="E4415" s="185"/>
      <c r="F4415" s="185"/>
      <c r="G4415" s="185"/>
      <c r="H4415" s="185"/>
      <c r="I4415" s="185"/>
      <c r="J4415" s="185"/>
      <c r="K4415" s="185"/>
      <c r="L4415" s="110" t="s">
        <v>21</v>
      </c>
      <c r="M4415" s="111"/>
      <c r="N4415" s="75" t="s">
        <v>443</v>
      </c>
    </row>
    <row r="4416" spans="1:14" s="88" customFormat="1" hidden="1" x14ac:dyDescent="0.2">
      <c r="A4416" s="193"/>
      <c r="B4416" s="187"/>
      <c r="C4416" s="185"/>
      <c r="D4416" s="185"/>
      <c r="E4416" s="185"/>
      <c r="F4416" s="185"/>
      <c r="G4416" s="185"/>
      <c r="H4416" s="185"/>
      <c r="I4416" s="185"/>
      <c r="J4416" s="185"/>
      <c r="K4416" s="185"/>
      <c r="L4416" s="110" t="s">
        <v>21</v>
      </c>
      <c r="M4416" s="111"/>
      <c r="N4416" s="75" t="s">
        <v>462</v>
      </c>
    </row>
    <row r="4417" spans="1:14" s="88" customFormat="1" hidden="1" x14ac:dyDescent="0.2">
      <c r="A4417" s="193"/>
      <c r="B4417" s="187"/>
      <c r="C4417" s="185"/>
      <c r="D4417" s="185"/>
      <c r="E4417" s="185"/>
      <c r="F4417" s="185"/>
      <c r="G4417" s="185"/>
      <c r="H4417" s="185"/>
      <c r="I4417" s="185"/>
      <c r="J4417" s="185"/>
      <c r="K4417" s="185"/>
      <c r="L4417" s="110" t="s">
        <v>21</v>
      </c>
      <c r="M4417" s="111"/>
      <c r="N4417" s="75" t="s">
        <v>30</v>
      </c>
    </row>
    <row r="4418" spans="1:14" s="88" customFormat="1" hidden="1" x14ac:dyDescent="0.2">
      <c r="A4418" s="193"/>
      <c r="B4418" s="187"/>
      <c r="C4418" s="185"/>
      <c r="D4418" s="185"/>
      <c r="E4418" s="185"/>
      <c r="F4418" s="185"/>
      <c r="G4418" s="185"/>
      <c r="H4418" s="185"/>
      <c r="I4418" s="185"/>
      <c r="J4418" s="185"/>
      <c r="K4418" s="185"/>
      <c r="L4418" s="110" t="s">
        <v>21</v>
      </c>
      <c r="M4418" s="111"/>
      <c r="N4418" s="75" t="s">
        <v>31</v>
      </c>
    </row>
    <row r="4419" spans="1:14" s="88" customFormat="1" hidden="1" x14ac:dyDescent="0.2">
      <c r="A4419" s="193"/>
      <c r="B4419" s="187"/>
      <c r="C4419" s="185"/>
      <c r="D4419" s="185"/>
      <c r="E4419" s="185"/>
      <c r="F4419" s="185"/>
      <c r="G4419" s="185"/>
      <c r="H4419" s="185"/>
      <c r="I4419" s="185"/>
      <c r="J4419" s="185"/>
      <c r="K4419" s="185"/>
      <c r="L4419" s="110" t="s">
        <v>21</v>
      </c>
      <c r="M4419" s="111"/>
      <c r="N4419" s="75" t="s">
        <v>456</v>
      </c>
    </row>
    <row r="4420" spans="1:14" s="88" customFormat="1" hidden="1" x14ac:dyDescent="0.2">
      <c r="A4420" s="193"/>
      <c r="B4420" s="187"/>
      <c r="C4420" s="185"/>
      <c r="D4420" s="185"/>
      <c r="E4420" s="185"/>
      <c r="F4420" s="185"/>
      <c r="G4420" s="185"/>
      <c r="H4420" s="185"/>
      <c r="I4420" s="185"/>
      <c r="J4420" s="185"/>
      <c r="K4420" s="185"/>
      <c r="L4420" s="110" t="s">
        <v>21</v>
      </c>
      <c r="M4420" s="111"/>
      <c r="N4420" s="75" t="s">
        <v>125</v>
      </c>
    </row>
    <row r="4421" spans="1:14" s="88" customFormat="1" hidden="1" x14ac:dyDescent="0.2">
      <c r="A4421" s="193"/>
      <c r="B4421" s="187"/>
      <c r="C4421" s="185"/>
      <c r="D4421" s="185"/>
      <c r="E4421" s="185"/>
      <c r="F4421" s="185"/>
      <c r="G4421" s="185"/>
      <c r="H4421" s="185"/>
      <c r="I4421" s="185"/>
      <c r="J4421" s="185"/>
      <c r="K4421" s="185"/>
      <c r="L4421" s="110" t="s">
        <v>21</v>
      </c>
      <c r="M4421" s="111"/>
      <c r="N4421" s="75" t="s">
        <v>466</v>
      </c>
    </row>
    <row r="4422" spans="1:14" s="88" customFormat="1" hidden="1" x14ac:dyDescent="0.2">
      <c r="A4422" s="193"/>
      <c r="B4422" s="187"/>
      <c r="C4422" s="185"/>
      <c r="D4422" s="185"/>
      <c r="E4422" s="185"/>
      <c r="F4422" s="185"/>
      <c r="G4422" s="185"/>
      <c r="H4422" s="185"/>
      <c r="I4422" s="185"/>
      <c r="J4422" s="185"/>
      <c r="K4422" s="185"/>
      <c r="L4422" s="110" t="s">
        <v>21</v>
      </c>
      <c r="M4422" s="111"/>
      <c r="N4422" s="75" t="s">
        <v>33</v>
      </c>
    </row>
    <row r="4423" spans="1:14" s="88" customFormat="1" ht="15" x14ac:dyDescent="0.25">
      <c r="A4423" s="125" t="s">
        <v>257</v>
      </c>
      <c r="B4423" s="205" t="s">
        <v>258</v>
      </c>
      <c r="C4423" s="86">
        <f>+'PLAN DE COMPRA  2022'!C4688</f>
        <v>191155266.09999999</v>
      </c>
      <c r="D4423" s="86">
        <f>+'PLAN DE COMPRA  2022'!D4688</f>
        <v>138583255</v>
      </c>
      <c r="E4423" s="86">
        <f>+'PLAN DE COMPRA  2022'!E4688</f>
        <v>1341219000</v>
      </c>
      <c r="F4423" s="86">
        <f>+'PLAN DE COMPRA  2022'!F4688</f>
        <v>177237880</v>
      </c>
      <c r="G4423" s="86">
        <f>+'PLAN DE COMPRA  2022'!G4688</f>
        <v>0</v>
      </c>
      <c r="H4423" s="86">
        <f>+'PLAN DE COMPRA  2022'!H4688</f>
        <v>264572246.24000001</v>
      </c>
      <c r="I4423" s="86">
        <f>+'PLAN DE COMPRA  2022'!I4688</f>
        <v>446736082.01999998</v>
      </c>
      <c r="J4423" s="86">
        <f>+'PLAN DE COMPRA  2022'!J4688</f>
        <v>72351468</v>
      </c>
      <c r="K4423" s="86">
        <f>+'PLAN DE COMPRA  2022'!K4688</f>
        <v>2631855197.3599997</v>
      </c>
      <c r="L4423" s="86" t="s">
        <v>22</v>
      </c>
      <c r="M4423" s="86" t="s">
        <v>22</v>
      </c>
      <c r="N4423" s="85"/>
    </row>
    <row r="4424" spans="1:14" s="88" customFormat="1" ht="15" hidden="1" x14ac:dyDescent="0.25">
      <c r="A4424" s="182" t="s">
        <v>259</v>
      </c>
      <c r="B4424" s="118" t="s">
        <v>260</v>
      </c>
      <c r="C4424" s="183"/>
      <c r="D4424" s="183"/>
      <c r="E4424" s="183"/>
      <c r="F4424" s="183"/>
      <c r="G4424" s="183"/>
      <c r="H4424" s="183"/>
      <c r="I4424" s="183"/>
      <c r="J4424" s="183"/>
      <c r="K4424" s="183"/>
      <c r="L4424" s="110" t="s">
        <v>21</v>
      </c>
      <c r="M4424" s="111"/>
      <c r="N4424" s="74" t="s">
        <v>298</v>
      </c>
    </row>
    <row r="4425" spans="1:14" s="88" customFormat="1" ht="15" hidden="1" x14ac:dyDescent="0.25">
      <c r="A4425" s="182"/>
      <c r="B4425" s="118"/>
      <c r="C4425" s="185"/>
      <c r="D4425" s="185"/>
      <c r="E4425" s="185"/>
      <c r="F4425" s="185"/>
      <c r="G4425" s="185"/>
      <c r="H4425" s="185"/>
      <c r="I4425" s="185"/>
      <c r="J4425" s="185"/>
      <c r="K4425" s="185"/>
      <c r="L4425" s="110" t="s">
        <v>21</v>
      </c>
      <c r="M4425" s="111"/>
      <c r="N4425" s="75" t="s">
        <v>301</v>
      </c>
    </row>
    <row r="4426" spans="1:14" s="88" customFormat="1" ht="15" hidden="1" x14ac:dyDescent="0.25">
      <c r="A4426" s="182"/>
      <c r="B4426" s="118"/>
      <c r="C4426" s="185"/>
      <c r="D4426" s="185"/>
      <c r="E4426" s="185"/>
      <c r="F4426" s="185"/>
      <c r="G4426" s="185"/>
      <c r="H4426" s="185"/>
      <c r="I4426" s="185"/>
      <c r="J4426" s="185"/>
      <c r="K4426" s="185"/>
      <c r="L4426" s="110" t="s">
        <v>21</v>
      </c>
      <c r="M4426" s="111"/>
      <c r="N4426" s="75" t="s">
        <v>319</v>
      </c>
    </row>
    <row r="4427" spans="1:14" s="88" customFormat="1" ht="15" hidden="1" x14ac:dyDescent="0.25">
      <c r="A4427" s="182"/>
      <c r="B4427" s="118"/>
      <c r="C4427" s="185"/>
      <c r="D4427" s="185"/>
      <c r="E4427" s="185"/>
      <c r="F4427" s="185"/>
      <c r="G4427" s="185"/>
      <c r="H4427" s="185"/>
      <c r="I4427" s="185"/>
      <c r="J4427" s="185"/>
      <c r="K4427" s="185"/>
      <c r="L4427" s="110" t="s">
        <v>21</v>
      </c>
      <c r="M4427" s="111"/>
      <c r="N4427" s="75" t="s">
        <v>58</v>
      </c>
    </row>
    <row r="4428" spans="1:14" s="88" customFormat="1" ht="15" hidden="1" x14ac:dyDescent="0.25">
      <c r="A4428" s="182"/>
      <c r="B4428" s="118"/>
      <c r="C4428" s="185"/>
      <c r="D4428" s="185"/>
      <c r="E4428" s="185"/>
      <c r="F4428" s="185"/>
      <c r="G4428" s="185"/>
      <c r="H4428" s="185"/>
      <c r="I4428" s="185"/>
      <c r="J4428" s="185"/>
      <c r="K4428" s="185"/>
      <c r="L4428" s="110" t="s">
        <v>21</v>
      </c>
      <c r="M4428" s="111"/>
      <c r="N4428" s="75" t="s">
        <v>334</v>
      </c>
    </row>
    <row r="4429" spans="1:14" s="88" customFormat="1" ht="15" hidden="1" x14ac:dyDescent="0.25">
      <c r="A4429" s="182"/>
      <c r="B4429" s="118"/>
      <c r="C4429" s="185"/>
      <c r="D4429" s="185"/>
      <c r="E4429" s="185"/>
      <c r="F4429" s="185"/>
      <c r="G4429" s="185"/>
      <c r="H4429" s="185"/>
      <c r="I4429" s="185"/>
      <c r="J4429" s="185"/>
      <c r="K4429" s="185"/>
      <c r="L4429" s="110" t="s">
        <v>21</v>
      </c>
      <c r="M4429" s="111"/>
      <c r="N4429" s="75" t="s">
        <v>337</v>
      </c>
    </row>
    <row r="4430" spans="1:14" s="88" customFormat="1" ht="15" hidden="1" x14ac:dyDescent="0.25">
      <c r="A4430" s="182"/>
      <c r="B4430" s="118"/>
      <c r="C4430" s="185"/>
      <c r="D4430" s="185"/>
      <c r="E4430" s="185"/>
      <c r="F4430" s="185"/>
      <c r="G4430" s="185"/>
      <c r="H4430" s="185"/>
      <c r="I4430" s="185"/>
      <c r="J4430" s="185"/>
      <c r="K4430" s="185"/>
      <c r="L4430" s="110" t="s">
        <v>21</v>
      </c>
      <c r="M4430" s="111"/>
      <c r="N4430" s="75" t="s">
        <v>485</v>
      </c>
    </row>
    <row r="4431" spans="1:14" s="88" customFormat="1" ht="15" hidden="1" x14ac:dyDescent="0.25">
      <c r="A4431" s="182"/>
      <c r="B4431" s="118"/>
      <c r="C4431" s="185"/>
      <c r="D4431" s="185"/>
      <c r="E4431" s="185"/>
      <c r="F4431" s="185"/>
      <c r="G4431" s="185"/>
      <c r="H4431" s="185"/>
      <c r="I4431" s="185"/>
      <c r="J4431" s="185"/>
      <c r="K4431" s="185"/>
      <c r="L4431" s="110" t="s">
        <v>21</v>
      </c>
      <c r="M4431" s="111"/>
      <c r="N4431" s="75" t="s">
        <v>25</v>
      </c>
    </row>
    <row r="4432" spans="1:14" s="88" customFormat="1" ht="15" hidden="1" x14ac:dyDescent="0.25">
      <c r="A4432" s="182"/>
      <c r="B4432" s="118"/>
      <c r="C4432" s="185"/>
      <c r="D4432" s="185"/>
      <c r="E4432" s="185"/>
      <c r="F4432" s="185"/>
      <c r="G4432" s="185"/>
      <c r="H4432" s="185"/>
      <c r="I4432" s="185"/>
      <c r="J4432" s="185"/>
      <c r="K4432" s="185"/>
      <c r="L4432" s="110" t="s">
        <v>21</v>
      </c>
      <c r="M4432" s="111"/>
      <c r="N4432" s="75" t="s">
        <v>36</v>
      </c>
    </row>
    <row r="4433" spans="1:14" s="88" customFormat="1" ht="15" hidden="1" x14ac:dyDescent="0.25">
      <c r="A4433" s="182"/>
      <c r="B4433" s="118"/>
      <c r="C4433" s="185"/>
      <c r="D4433" s="185"/>
      <c r="E4433" s="185"/>
      <c r="F4433" s="185"/>
      <c r="G4433" s="185"/>
      <c r="H4433" s="185"/>
      <c r="I4433" s="185"/>
      <c r="J4433" s="185"/>
      <c r="K4433" s="185"/>
      <c r="L4433" s="110" t="s">
        <v>21</v>
      </c>
      <c r="M4433" s="111"/>
      <c r="N4433" s="75" t="s">
        <v>59</v>
      </c>
    </row>
    <row r="4434" spans="1:14" s="88" customFormat="1" ht="15" hidden="1" x14ac:dyDescent="0.25">
      <c r="A4434" s="182"/>
      <c r="B4434" s="118"/>
      <c r="C4434" s="185"/>
      <c r="D4434" s="185"/>
      <c r="E4434" s="185"/>
      <c r="F4434" s="185"/>
      <c r="G4434" s="185"/>
      <c r="H4434" s="185"/>
      <c r="I4434" s="185"/>
      <c r="J4434" s="185"/>
      <c r="K4434" s="185"/>
      <c r="L4434" s="110" t="s">
        <v>21</v>
      </c>
      <c r="M4434" s="111"/>
      <c r="N4434" s="75" t="s">
        <v>347</v>
      </c>
    </row>
    <row r="4435" spans="1:14" s="88" customFormat="1" ht="15" hidden="1" x14ac:dyDescent="0.25">
      <c r="A4435" s="182"/>
      <c r="B4435" s="118"/>
      <c r="C4435" s="185"/>
      <c r="D4435" s="185"/>
      <c r="E4435" s="185"/>
      <c r="F4435" s="185"/>
      <c r="G4435" s="185"/>
      <c r="H4435" s="185"/>
      <c r="I4435" s="185"/>
      <c r="J4435" s="185"/>
      <c r="K4435" s="185"/>
      <c r="L4435" s="110" t="s">
        <v>21</v>
      </c>
      <c r="M4435" s="111"/>
      <c r="N4435" s="75" t="s">
        <v>91</v>
      </c>
    </row>
    <row r="4436" spans="1:14" s="88" customFormat="1" ht="15" hidden="1" x14ac:dyDescent="0.25">
      <c r="A4436" s="182"/>
      <c r="B4436" s="118"/>
      <c r="C4436" s="185"/>
      <c r="D4436" s="185"/>
      <c r="E4436" s="185"/>
      <c r="F4436" s="185"/>
      <c r="G4436" s="185"/>
      <c r="H4436" s="185"/>
      <c r="I4436" s="185"/>
      <c r="J4436" s="185"/>
      <c r="K4436" s="185"/>
      <c r="L4436" s="110" t="s">
        <v>21</v>
      </c>
      <c r="M4436" s="111"/>
      <c r="N4436" s="75" t="s">
        <v>289</v>
      </c>
    </row>
    <row r="4437" spans="1:14" s="88" customFormat="1" ht="15" hidden="1" x14ac:dyDescent="0.25">
      <c r="A4437" s="182"/>
      <c r="B4437" s="118"/>
      <c r="C4437" s="185"/>
      <c r="D4437" s="185"/>
      <c r="E4437" s="185"/>
      <c r="F4437" s="185"/>
      <c r="G4437" s="185"/>
      <c r="H4437" s="185"/>
      <c r="I4437" s="185"/>
      <c r="J4437" s="185"/>
      <c r="K4437" s="185"/>
      <c r="L4437" s="110" t="s">
        <v>21</v>
      </c>
      <c r="M4437" s="111"/>
      <c r="N4437" s="75" t="s">
        <v>60</v>
      </c>
    </row>
    <row r="4438" spans="1:14" s="88" customFormat="1" ht="15" hidden="1" x14ac:dyDescent="0.25">
      <c r="A4438" s="182"/>
      <c r="B4438" s="118"/>
      <c r="C4438" s="185"/>
      <c r="D4438" s="185"/>
      <c r="E4438" s="185"/>
      <c r="F4438" s="185"/>
      <c r="G4438" s="185"/>
      <c r="H4438" s="185"/>
      <c r="I4438" s="185"/>
      <c r="J4438" s="185"/>
      <c r="K4438" s="185"/>
      <c r="L4438" s="110" t="s">
        <v>21</v>
      </c>
      <c r="M4438" s="111"/>
      <c r="N4438" s="75" t="s">
        <v>470</v>
      </c>
    </row>
    <row r="4439" spans="1:14" s="88" customFormat="1" ht="15" hidden="1" x14ac:dyDescent="0.25">
      <c r="A4439" s="182"/>
      <c r="B4439" s="118"/>
      <c r="C4439" s="185"/>
      <c r="D4439" s="185"/>
      <c r="E4439" s="185"/>
      <c r="F4439" s="185"/>
      <c r="G4439" s="185"/>
      <c r="H4439" s="185"/>
      <c r="I4439" s="185"/>
      <c r="J4439" s="185"/>
      <c r="K4439" s="185"/>
      <c r="L4439" s="110" t="s">
        <v>21</v>
      </c>
      <c r="M4439" s="111"/>
      <c r="N4439" s="75" t="s">
        <v>292</v>
      </c>
    </row>
    <row r="4440" spans="1:14" s="88" customFormat="1" ht="15" hidden="1" x14ac:dyDescent="0.25">
      <c r="A4440" s="182"/>
      <c r="B4440" s="118"/>
      <c r="C4440" s="185"/>
      <c r="D4440" s="185"/>
      <c r="E4440" s="185"/>
      <c r="F4440" s="185"/>
      <c r="G4440" s="185"/>
      <c r="H4440" s="185"/>
      <c r="I4440" s="185"/>
      <c r="J4440" s="185"/>
      <c r="K4440" s="185"/>
      <c r="L4440" s="110" t="s">
        <v>21</v>
      </c>
      <c r="M4440" s="111"/>
      <c r="N4440" s="75" t="s">
        <v>366</v>
      </c>
    </row>
    <row r="4441" spans="1:14" s="88" customFormat="1" ht="15" hidden="1" x14ac:dyDescent="0.25">
      <c r="A4441" s="182"/>
      <c r="B4441" s="118"/>
      <c r="C4441" s="185"/>
      <c r="D4441" s="185"/>
      <c r="E4441" s="185"/>
      <c r="F4441" s="185"/>
      <c r="G4441" s="185"/>
      <c r="H4441" s="185"/>
      <c r="I4441" s="185"/>
      <c r="J4441" s="185"/>
      <c r="K4441" s="185"/>
      <c r="L4441" s="110" t="s">
        <v>21</v>
      </c>
      <c r="M4441" s="111"/>
      <c r="N4441" s="75" t="s">
        <v>293</v>
      </c>
    </row>
    <row r="4442" spans="1:14" s="88" customFormat="1" ht="15" hidden="1" x14ac:dyDescent="0.25">
      <c r="A4442" s="182"/>
      <c r="B4442" s="118"/>
      <c r="C4442" s="185"/>
      <c r="D4442" s="185"/>
      <c r="E4442" s="185"/>
      <c r="F4442" s="185"/>
      <c r="G4442" s="185"/>
      <c r="H4442" s="185"/>
      <c r="I4442" s="185"/>
      <c r="J4442" s="185"/>
      <c r="K4442" s="185"/>
      <c r="L4442" s="110" t="s">
        <v>21</v>
      </c>
      <c r="M4442" s="111"/>
      <c r="N4442" s="75" t="s">
        <v>382</v>
      </c>
    </row>
    <row r="4443" spans="1:14" s="88" customFormat="1" ht="15" hidden="1" x14ac:dyDescent="0.25">
      <c r="A4443" s="182"/>
      <c r="B4443" s="118"/>
      <c r="C4443" s="185"/>
      <c r="D4443" s="185"/>
      <c r="E4443" s="185"/>
      <c r="F4443" s="185"/>
      <c r="G4443" s="185"/>
      <c r="H4443" s="185"/>
      <c r="I4443" s="185"/>
      <c r="J4443" s="185"/>
      <c r="K4443" s="185"/>
      <c r="L4443" s="110" t="s">
        <v>21</v>
      </c>
      <c r="M4443" s="111"/>
      <c r="N4443" s="75" t="s">
        <v>476</v>
      </c>
    </row>
    <row r="4444" spans="1:14" s="88" customFormat="1" ht="15" hidden="1" x14ac:dyDescent="0.25">
      <c r="A4444" s="182"/>
      <c r="B4444" s="118"/>
      <c r="C4444" s="185"/>
      <c r="D4444" s="185"/>
      <c r="E4444" s="185"/>
      <c r="F4444" s="185"/>
      <c r="G4444" s="185"/>
      <c r="H4444" s="185"/>
      <c r="I4444" s="185"/>
      <c r="J4444" s="185"/>
      <c r="K4444" s="185"/>
      <c r="L4444" s="110" t="s">
        <v>21</v>
      </c>
      <c r="M4444" s="111"/>
      <c r="N4444" s="75" t="s">
        <v>486</v>
      </c>
    </row>
    <row r="4445" spans="1:14" s="88" customFormat="1" ht="15" hidden="1" x14ac:dyDescent="0.25">
      <c r="A4445" s="182"/>
      <c r="B4445" s="118"/>
      <c r="C4445" s="185"/>
      <c r="D4445" s="185"/>
      <c r="E4445" s="185"/>
      <c r="F4445" s="185"/>
      <c r="G4445" s="185"/>
      <c r="H4445" s="185"/>
      <c r="I4445" s="185"/>
      <c r="J4445" s="185"/>
      <c r="K4445" s="185"/>
      <c r="L4445" s="110" t="s">
        <v>21</v>
      </c>
      <c r="M4445" s="111"/>
      <c r="N4445" s="75" t="s">
        <v>39</v>
      </c>
    </row>
    <row r="4446" spans="1:14" s="88" customFormat="1" ht="15" hidden="1" x14ac:dyDescent="0.25">
      <c r="A4446" s="182"/>
      <c r="B4446" s="118"/>
      <c r="C4446" s="185"/>
      <c r="D4446" s="185"/>
      <c r="E4446" s="185"/>
      <c r="F4446" s="185"/>
      <c r="G4446" s="185"/>
      <c r="H4446" s="185"/>
      <c r="I4446" s="185"/>
      <c r="J4446" s="185"/>
      <c r="K4446" s="185"/>
      <c r="L4446" s="110" t="s">
        <v>21</v>
      </c>
      <c r="M4446" s="111"/>
      <c r="N4446" s="75" t="s">
        <v>40</v>
      </c>
    </row>
    <row r="4447" spans="1:14" s="88" customFormat="1" ht="15" hidden="1" x14ac:dyDescent="0.25">
      <c r="A4447" s="182"/>
      <c r="B4447" s="118"/>
      <c r="C4447" s="185"/>
      <c r="D4447" s="185"/>
      <c r="E4447" s="185"/>
      <c r="F4447" s="185"/>
      <c r="G4447" s="185"/>
      <c r="H4447" s="185"/>
      <c r="I4447" s="185"/>
      <c r="J4447" s="185"/>
      <c r="K4447" s="185"/>
      <c r="L4447" s="110" t="s">
        <v>21</v>
      </c>
      <c r="M4447" s="111"/>
      <c r="N4447" s="75" t="s">
        <v>294</v>
      </c>
    </row>
    <row r="4448" spans="1:14" s="88" customFormat="1" ht="15" hidden="1" x14ac:dyDescent="0.25">
      <c r="A4448" s="182"/>
      <c r="B4448" s="118"/>
      <c r="C4448" s="185"/>
      <c r="D4448" s="185"/>
      <c r="E4448" s="185"/>
      <c r="F4448" s="185"/>
      <c r="G4448" s="185"/>
      <c r="H4448" s="185"/>
      <c r="I4448" s="185"/>
      <c r="J4448" s="185"/>
      <c r="K4448" s="185"/>
      <c r="L4448" s="110" t="s">
        <v>21</v>
      </c>
      <c r="M4448" s="111"/>
      <c r="N4448" s="75" t="s">
        <v>95</v>
      </c>
    </row>
    <row r="4449" spans="1:14" s="88" customFormat="1" ht="15" hidden="1" x14ac:dyDescent="0.25">
      <c r="A4449" s="182"/>
      <c r="B4449" s="118"/>
      <c r="C4449" s="185"/>
      <c r="D4449" s="185"/>
      <c r="E4449" s="185"/>
      <c r="F4449" s="185"/>
      <c r="G4449" s="185"/>
      <c r="H4449" s="185"/>
      <c r="I4449" s="185"/>
      <c r="J4449" s="185"/>
      <c r="K4449" s="185"/>
      <c r="L4449" s="110" t="s">
        <v>21</v>
      </c>
      <c r="M4449" s="111"/>
      <c r="N4449" s="75" t="s">
        <v>26</v>
      </c>
    </row>
    <row r="4450" spans="1:14" s="88" customFormat="1" ht="15" hidden="1" x14ac:dyDescent="0.25">
      <c r="A4450" s="182"/>
      <c r="B4450" s="118"/>
      <c r="C4450" s="185"/>
      <c r="D4450" s="185"/>
      <c r="E4450" s="185"/>
      <c r="F4450" s="185"/>
      <c r="G4450" s="185"/>
      <c r="H4450" s="185"/>
      <c r="I4450" s="185"/>
      <c r="J4450" s="185"/>
      <c r="K4450" s="185"/>
      <c r="L4450" s="110" t="s">
        <v>21</v>
      </c>
      <c r="M4450" s="111"/>
      <c r="N4450" s="75" t="s">
        <v>97</v>
      </c>
    </row>
    <row r="4451" spans="1:14" s="88" customFormat="1" ht="15" hidden="1" x14ac:dyDescent="0.25">
      <c r="A4451" s="182"/>
      <c r="B4451" s="118"/>
      <c r="C4451" s="185"/>
      <c r="D4451" s="185"/>
      <c r="E4451" s="185"/>
      <c r="F4451" s="185"/>
      <c r="G4451" s="185"/>
      <c r="H4451" s="185"/>
      <c r="I4451" s="185"/>
      <c r="J4451" s="185"/>
      <c r="K4451" s="185"/>
      <c r="L4451" s="110" t="s">
        <v>21</v>
      </c>
      <c r="M4451" s="111"/>
      <c r="N4451" s="75" t="s">
        <v>103</v>
      </c>
    </row>
    <row r="4452" spans="1:14" s="88" customFormat="1" ht="15" hidden="1" x14ac:dyDescent="0.25">
      <c r="A4452" s="182"/>
      <c r="B4452" s="118"/>
      <c r="C4452" s="185"/>
      <c r="D4452" s="185"/>
      <c r="E4452" s="185"/>
      <c r="F4452" s="185"/>
      <c r="G4452" s="185"/>
      <c r="H4452" s="185"/>
      <c r="I4452" s="185"/>
      <c r="J4452" s="185"/>
      <c r="K4452" s="185"/>
      <c r="L4452" s="110" t="s">
        <v>21</v>
      </c>
      <c r="M4452" s="111"/>
      <c r="N4452" s="75" t="s">
        <v>65</v>
      </c>
    </row>
    <row r="4453" spans="1:14" s="88" customFormat="1" ht="15" hidden="1" x14ac:dyDescent="0.25">
      <c r="A4453" s="182"/>
      <c r="B4453" s="118"/>
      <c r="C4453" s="185"/>
      <c r="D4453" s="185"/>
      <c r="E4453" s="185"/>
      <c r="F4453" s="185"/>
      <c r="G4453" s="185"/>
      <c r="H4453" s="185"/>
      <c r="I4453" s="185"/>
      <c r="J4453" s="185"/>
      <c r="K4453" s="185"/>
      <c r="L4453" s="110" t="s">
        <v>21</v>
      </c>
      <c r="M4453" s="111"/>
      <c r="N4453" s="75" t="s">
        <v>395</v>
      </c>
    </row>
    <row r="4454" spans="1:14" s="88" customFormat="1" ht="15" hidden="1" x14ac:dyDescent="0.25">
      <c r="A4454" s="182"/>
      <c r="B4454" s="118"/>
      <c r="C4454" s="185"/>
      <c r="D4454" s="185"/>
      <c r="E4454" s="185"/>
      <c r="F4454" s="185"/>
      <c r="G4454" s="185"/>
      <c r="H4454" s="185"/>
      <c r="I4454" s="185"/>
      <c r="J4454" s="185"/>
      <c r="K4454" s="185"/>
      <c r="L4454" s="110" t="s">
        <v>21</v>
      </c>
      <c r="M4454" s="111"/>
      <c r="N4454" s="75" t="s">
        <v>487</v>
      </c>
    </row>
    <row r="4455" spans="1:14" s="88" customFormat="1" ht="15" hidden="1" x14ac:dyDescent="0.25">
      <c r="A4455" s="182"/>
      <c r="B4455" s="118"/>
      <c r="C4455" s="185"/>
      <c r="D4455" s="185"/>
      <c r="E4455" s="185"/>
      <c r="F4455" s="185"/>
      <c r="G4455" s="185"/>
      <c r="H4455" s="185"/>
      <c r="I4455" s="185"/>
      <c r="J4455" s="185"/>
      <c r="K4455" s="185"/>
      <c r="L4455" s="110" t="s">
        <v>21</v>
      </c>
      <c r="M4455" s="111"/>
      <c r="N4455" s="75" t="s">
        <v>396</v>
      </c>
    </row>
    <row r="4456" spans="1:14" s="88" customFormat="1" ht="15" hidden="1" x14ac:dyDescent="0.25">
      <c r="A4456" s="182"/>
      <c r="B4456" s="118"/>
      <c r="C4456" s="185"/>
      <c r="D4456" s="185"/>
      <c r="E4456" s="185"/>
      <c r="F4456" s="185"/>
      <c r="G4456" s="185"/>
      <c r="H4456" s="185"/>
      <c r="I4456" s="185"/>
      <c r="J4456" s="185"/>
      <c r="K4456" s="185"/>
      <c r="L4456" s="110" t="s">
        <v>21</v>
      </c>
      <c r="M4456" s="111"/>
      <c r="N4456" s="75" t="s">
        <v>123</v>
      </c>
    </row>
    <row r="4457" spans="1:14" s="88" customFormat="1" ht="15" hidden="1" x14ac:dyDescent="0.25">
      <c r="A4457" s="182"/>
      <c r="B4457" s="118"/>
      <c r="C4457" s="185"/>
      <c r="D4457" s="185"/>
      <c r="E4457" s="185"/>
      <c r="F4457" s="185"/>
      <c r="G4457" s="185"/>
      <c r="H4457" s="185"/>
      <c r="I4457" s="185"/>
      <c r="J4457" s="185"/>
      <c r="K4457" s="185"/>
      <c r="L4457" s="110" t="s">
        <v>21</v>
      </c>
      <c r="M4457" s="111"/>
      <c r="N4457" s="75" t="s">
        <v>480</v>
      </c>
    </row>
    <row r="4458" spans="1:14" s="88" customFormat="1" ht="15" hidden="1" x14ac:dyDescent="0.25">
      <c r="A4458" s="182"/>
      <c r="B4458" s="118"/>
      <c r="C4458" s="185"/>
      <c r="D4458" s="185"/>
      <c r="E4458" s="185"/>
      <c r="F4458" s="185"/>
      <c r="G4458" s="185"/>
      <c r="H4458" s="185"/>
      <c r="I4458" s="185"/>
      <c r="J4458" s="185"/>
      <c r="K4458" s="185"/>
      <c r="L4458" s="110" t="s">
        <v>21</v>
      </c>
      <c r="M4458" s="111"/>
      <c r="N4458" s="75" t="s">
        <v>124</v>
      </c>
    </row>
    <row r="4459" spans="1:14" s="88" customFormat="1" hidden="1" x14ac:dyDescent="0.2">
      <c r="A4459" s="193"/>
      <c r="B4459" s="187"/>
      <c r="C4459" s="185"/>
      <c r="D4459" s="185"/>
      <c r="E4459" s="185"/>
      <c r="F4459" s="185"/>
      <c r="G4459" s="185"/>
      <c r="H4459" s="185"/>
      <c r="I4459" s="185"/>
      <c r="J4459" s="185"/>
      <c r="K4459" s="185"/>
      <c r="L4459" s="110" t="s">
        <v>21</v>
      </c>
      <c r="M4459" s="111"/>
      <c r="N4459" s="75" t="s">
        <v>455</v>
      </c>
    </row>
    <row r="4460" spans="1:14" s="88" customFormat="1" hidden="1" x14ac:dyDescent="0.2">
      <c r="A4460" s="193"/>
      <c r="B4460" s="187"/>
      <c r="C4460" s="185"/>
      <c r="D4460" s="185"/>
      <c r="E4460" s="185"/>
      <c r="F4460" s="185"/>
      <c r="G4460" s="185"/>
      <c r="H4460" s="185"/>
      <c r="I4460" s="185"/>
      <c r="J4460" s="185"/>
      <c r="K4460" s="185"/>
      <c r="L4460" s="110" t="s">
        <v>21</v>
      </c>
      <c r="M4460" s="111"/>
      <c r="N4460" s="75" t="s">
        <v>449</v>
      </c>
    </row>
    <row r="4461" spans="1:14" s="88" customFormat="1" hidden="1" x14ac:dyDescent="0.2">
      <c r="A4461" s="193"/>
      <c r="B4461" s="187"/>
      <c r="C4461" s="185"/>
      <c r="D4461" s="185"/>
      <c r="E4461" s="185"/>
      <c r="F4461" s="185"/>
      <c r="G4461" s="185"/>
      <c r="H4461" s="185"/>
      <c r="I4461" s="185"/>
      <c r="J4461" s="185"/>
      <c r="K4461" s="185"/>
      <c r="L4461" s="110" t="s">
        <v>21</v>
      </c>
      <c r="M4461" s="111"/>
      <c r="N4461" s="75" t="s">
        <v>461</v>
      </c>
    </row>
    <row r="4462" spans="1:14" s="88" customFormat="1" hidden="1" x14ac:dyDescent="0.2">
      <c r="A4462" s="193"/>
      <c r="B4462" s="187"/>
      <c r="C4462" s="185"/>
      <c r="D4462" s="185"/>
      <c r="E4462" s="185"/>
      <c r="F4462" s="185"/>
      <c r="G4462" s="185"/>
      <c r="H4462" s="185"/>
      <c r="I4462" s="185"/>
      <c r="J4462" s="185"/>
      <c r="K4462" s="185"/>
      <c r="L4462" s="110" t="s">
        <v>21</v>
      </c>
      <c r="M4462" s="111"/>
      <c r="N4462" s="75" t="s">
        <v>425</v>
      </c>
    </row>
    <row r="4463" spans="1:14" s="88" customFormat="1" hidden="1" x14ac:dyDescent="0.2">
      <c r="A4463" s="193"/>
      <c r="B4463" s="187"/>
      <c r="C4463" s="185"/>
      <c r="D4463" s="185"/>
      <c r="E4463" s="185"/>
      <c r="F4463" s="185"/>
      <c r="G4463" s="185"/>
      <c r="H4463" s="185"/>
      <c r="I4463" s="185"/>
      <c r="J4463" s="185"/>
      <c r="K4463" s="185"/>
      <c r="L4463" s="110" t="s">
        <v>21</v>
      </c>
      <c r="M4463" s="111"/>
      <c r="N4463" s="75" t="s">
        <v>45</v>
      </c>
    </row>
    <row r="4464" spans="1:14" s="88" customFormat="1" hidden="1" x14ac:dyDescent="0.2">
      <c r="A4464" s="193"/>
      <c r="B4464" s="187"/>
      <c r="C4464" s="185"/>
      <c r="D4464" s="185"/>
      <c r="E4464" s="185"/>
      <c r="F4464" s="185"/>
      <c r="G4464" s="185"/>
      <c r="H4464" s="185"/>
      <c r="I4464" s="185"/>
      <c r="J4464" s="185"/>
      <c r="K4464" s="185"/>
      <c r="L4464" s="110" t="s">
        <v>21</v>
      </c>
      <c r="M4464" s="111"/>
      <c r="N4464" s="75" t="s">
        <v>427</v>
      </c>
    </row>
    <row r="4465" spans="1:14" s="88" customFormat="1" hidden="1" x14ac:dyDescent="0.2">
      <c r="A4465" s="193"/>
      <c r="B4465" s="187"/>
      <c r="C4465" s="185"/>
      <c r="D4465" s="185"/>
      <c r="E4465" s="185"/>
      <c r="F4465" s="185"/>
      <c r="G4465" s="185"/>
      <c r="H4465" s="185"/>
      <c r="I4465" s="185"/>
      <c r="J4465" s="185"/>
      <c r="K4465" s="185"/>
      <c r="L4465" s="110" t="s">
        <v>21</v>
      </c>
      <c r="M4465" s="111"/>
      <c r="N4465" s="75" t="s">
        <v>86</v>
      </c>
    </row>
    <row r="4466" spans="1:14" s="88" customFormat="1" hidden="1" x14ac:dyDescent="0.2">
      <c r="A4466" s="193"/>
      <c r="B4466" s="187"/>
      <c r="C4466" s="185"/>
      <c r="D4466" s="185"/>
      <c r="E4466" s="185"/>
      <c r="F4466" s="185"/>
      <c r="G4466" s="185"/>
      <c r="H4466" s="185"/>
      <c r="I4466" s="185"/>
      <c r="J4466" s="185"/>
      <c r="K4466" s="185"/>
      <c r="L4466" s="110" t="s">
        <v>21</v>
      </c>
      <c r="M4466" s="111"/>
      <c r="N4466" s="75" t="s">
        <v>47</v>
      </c>
    </row>
    <row r="4467" spans="1:14" s="88" customFormat="1" hidden="1" x14ac:dyDescent="0.2">
      <c r="A4467" s="193"/>
      <c r="B4467" s="187"/>
      <c r="C4467" s="185"/>
      <c r="D4467" s="185"/>
      <c r="E4467" s="185"/>
      <c r="F4467" s="185"/>
      <c r="G4467" s="185"/>
      <c r="H4467" s="185"/>
      <c r="I4467" s="185"/>
      <c r="J4467" s="185"/>
      <c r="K4467" s="185"/>
      <c r="L4467" s="110" t="s">
        <v>21</v>
      </c>
      <c r="M4467" s="111"/>
      <c r="N4467" s="75" t="s">
        <v>436</v>
      </c>
    </row>
    <row r="4468" spans="1:14" s="88" customFormat="1" hidden="1" x14ac:dyDescent="0.2">
      <c r="A4468" s="193"/>
      <c r="B4468" s="187"/>
      <c r="C4468" s="185"/>
      <c r="D4468" s="185"/>
      <c r="E4468" s="185"/>
      <c r="F4468" s="185"/>
      <c r="G4468" s="185"/>
      <c r="H4468" s="185"/>
      <c r="I4468" s="185"/>
      <c r="J4468" s="185"/>
      <c r="K4468" s="185"/>
      <c r="L4468" s="110" t="s">
        <v>21</v>
      </c>
      <c r="M4468" s="111"/>
      <c r="N4468" s="75" t="s">
        <v>440</v>
      </c>
    </row>
    <row r="4469" spans="1:14" s="88" customFormat="1" hidden="1" x14ac:dyDescent="0.2">
      <c r="A4469" s="193"/>
      <c r="B4469" s="187"/>
      <c r="C4469" s="185"/>
      <c r="D4469" s="185"/>
      <c r="E4469" s="185"/>
      <c r="F4469" s="185"/>
      <c r="G4469" s="185"/>
      <c r="H4469" s="185"/>
      <c r="I4469" s="185"/>
      <c r="J4469" s="185"/>
      <c r="K4469" s="185"/>
      <c r="L4469" s="110" t="s">
        <v>21</v>
      </c>
      <c r="M4469" s="111"/>
      <c r="N4469" s="75" t="s">
        <v>443</v>
      </c>
    </row>
    <row r="4470" spans="1:14" s="88" customFormat="1" hidden="1" x14ac:dyDescent="0.2">
      <c r="A4470" s="193"/>
      <c r="B4470" s="187"/>
      <c r="C4470" s="185"/>
      <c r="D4470" s="185"/>
      <c r="E4470" s="185"/>
      <c r="F4470" s="185"/>
      <c r="G4470" s="185"/>
      <c r="H4470" s="185"/>
      <c r="I4470" s="185"/>
      <c r="J4470" s="185"/>
      <c r="K4470" s="185"/>
      <c r="L4470" s="110" t="s">
        <v>21</v>
      </c>
      <c r="M4470" s="111"/>
      <c r="N4470" s="75" t="s">
        <v>462</v>
      </c>
    </row>
    <row r="4471" spans="1:14" s="88" customFormat="1" hidden="1" x14ac:dyDescent="0.2">
      <c r="A4471" s="193"/>
      <c r="B4471" s="187"/>
      <c r="C4471" s="185"/>
      <c r="D4471" s="185"/>
      <c r="E4471" s="185"/>
      <c r="F4471" s="185"/>
      <c r="G4471" s="185"/>
      <c r="H4471" s="185"/>
      <c r="I4471" s="185"/>
      <c r="J4471" s="185"/>
      <c r="K4471" s="185"/>
      <c r="L4471" s="110" t="s">
        <v>21</v>
      </c>
      <c r="M4471" s="111"/>
      <c r="N4471" s="75" t="s">
        <v>488</v>
      </c>
    </row>
    <row r="4472" spans="1:14" s="88" customFormat="1" hidden="1" x14ac:dyDescent="0.2">
      <c r="A4472" s="193"/>
      <c r="B4472" s="187"/>
      <c r="C4472" s="185"/>
      <c r="D4472" s="185"/>
      <c r="E4472" s="185"/>
      <c r="F4472" s="185"/>
      <c r="G4472" s="185"/>
      <c r="H4472" s="185"/>
      <c r="I4472" s="185"/>
      <c r="J4472" s="185"/>
      <c r="K4472" s="185"/>
      <c r="L4472" s="110" t="s">
        <v>21</v>
      </c>
      <c r="M4472" s="111"/>
      <c r="N4472" s="75" t="s">
        <v>125</v>
      </c>
    </row>
    <row r="4473" spans="1:14" s="88" customFormat="1" hidden="1" x14ac:dyDescent="0.2">
      <c r="A4473" s="193"/>
      <c r="B4473" s="187"/>
      <c r="C4473" s="185"/>
      <c r="D4473" s="185"/>
      <c r="E4473" s="185"/>
      <c r="F4473" s="185"/>
      <c r="G4473" s="185"/>
      <c r="H4473" s="185"/>
      <c r="I4473" s="185"/>
      <c r="J4473" s="185"/>
      <c r="K4473" s="185"/>
      <c r="L4473" s="110" t="s">
        <v>21</v>
      </c>
      <c r="M4473" s="111"/>
      <c r="N4473" s="75" t="s">
        <v>32</v>
      </c>
    </row>
    <row r="4474" spans="1:14" s="88" customFormat="1" hidden="1" x14ac:dyDescent="0.2">
      <c r="A4474" s="193"/>
      <c r="B4474" s="187"/>
      <c r="C4474" s="185"/>
      <c r="D4474" s="185"/>
      <c r="E4474" s="185"/>
      <c r="F4474" s="185"/>
      <c r="G4474" s="185"/>
      <c r="H4474" s="185"/>
      <c r="I4474" s="185"/>
      <c r="J4474" s="185"/>
      <c r="K4474" s="185"/>
      <c r="L4474" s="110" t="s">
        <v>21</v>
      </c>
      <c r="M4474" s="111"/>
      <c r="N4474" s="75" t="s">
        <v>466</v>
      </c>
    </row>
    <row r="4475" spans="1:14" s="88" customFormat="1" hidden="1" x14ac:dyDescent="0.2">
      <c r="A4475" s="193"/>
      <c r="B4475" s="187"/>
      <c r="C4475" s="185"/>
      <c r="D4475" s="185"/>
      <c r="E4475" s="185"/>
      <c r="F4475" s="185"/>
      <c r="G4475" s="185"/>
      <c r="H4475" s="185"/>
      <c r="I4475" s="185"/>
      <c r="J4475" s="185"/>
      <c r="K4475" s="185"/>
      <c r="L4475" s="110" t="s">
        <v>21</v>
      </c>
      <c r="M4475" s="111"/>
      <c r="N4475" s="75" t="s">
        <v>33</v>
      </c>
    </row>
    <row r="4476" spans="1:14" s="88" customFormat="1" hidden="1" x14ac:dyDescent="0.2">
      <c r="A4476" s="193"/>
      <c r="B4476" s="187"/>
      <c r="C4476" s="185"/>
      <c r="D4476" s="185"/>
      <c r="E4476" s="185"/>
      <c r="F4476" s="185"/>
      <c r="G4476" s="185"/>
      <c r="H4476" s="185"/>
      <c r="I4476" s="185"/>
      <c r="J4476" s="185"/>
      <c r="K4476" s="185"/>
      <c r="L4476" s="110" t="s">
        <v>21</v>
      </c>
      <c r="M4476" s="111"/>
      <c r="N4476" s="75" t="s">
        <v>468</v>
      </c>
    </row>
    <row r="4477" spans="1:14" s="88" customFormat="1" ht="15" x14ac:dyDescent="0.25">
      <c r="A4477" s="125" t="s">
        <v>259</v>
      </c>
      <c r="B4477" s="84" t="s">
        <v>261</v>
      </c>
      <c r="C4477" s="86">
        <f>+'PLAN DE COMPRA  2022'!C4745</f>
        <v>203932885.87</v>
      </c>
      <c r="D4477" s="86">
        <f>+'PLAN DE COMPRA  2022'!D4745</f>
        <v>36000000</v>
      </c>
      <c r="E4477" s="86">
        <f>+'PLAN DE COMPRA  2022'!E4745</f>
        <v>1749314319.3399999</v>
      </c>
      <c r="F4477" s="86">
        <f>+'PLAN DE COMPRA  2022'!F4745</f>
        <v>892904717.23000002</v>
      </c>
      <c r="G4477" s="86">
        <f>+'PLAN DE COMPRA  2022'!G4745</f>
        <v>26490314.59</v>
      </c>
      <c r="H4477" s="86">
        <f>+'PLAN DE COMPRA  2022'!H4745</f>
        <v>2747874364.4299998</v>
      </c>
      <c r="I4477" s="86">
        <f>+'PLAN DE COMPRA  2022'!I4745</f>
        <v>388497866</v>
      </c>
      <c r="J4477" s="86">
        <f>+'PLAN DE COMPRA  2022'!J4745</f>
        <v>93184415</v>
      </c>
      <c r="K4477" s="86">
        <f>+'PLAN DE COMPRA  2022'!K4745</f>
        <v>6138198882.46</v>
      </c>
      <c r="L4477" s="86" t="s">
        <v>22</v>
      </c>
      <c r="M4477" s="86" t="s">
        <v>22</v>
      </c>
      <c r="N4477" s="85"/>
    </row>
    <row r="4478" spans="1:14" s="88" customFormat="1" ht="15" hidden="1" x14ac:dyDescent="0.25">
      <c r="A4478" s="182" t="s">
        <v>262</v>
      </c>
      <c r="B4478" s="118" t="s">
        <v>263</v>
      </c>
      <c r="C4478" s="183"/>
      <c r="D4478" s="183"/>
      <c r="E4478" s="183"/>
      <c r="F4478" s="183"/>
      <c r="G4478" s="183"/>
      <c r="H4478" s="183"/>
      <c r="I4478" s="183"/>
      <c r="J4478" s="183"/>
      <c r="K4478" s="183"/>
      <c r="L4478" s="110" t="s">
        <v>21</v>
      </c>
      <c r="M4478" s="111"/>
      <c r="N4478" s="74" t="s">
        <v>298</v>
      </c>
    </row>
    <row r="4479" spans="1:14" s="88" customFormat="1" hidden="1" x14ac:dyDescent="0.2">
      <c r="A4479" s="193"/>
      <c r="B4479" s="187"/>
      <c r="C4479" s="185"/>
      <c r="D4479" s="185"/>
      <c r="E4479" s="185"/>
      <c r="F4479" s="185"/>
      <c r="G4479" s="185"/>
      <c r="H4479" s="185"/>
      <c r="I4479" s="185"/>
      <c r="J4479" s="185"/>
      <c r="K4479" s="185"/>
      <c r="L4479" s="110" t="s">
        <v>21</v>
      </c>
      <c r="M4479" s="111"/>
      <c r="N4479" s="75" t="s">
        <v>299</v>
      </c>
    </row>
    <row r="4480" spans="1:14" s="88" customFormat="1" hidden="1" x14ac:dyDescent="0.2">
      <c r="A4480" s="193"/>
      <c r="B4480" s="187"/>
      <c r="C4480" s="185"/>
      <c r="D4480" s="185"/>
      <c r="E4480" s="185"/>
      <c r="F4480" s="185"/>
      <c r="G4480" s="185"/>
      <c r="H4480" s="185"/>
      <c r="I4480" s="185"/>
      <c r="J4480" s="185"/>
      <c r="K4480" s="185"/>
      <c r="L4480" s="110" t="s">
        <v>21</v>
      </c>
      <c r="M4480" s="111"/>
      <c r="N4480" s="75" t="s">
        <v>302</v>
      </c>
    </row>
    <row r="4481" spans="1:14" s="88" customFormat="1" hidden="1" x14ac:dyDescent="0.2">
      <c r="A4481" s="193"/>
      <c r="B4481" s="187"/>
      <c r="C4481" s="185"/>
      <c r="D4481" s="185"/>
      <c r="E4481" s="185"/>
      <c r="F4481" s="185"/>
      <c r="G4481" s="185"/>
      <c r="H4481" s="185"/>
      <c r="I4481" s="185"/>
      <c r="J4481" s="185"/>
      <c r="K4481" s="185"/>
      <c r="L4481" s="110" t="s">
        <v>21</v>
      </c>
      <c r="M4481" s="111"/>
      <c r="N4481" s="75" t="s">
        <v>56</v>
      </c>
    </row>
    <row r="4482" spans="1:14" s="88" customFormat="1" hidden="1" x14ac:dyDescent="0.2">
      <c r="A4482" s="193"/>
      <c r="B4482" s="187"/>
      <c r="C4482" s="185"/>
      <c r="D4482" s="185"/>
      <c r="E4482" s="185"/>
      <c r="F4482" s="185"/>
      <c r="G4482" s="185"/>
      <c r="H4482" s="185"/>
      <c r="I4482" s="185"/>
      <c r="J4482" s="185"/>
      <c r="K4482" s="185"/>
      <c r="L4482" s="110" t="s">
        <v>21</v>
      </c>
      <c r="M4482" s="111"/>
      <c r="N4482" s="75" t="s">
        <v>309</v>
      </c>
    </row>
    <row r="4483" spans="1:14" s="88" customFormat="1" hidden="1" x14ac:dyDescent="0.2">
      <c r="A4483" s="193"/>
      <c r="B4483" s="187"/>
      <c r="C4483" s="185"/>
      <c r="D4483" s="185"/>
      <c r="E4483" s="185"/>
      <c r="F4483" s="185"/>
      <c r="G4483" s="185"/>
      <c r="H4483" s="185"/>
      <c r="I4483" s="185"/>
      <c r="J4483" s="185"/>
      <c r="K4483" s="185"/>
      <c r="L4483" s="110" t="s">
        <v>21</v>
      </c>
      <c r="M4483" s="111"/>
      <c r="N4483" s="75" t="s">
        <v>312</v>
      </c>
    </row>
    <row r="4484" spans="1:14" s="88" customFormat="1" hidden="1" x14ac:dyDescent="0.2">
      <c r="A4484" s="193"/>
      <c r="B4484" s="187"/>
      <c r="C4484" s="185"/>
      <c r="D4484" s="185"/>
      <c r="E4484" s="185"/>
      <c r="F4484" s="185"/>
      <c r="G4484" s="185"/>
      <c r="H4484" s="185"/>
      <c r="I4484" s="185"/>
      <c r="J4484" s="185"/>
      <c r="K4484" s="185"/>
      <c r="L4484" s="110" t="s">
        <v>21</v>
      </c>
      <c r="M4484" s="111"/>
      <c r="N4484" s="75" t="s">
        <v>313</v>
      </c>
    </row>
    <row r="4485" spans="1:14" s="88" customFormat="1" hidden="1" x14ac:dyDescent="0.2">
      <c r="A4485" s="193"/>
      <c r="B4485" s="187"/>
      <c r="C4485" s="185"/>
      <c r="D4485" s="185"/>
      <c r="E4485" s="185"/>
      <c r="F4485" s="185"/>
      <c r="G4485" s="185"/>
      <c r="H4485" s="185"/>
      <c r="I4485" s="185"/>
      <c r="J4485" s="185"/>
      <c r="K4485" s="185"/>
      <c r="L4485" s="110" t="s">
        <v>21</v>
      </c>
      <c r="M4485" s="111"/>
      <c r="N4485" s="75" t="s">
        <v>316</v>
      </c>
    </row>
    <row r="4486" spans="1:14" s="88" customFormat="1" hidden="1" x14ac:dyDescent="0.2">
      <c r="A4486" s="193"/>
      <c r="B4486" s="187"/>
      <c r="C4486" s="185"/>
      <c r="D4486" s="185"/>
      <c r="E4486" s="185"/>
      <c r="F4486" s="185"/>
      <c r="G4486" s="185"/>
      <c r="H4486" s="185"/>
      <c r="I4486" s="185"/>
      <c r="J4486" s="185"/>
      <c r="K4486" s="185"/>
      <c r="L4486" s="110" t="s">
        <v>21</v>
      </c>
      <c r="M4486" s="111"/>
      <c r="N4486" s="75" t="s">
        <v>317</v>
      </c>
    </row>
    <row r="4487" spans="1:14" s="88" customFormat="1" hidden="1" x14ac:dyDescent="0.2">
      <c r="A4487" s="193"/>
      <c r="B4487" s="187"/>
      <c r="C4487" s="185"/>
      <c r="D4487" s="185"/>
      <c r="E4487" s="185"/>
      <c r="F4487" s="185"/>
      <c r="G4487" s="185"/>
      <c r="H4487" s="185"/>
      <c r="I4487" s="185"/>
      <c r="J4487" s="185"/>
      <c r="K4487" s="185"/>
      <c r="L4487" s="110" t="s">
        <v>21</v>
      </c>
      <c r="M4487" s="111"/>
      <c r="N4487" s="75" t="s">
        <v>322</v>
      </c>
    </row>
    <row r="4488" spans="1:14" s="88" customFormat="1" hidden="1" x14ac:dyDescent="0.2">
      <c r="A4488" s="193"/>
      <c r="B4488" s="187"/>
      <c r="C4488" s="185"/>
      <c r="D4488" s="185"/>
      <c r="E4488" s="185"/>
      <c r="F4488" s="185"/>
      <c r="G4488" s="185"/>
      <c r="H4488" s="185"/>
      <c r="I4488" s="185"/>
      <c r="J4488" s="185"/>
      <c r="K4488" s="185"/>
      <c r="L4488" s="110" t="s">
        <v>21</v>
      </c>
      <c r="M4488" s="111"/>
      <c r="N4488" s="75" t="s">
        <v>333</v>
      </c>
    </row>
    <row r="4489" spans="1:14" s="88" customFormat="1" hidden="1" x14ac:dyDescent="0.2">
      <c r="A4489" s="193"/>
      <c r="B4489" s="187"/>
      <c r="C4489" s="185"/>
      <c r="D4489" s="185"/>
      <c r="E4489" s="185"/>
      <c r="F4489" s="185"/>
      <c r="G4489" s="185"/>
      <c r="H4489" s="185"/>
      <c r="I4489" s="185"/>
      <c r="J4489" s="185"/>
      <c r="K4489" s="185"/>
      <c r="L4489" s="110" t="s">
        <v>21</v>
      </c>
      <c r="M4489" s="111"/>
      <c r="N4489" s="75" t="s">
        <v>337</v>
      </c>
    </row>
    <row r="4490" spans="1:14" s="88" customFormat="1" hidden="1" x14ac:dyDescent="0.2">
      <c r="A4490" s="193"/>
      <c r="B4490" s="187"/>
      <c r="C4490" s="185"/>
      <c r="D4490" s="185"/>
      <c r="E4490" s="185"/>
      <c r="F4490" s="185"/>
      <c r="G4490" s="185"/>
      <c r="H4490" s="185"/>
      <c r="I4490" s="185"/>
      <c r="J4490" s="185"/>
      <c r="K4490" s="185"/>
      <c r="L4490" s="110" t="s">
        <v>21</v>
      </c>
      <c r="M4490" s="111"/>
      <c r="N4490" s="75" t="s">
        <v>343</v>
      </c>
    </row>
    <row r="4491" spans="1:14" s="88" customFormat="1" hidden="1" x14ac:dyDescent="0.2">
      <c r="A4491" s="193"/>
      <c r="B4491" s="187"/>
      <c r="C4491" s="185"/>
      <c r="D4491" s="185"/>
      <c r="E4491" s="185"/>
      <c r="F4491" s="185"/>
      <c r="G4491" s="185"/>
      <c r="H4491" s="185"/>
      <c r="I4491" s="185"/>
      <c r="J4491" s="185"/>
      <c r="K4491" s="185"/>
      <c r="L4491" s="110" t="s">
        <v>21</v>
      </c>
      <c r="M4491" s="111"/>
      <c r="N4491" s="75" t="s">
        <v>485</v>
      </c>
    </row>
    <row r="4492" spans="1:14" s="88" customFormat="1" hidden="1" x14ac:dyDescent="0.2">
      <c r="A4492" s="193"/>
      <c r="B4492" s="187"/>
      <c r="C4492" s="185"/>
      <c r="D4492" s="185"/>
      <c r="E4492" s="185"/>
      <c r="F4492" s="185"/>
      <c r="G4492" s="185"/>
      <c r="H4492" s="185"/>
      <c r="I4492" s="185"/>
      <c r="J4492" s="185"/>
      <c r="K4492" s="185"/>
      <c r="L4492" s="110" t="s">
        <v>21</v>
      </c>
      <c r="M4492" s="111"/>
      <c r="N4492" s="75" t="s">
        <v>25</v>
      </c>
    </row>
    <row r="4493" spans="1:14" s="88" customFormat="1" hidden="1" x14ac:dyDescent="0.2">
      <c r="A4493" s="193"/>
      <c r="B4493" s="187"/>
      <c r="C4493" s="185"/>
      <c r="D4493" s="185"/>
      <c r="E4493" s="185"/>
      <c r="F4493" s="185"/>
      <c r="G4493" s="185"/>
      <c r="H4493" s="185"/>
      <c r="I4493" s="185"/>
      <c r="J4493" s="185"/>
      <c r="K4493" s="185"/>
      <c r="L4493" s="110" t="s">
        <v>21</v>
      </c>
      <c r="M4493" s="111"/>
      <c r="N4493" s="75" t="s">
        <v>36</v>
      </c>
    </row>
    <row r="4494" spans="1:14" s="88" customFormat="1" hidden="1" x14ac:dyDescent="0.2">
      <c r="A4494" s="193"/>
      <c r="B4494" s="187"/>
      <c r="C4494" s="185"/>
      <c r="D4494" s="185"/>
      <c r="E4494" s="185"/>
      <c r="F4494" s="185"/>
      <c r="G4494" s="185"/>
      <c r="H4494" s="185"/>
      <c r="I4494" s="185"/>
      <c r="J4494" s="185"/>
      <c r="K4494" s="185"/>
      <c r="L4494" s="110" t="s">
        <v>21</v>
      </c>
      <c r="M4494" s="111"/>
      <c r="N4494" s="75" t="s">
        <v>464</v>
      </c>
    </row>
    <row r="4495" spans="1:14" s="88" customFormat="1" hidden="1" x14ac:dyDescent="0.2">
      <c r="A4495" s="193"/>
      <c r="B4495" s="187"/>
      <c r="C4495" s="185"/>
      <c r="D4495" s="185"/>
      <c r="E4495" s="185"/>
      <c r="F4495" s="185"/>
      <c r="G4495" s="185"/>
      <c r="H4495" s="185"/>
      <c r="I4495" s="185"/>
      <c r="J4495" s="185"/>
      <c r="K4495" s="185"/>
      <c r="L4495" s="110" t="s">
        <v>21</v>
      </c>
      <c r="M4495" s="111"/>
      <c r="N4495" s="75" t="s">
        <v>59</v>
      </c>
    </row>
    <row r="4496" spans="1:14" s="88" customFormat="1" hidden="1" x14ac:dyDescent="0.2">
      <c r="A4496" s="193"/>
      <c r="B4496" s="187"/>
      <c r="C4496" s="185"/>
      <c r="D4496" s="185"/>
      <c r="E4496" s="185"/>
      <c r="F4496" s="185"/>
      <c r="G4496" s="185"/>
      <c r="H4496" s="185"/>
      <c r="I4496" s="185"/>
      <c r="J4496" s="185"/>
      <c r="K4496" s="185"/>
      <c r="L4496" s="110" t="s">
        <v>21</v>
      </c>
      <c r="M4496" s="111"/>
      <c r="N4496" s="75" t="s">
        <v>347</v>
      </c>
    </row>
    <row r="4497" spans="1:14" s="88" customFormat="1" hidden="1" x14ac:dyDescent="0.2">
      <c r="A4497" s="193"/>
      <c r="B4497" s="187"/>
      <c r="C4497" s="185"/>
      <c r="D4497" s="185"/>
      <c r="E4497" s="185"/>
      <c r="F4497" s="185"/>
      <c r="G4497" s="185"/>
      <c r="H4497" s="185"/>
      <c r="I4497" s="185"/>
      <c r="J4497" s="185"/>
      <c r="K4497" s="185"/>
      <c r="L4497" s="110" t="s">
        <v>21</v>
      </c>
      <c r="M4497" s="111"/>
      <c r="N4497" s="75" t="s">
        <v>350</v>
      </c>
    </row>
    <row r="4498" spans="1:14" s="88" customFormat="1" hidden="1" x14ac:dyDescent="0.2">
      <c r="A4498" s="193"/>
      <c r="B4498" s="187"/>
      <c r="C4498" s="185"/>
      <c r="D4498" s="185"/>
      <c r="E4498" s="185"/>
      <c r="F4498" s="185"/>
      <c r="G4498" s="185"/>
      <c r="H4498" s="185"/>
      <c r="I4498" s="185"/>
      <c r="J4498" s="185"/>
      <c r="K4498" s="185"/>
      <c r="L4498" s="110" t="s">
        <v>21</v>
      </c>
      <c r="M4498" s="111"/>
      <c r="N4498" s="75" t="s">
        <v>452</v>
      </c>
    </row>
    <row r="4499" spans="1:14" s="88" customFormat="1" hidden="1" x14ac:dyDescent="0.2">
      <c r="A4499" s="193"/>
      <c r="B4499" s="187"/>
      <c r="C4499" s="185"/>
      <c r="D4499" s="185"/>
      <c r="E4499" s="185"/>
      <c r="F4499" s="185"/>
      <c r="G4499" s="185"/>
      <c r="H4499" s="185"/>
      <c r="I4499" s="185"/>
      <c r="J4499" s="185"/>
      <c r="K4499" s="185"/>
      <c r="L4499" s="110" t="s">
        <v>21</v>
      </c>
      <c r="M4499" s="111"/>
      <c r="N4499" s="75" t="s">
        <v>384</v>
      </c>
    </row>
    <row r="4500" spans="1:14" s="88" customFormat="1" hidden="1" x14ac:dyDescent="0.2">
      <c r="A4500" s="193"/>
      <c r="B4500" s="187"/>
      <c r="C4500" s="185"/>
      <c r="D4500" s="185"/>
      <c r="E4500" s="185"/>
      <c r="F4500" s="185"/>
      <c r="G4500" s="185"/>
      <c r="H4500" s="185"/>
      <c r="I4500" s="185"/>
      <c r="J4500" s="185"/>
      <c r="K4500" s="185"/>
      <c r="L4500" s="110" t="s">
        <v>21</v>
      </c>
      <c r="M4500" s="111"/>
      <c r="N4500" s="75" t="s">
        <v>486</v>
      </c>
    </row>
    <row r="4501" spans="1:14" s="88" customFormat="1" hidden="1" x14ac:dyDescent="0.2">
      <c r="A4501" s="193"/>
      <c r="B4501" s="187"/>
      <c r="C4501" s="185"/>
      <c r="D4501" s="185"/>
      <c r="E4501" s="185"/>
      <c r="F4501" s="185"/>
      <c r="G4501" s="185"/>
      <c r="H4501" s="185"/>
      <c r="I4501" s="185"/>
      <c r="J4501" s="185"/>
      <c r="K4501" s="185"/>
      <c r="L4501" s="110" t="s">
        <v>21</v>
      </c>
      <c r="M4501" s="111"/>
      <c r="N4501" s="75" t="s">
        <v>39</v>
      </c>
    </row>
    <row r="4502" spans="1:14" s="88" customFormat="1" hidden="1" x14ac:dyDescent="0.2">
      <c r="A4502" s="193"/>
      <c r="B4502" s="187"/>
      <c r="C4502" s="185"/>
      <c r="D4502" s="185"/>
      <c r="E4502" s="185"/>
      <c r="F4502" s="185"/>
      <c r="G4502" s="185"/>
      <c r="H4502" s="185"/>
      <c r="I4502" s="185"/>
      <c r="J4502" s="185"/>
      <c r="K4502" s="185"/>
      <c r="L4502" s="110" t="s">
        <v>21</v>
      </c>
      <c r="M4502" s="111"/>
      <c r="N4502" s="75" t="s">
        <v>40</v>
      </c>
    </row>
    <row r="4503" spans="1:14" s="88" customFormat="1" hidden="1" x14ac:dyDescent="0.2">
      <c r="A4503" s="193"/>
      <c r="B4503" s="187"/>
      <c r="C4503" s="185"/>
      <c r="D4503" s="185"/>
      <c r="E4503" s="185"/>
      <c r="F4503" s="185"/>
      <c r="G4503" s="185"/>
      <c r="H4503" s="185"/>
      <c r="I4503" s="185"/>
      <c r="J4503" s="185"/>
      <c r="K4503" s="185"/>
      <c r="L4503" s="110" t="s">
        <v>21</v>
      </c>
      <c r="M4503" s="111"/>
      <c r="N4503" s="75" t="s">
        <v>294</v>
      </c>
    </row>
    <row r="4504" spans="1:14" s="88" customFormat="1" hidden="1" x14ac:dyDescent="0.2">
      <c r="A4504" s="193"/>
      <c r="B4504" s="187"/>
      <c r="C4504" s="185"/>
      <c r="D4504" s="185"/>
      <c r="E4504" s="185"/>
      <c r="F4504" s="185"/>
      <c r="G4504" s="185"/>
      <c r="H4504" s="185"/>
      <c r="I4504" s="185"/>
      <c r="J4504" s="185"/>
      <c r="K4504" s="185"/>
      <c r="L4504" s="110" t="s">
        <v>21</v>
      </c>
      <c r="M4504" s="111"/>
      <c r="N4504" s="75" t="s">
        <v>95</v>
      </c>
    </row>
    <row r="4505" spans="1:14" s="88" customFormat="1" hidden="1" x14ac:dyDescent="0.2">
      <c r="A4505" s="193"/>
      <c r="B4505" s="187"/>
      <c r="C4505" s="185"/>
      <c r="D4505" s="185"/>
      <c r="E4505" s="185"/>
      <c r="F4505" s="185"/>
      <c r="G4505" s="185"/>
      <c r="H4505" s="185"/>
      <c r="I4505" s="185"/>
      <c r="J4505" s="185"/>
      <c r="K4505" s="185"/>
      <c r="L4505" s="110" t="s">
        <v>21</v>
      </c>
      <c r="M4505" s="111"/>
      <c r="N4505" s="75" t="s">
        <v>387</v>
      </c>
    </row>
    <row r="4506" spans="1:14" s="88" customFormat="1" hidden="1" x14ac:dyDescent="0.2">
      <c r="A4506" s="193"/>
      <c r="B4506" s="187"/>
      <c r="C4506" s="185"/>
      <c r="D4506" s="185"/>
      <c r="E4506" s="185"/>
      <c r="F4506" s="185"/>
      <c r="G4506" s="185"/>
      <c r="H4506" s="185"/>
      <c r="I4506" s="185"/>
      <c r="J4506" s="185"/>
      <c r="K4506" s="185"/>
      <c r="L4506" s="110" t="s">
        <v>21</v>
      </c>
      <c r="M4506" s="111"/>
      <c r="N4506" s="75" t="s">
        <v>389</v>
      </c>
    </row>
    <row r="4507" spans="1:14" s="88" customFormat="1" hidden="1" x14ac:dyDescent="0.2">
      <c r="A4507" s="193"/>
      <c r="B4507" s="187"/>
      <c r="C4507" s="185"/>
      <c r="D4507" s="185"/>
      <c r="E4507" s="185"/>
      <c r="F4507" s="185"/>
      <c r="G4507" s="185"/>
      <c r="H4507" s="185"/>
      <c r="I4507" s="185"/>
      <c r="J4507" s="185"/>
      <c r="K4507" s="185"/>
      <c r="L4507" s="110" t="s">
        <v>21</v>
      </c>
      <c r="M4507" s="111"/>
      <c r="N4507" s="75" t="s">
        <v>41</v>
      </c>
    </row>
    <row r="4508" spans="1:14" s="88" customFormat="1" hidden="1" x14ac:dyDescent="0.2">
      <c r="A4508" s="193"/>
      <c r="B4508" s="187"/>
      <c r="C4508" s="185"/>
      <c r="D4508" s="185"/>
      <c r="E4508" s="185"/>
      <c r="F4508" s="185"/>
      <c r="G4508" s="185"/>
      <c r="H4508" s="185"/>
      <c r="I4508" s="185"/>
      <c r="J4508" s="185"/>
      <c r="K4508" s="185"/>
      <c r="L4508" s="110" t="s">
        <v>21</v>
      </c>
      <c r="M4508" s="111"/>
      <c r="N4508" s="75" t="s">
        <v>489</v>
      </c>
    </row>
    <row r="4509" spans="1:14" s="88" customFormat="1" hidden="1" x14ac:dyDescent="0.2">
      <c r="A4509" s="193"/>
      <c r="B4509" s="187"/>
      <c r="C4509" s="185"/>
      <c r="D4509" s="185"/>
      <c r="E4509" s="185"/>
      <c r="F4509" s="185"/>
      <c r="G4509" s="185"/>
      <c r="H4509" s="185"/>
      <c r="I4509" s="185"/>
      <c r="J4509" s="185"/>
      <c r="K4509" s="185"/>
      <c r="L4509" s="110" t="s">
        <v>21</v>
      </c>
      <c r="M4509" s="111"/>
      <c r="N4509" s="75" t="s">
        <v>96</v>
      </c>
    </row>
    <row r="4510" spans="1:14" s="88" customFormat="1" hidden="1" x14ac:dyDescent="0.2">
      <c r="A4510" s="193"/>
      <c r="B4510" s="187"/>
      <c r="C4510" s="185"/>
      <c r="D4510" s="185"/>
      <c r="E4510" s="185"/>
      <c r="F4510" s="185"/>
      <c r="G4510" s="185"/>
      <c r="H4510" s="185"/>
      <c r="I4510" s="185"/>
      <c r="J4510" s="185"/>
      <c r="K4510" s="185"/>
      <c r="L4510" s="110" t="s">
        <v>21</v>
      </c>
      <c r="M4510" s="111"/>
      <c r="N4510" s="75" t="s">
        <v>26</v>
      </c>
    </row>
    <row r="4511" spans="1:14" s="88" customFormat="1" hidden="1" x14ac:dyDescent="0.2">
      <c r="A4511" s="193"/>
      <c r="B4511" s="187"/>
      <c r="C4511" s="185"/>
      <c r="D4511" s="185"/>
      <c r="E4511" s="185"/>
      <c r="F4511" s="185"/>
      <c r="G4511" s="185"/>
      <c r="H4511" s="185"/>
      <c r="I4511" s="185"/>
      <c r="J4511" s="185"/>
      <c r="K4511" s="185"/>
      <c r="L4511" s="110" t="s">
        <v>21</v>
      </c>
      <c r="M4511" s="111"/>
      <c r="N4511" s="75" t="s">
        <v>103</v>
      </c>
    </row>
    <row r="4512" spans="1:14" s="88" customFormat="1" hidden="1" x14ac:dyDescent="0.2">
      <c r="A4512" s="193"/>
      <c r="B4512" s="187"/>
      <c r="C4512" s="185"/>
      <c r="D4512" s="185"/>
      <c r="E4512" s="185"/>
      <c r="F4512" s="185"/>
      <c r="G4512" s="185"/>
      <c r="H4512" s="185"/>
      <c r="I4512" s="185"/>
      <c r="J4512" s="185"/>
      <c r="K4512" s="185"/>
      <c r="L4512" s="110" t="s">
        <v>21</v>
      </c>
      <c r="M4512" s="111"/>
      <c r="N4512" s="75" t="s">
        <v>391</v>
      </c>
    </row>
    <row r="4513" spans="1:14" s="88" customFormat="1" hidden="1" x14ac:dyDescent="0.2">
      <c r="A4513" s="193"/>
      <c r="B4513" s="187"/>
      <c r="C4513" s="185"/>
      <c r="D4513" s="185"/>
      <c r="E4513" s="185"/>
      <c r="F4513" s="185"/>
      <c r="G4513" s="185"/>
      <c r="H4513" s="185"/>
      <c r="I4513" s="185"/>
      <c r="J4513" s="185"/>
      <c r="K4513" s="185"/>
      <c r="L4513" s="110" t="s">
        <v>21</v>
      </c>
      <c r="M4513" s="111"/>
      <c r="N4513" s="75" t="s">
        <v>65</v>
      </c>
    </row>
    <row r="4514" spans="1:14" s="88" customFormat="1" hidden="1" x14ac:dyDescent="0.2">
      <c r="A4514" s="193"/>
      <c r="B4514" s="187"/>
      <c r="C4514" s="185"/>
      <c r="D4514" s="185"/>
      <c r="E4514" s="185"/>
      <c r="F4514" s="185"/>
      <c r="G4514" s="185"/>
      <c r="H4514" s="185"/>
      <c r="I4514" s="185"/>
      <c r="J4514" s="185"/>
      <c r="K4514" s="185"/>
      <c r="L4514" s="110" t="s">
        <v>21</v>
      </c>
      <c r="M4514" s="111"/>
      <c r="N4514" s="75" t="s">
        <v>487</v>
      </c>
    </row>
    <row r="4515" spans="1:14" s="88" customFormat="1" hidden="1" x14ac:dyDescent="0.2">
      <c r="A4515" s="193"/>
      <c r="B4515" s="187"/>
      <c r="C4515" s="185"/>
      <c r="D4515" s="185"/>
      <c r="E4515" s="185"/>
      <c r="F4515" s="185"/>
      <c r="G4515" s="185"/>
      <c r="H4515" s="185"/>
      <c r="I4515" s="185"/>
      <c r="J4515" s="185"/>
      <c r="K4515" s="185"/>
      <c r="L4515" s="110" t="s">
        <v>21</v>
      </c>
      <c r="M4515" s="111"/>
      <c r="N4515" s="75" t="s">
        <v>396</v>
      </c>
    </row>
    <row r="4516" spans="1:14" s="88" customFormat="1" hidden="1" x14ac:dyDescent="0.2">
      <c r="A4516" s="193"/>
      <c r="B4516" s="187"/>
      <c r="C4516" s="185"/>
      <c r="D4516" s="185"/>
      <c r="E4516" s="185"/>
      <c r="F4516" s="185"/>
      <c r="G4516" s="185"/>
      <c r="H4516" s="185"/>
      <c r="I4516" s="185"/>
      <c r="J4516" s="185"/>
      <c r="K4516" s="185"/>
      <c r="L4516" s="110" t="s">
        <v>21</v>
      </c>
      <c r="M4516" s="111"/>
      <c r="N4516" s="75" t="s">
        <v>67</v>
      </c>
    </row>
    <row r="4517" spans="1:14" s="88" customFormat="1" hidden="1" x14ac:dyDescent="0.2">
      <c r="A4517" s="193"/>
      <c r="B4517" s="187"/>
      <c r="C4517" s="185"/>
      <c r="D4517" s="185"/>
      <c r="E4517" s="185"/>
      <c r="F4517" s="185"/>
      <c r="G4517" s="185"/>
      <c r="H4517" s="185"/>
      <c r="I4517" s="185"/>
      <c r="J4517" s="185"/>
      <c r="K4517" s="185"/>
      <c r="L4517" s="110" t="s">
        <v>21</v>
      </c>
      <c r="M4517" s="111"/>
      <c r="N4517" s="75" t="s">
        <v>69</v>
      </c>
    </row>
    <row r="4518" spans="1:14" s="88" customFormat="1" hidden="1" x14ac:dyDescent="0.2">
      <c r="A4518" s="193"/>
      <c r="B4518" s="187"/>
      <c r="C4518" s="185"/>
      <c r="D4518" s="185"/>
      <c r="E4518" s="185"/>
      <c r="F4518" s="185"/>
      <c r="G4518" s="185"/>
      <c r="H4518" s="185"/>
      <c r="I4518" s="185"/>
      <c r="J4518" s="185"/>
      <c r="K4518" s="185"/>
      <c r="L4518" s="110" t="s">
        <v>21</v>
      </c>
      <c r="M4518" s="111"/>
      <c r="N4518" s="75" t="s">
        <v>408</v>
      </c>
    </row>
    <row r="4519" spans="1:14" s="88" customFormat="1" hidden="1" x14ac:dyDescent="0.2">
      <c r="A4519" s="193"/>
      <c r="B4519" s="187"/>
      <c r="C4519" s="185"/>
      <c r="D4519" s="185"/>
      <c r="E4519" s="185"/>
      <c r="F4519" s="185"/>
      <c r="G4519" s="185"/>
      <c r="H4519" s="185"/>
      <c r="I4519" s="185"/>
      <c r="J4519" s="185"/>
      <c r="K4519" s="185"/>
      <c r="L4519" s="110" t="s">
        <v>21</v>
      </c>
      <c r="M4519" s="111"/>
      <c r="N4519" s="75" t="s">
        <v>411</v>
      </c>
    </row>
    <row r="4520" spans="1:14" s="88" customFormat="1" hidden="1" x14ac:dyDescent="0.2">
      <c r="A4520" s="193"/>
      <c r="B4520" s="187"/>
      <c r="C4520" s="185"/>
      <c r="D4520" s="185"/>
      <c r="E4520" s="185"/>
      <c r="F4520" s="185"/>
      <c r="G4520" s="185"/>
      <c r="H4520" s="185"/>
      <c r="I4520" s="185"/>
      <c r="J4520" s="185"/>
      <c r="K4520" s="185"/>
      <c r="L4520" s="110" t="s">
        <v>21</v>
      </c>
      <c r="M4520" s="111"/>
      <c r="N4520" s="75" t="s">
        <v>412</v>
      </c>
    </row>
    <row r="4521" spans="1:14" s="88" customFormat="1" hidden="1" x14ac:dyDescent="0.2">
      <c r="A4521" s="193"/>
      <c r="B4521" s="187"/>
      <c r="C4521" s="185"/>
      <c r="D4521" s="185"/>
      <c r="E4521" s="185"/>
      <c r="F4521" s="185"/>
      <c r="G4521" s="185"/>
      <c r="H4521" s="185"/>
      <c r="I4521" s="185"/>
      <c r="J4521" s="185"/>
      <c r="K4521" s="185"/>
      <c r="L4521" s="110" t="s">
        <v>21</v>
      </c>
      <c r="M4521" s="111"/>
      <c r="N4521" s="75" t="s">
        <v>413</v>
      </c>
    </row>
    <row r="4522" spans="1:14" s="88" customFormat="1" hidden="1" x14ac:dyDescent="0.2">
      <c r="A4522" s="193"/>
      <c r="B4522" s="187"/>
      <c r="C4522" s="185"/>
      <c r="D4522" s="185"/>
      <c r="E4522" s="185"/>
      <c r="F4522" s="185"/>
      <c r="G4522" s="185"/>
      <c r="H4522" s="185"/>
      <c r="I4522" s="185"/>
      <c r="J4522" s="185"/>
      <c r="K4522" s="185"/>
      <c r="L4522" s="110" t="s">
        <v>21</v>
      </c>
      <c r="M4522" s="111"/>
      <c r="N4522" s="75" t="s">
        <v>415</v>
      </c>
    </row>
    <row r="4523" spans="1:14" s="88" customFormat="1" hidden="1" x14ac:dyDescent="0.2">
      <c r="A4523" s="193"/>
      <c r="B4523" s="187"/>
      <c r="C4523" s="185"/>
      <c r="D4523" s="185"/>
      <c r="E4523" s="185"/>
      <c r="F4523" s="185"/>
      <c r="G4523" s="185"/>
      <c r="H4523" s="185"/>
      <c r="I4523" s="185"/>
      <c r="J4523" s="185"/>
      <c r="K4523" s="185"/>
      <c r="L4523" s="110" t="s">
        <v>21</v>
      </c>
      <c r="M4523" s="111"/>
      <c r="N4523" s="75" t="s">
        <v>480</v>
      </c>
    </row>
    <row r="4524" spans="1:14" s="88" customFormat="1" hidden="1" x14ac:dyDescent="0.2">
      <c r="A4524" s="193"/>
      <c r="B4524" s="187"/>
      <c r="C4524" s="185"/>
      <c r="D4524" s="185"/>
      <c r="E4524" s="185"/>
      <c r="F4524" s="185"/>
      <c r="G4524" s="185"/>
      <c r="H4524" s="185"/>
      <c r="I4524" s="185"/>
      <c r="J4524" s="185"/>
      <c r="K4524" s="185"/>
      <c r="L4524" s="110" t="s">
        <v>21</v>
      </c>
      <c r="M4524" s="111"/>
      <c r="N4524" s="75" t="s">
        <v>124</v>
      </c>
    </row>
    <row r="4525" spans="1:14" s="88" customFormat="1" hidden="1" x14ac:dyDescent="0.2">
      <c r="A4525" s="193"/>
      <c r="B4525" s="187"/>
      <c r="C4525" s="185"/>
      <c r="D4525" s="185"/>
      <c r="E4525" s="185"/>
      <c r="F4525" s="185"/>
      <c r="G4525" s="185"/>
      <c r="H4525" s="185"/>
      <c r="I4525" s="185"/>
      <c r="J4525" s="185"/>
      <c r="K4525" s="185"/>
      <c r="L4525" s="110" t="s">
        <v>21</v>
      </c>
      <c r="M4525" s="111"/>
      <c r="N4525" s="75" t="s">
        <v>455</v>
      </c>
    </row>
    <row r="4526" spans="1:14" s="88" customFormat="1" hidden="1" x14ac:dyDescent="0.2">
      <c r="A4526" s="193"/>
      <c r="B4526" s="187"/>
      <c r="C4526" s="185"/>
      <c r="D4526" s="185"/>
      <c r="E4526" s="185"/>
      <c r="F4526" s="185"/>
      <c r="G4526" s="185"/>
      <c r="H4526" s="185"/>
      <c r="I4526" s="185"/>
      <c r="J4526" s="185"/>
      <c r="K4526" s="185"/>
      <c r="L4526" s="110" t="s">
        <v>21</v>
      </c>
      <c r="M4526" s="111"/>
      <c r="N4526" s="75" t="s">
        <v>449</v>
      </c>
    </row>
    <row r="4527" spans="1:14" s="88" customFormat="1" hidden="1" x14ac:dyDescent="0.2">
      <c r="A4527" s="193"/>
      <c r="B4527" s="187"/>
      <c r="C4527" s="185"/>
      <c r="D4527" s="185"/>
      <c r="E4527" s="185"/>
      <c r="F4527" s="185"/>
      <c r="G4527" s="185"/>
      <c r="H4527" s="185"/>
      <c r="I4527" s="185"/>
      <c r="J4527" s="185"/>
      <c r="K4527" s="185"/>
      <c r="L4527" s="110" t="s">
        <v>21</v>
      </c>
      <c r="M4527" s="111"/>
      <c r="N4527" s="75" t="s">
        <v>74</v>
      </c>
    </row>
    <row r="4528" spans="1:14" s="88" customFormat="1" hidden="1" x14ac:dyDescent="0.2">
      <c r="A4528" s="193"/>
      <c r="B4528" s="187"/>
      <c r="C4528" s="185"/>
      <c r="D4528" s="185"/>
      <c r="E4528" s="185"/>
      <c r="F4528" s="185"/>
      <c r="G4528" s="185"/>
      <c r="H4528" s="185"/>
      <c r="I4528" s="185"/>
      <c r="J4528" s="185"/>
      <c r="K4528" s="185"/>
      <c r="L4528" s="110" t="s">
        <v>21</v>
      </c>
      <c r="M4528" s="111"/>
      <c r="N4528" s="75" t="s">
        <v>45</v>
      </c>
    </row>
    <row r="4529" spans="1:14" s="88" customFormat="1" hidden="1" x14ac:dyDescent="0.2">
      <c r="A4529" s="193"/>
      <c r="B4529" s="187"/>
      <c r="C4529" s="185"/>
      <c r="D4529" s="185"/>
      <c r="E4529" s="185"/>
      <c r="F4529" s="185"/>
      <c r="G4529" s="185"/>
      <c r="H4529" s="185"/>
      <c r="I4529" s="185"/>
      <c r="J4529" s="185"/>
      <c r="K4529" s="185"/>
      <c r="L4529" s="110" t="s">
        <v>21</v>
      </c>
      <c r="M4529" s="111"/>
      <c r="N4529" s="75" t="s">
        <v>428</v>
      </c>
    </row>
    <row r="4530" spans="1:14" s="88" customFormat="1" hidden="1" x14ac:dyDescent="0.2">
      <c r="A4530" s="193"/>
      <c r="B4530" s="187"/>
      <c r="C4530" s="185"/>
      <c r="D4530" s="185"/>
      <c r="E4530" s="185"/>
      <c r="F4530" s="185"/>
      <c r="G4530" s="185"/>
      <c r="H4530" s="185"/>
      <c r="I4530" s="185"/>
      <c r="J4530" s="185"/>
      <c r="K4530" s="185"/>
      <c r="L4530" s="110" t="s">
        <v>21</v>
      </c>
      <c r="M4530" s="111"/>
      <c r="N4530" s="75" t="s">
        <v>86</v>
      </c>
    </row>
    <row r="4531" spans="1:14" s="88" customFormat="1" hidden="1" x14ac:dyDescent="0.2">
      <c r="A4531" s="193"/>
      <c r="B4531" s="187"/>
      <c r="C4531" s="185"/>
      <c r="D4531" s="185"/>
      <c r="E4531" s="185"/>
      <c r="F4531" s="185"/>
      <c r="G4531" s="185"/>
      <c r="H4531" s="185"/>
      <c r="I4531" s="185"/>
      <c r="J4531" s="185"/>
      <c r="K4531" s="185"/>
      <c r="L4531" s="110" t="s">
        <v>21</v>
      </c>
      <c r="M4531" s="111"/>
      <c r="N4531" s="75" t="s">
        <v>296</v>
      </c>
    </row>
    <row r="4532" spans="1:14" s="88" customFormat="1" hidden="1" x14ac:dyDescent="0.2">
      <c r="A4532" s="193"/>
      <c r="B4532" s="187"/>
      <c r="C4532" s="185"/>
      <c r="D4532" s="185"/>
      <c r="E4532" s="185"/>
      <c r="F4532" s="185"/>
      <c r="G4532" s="185"/>
      <c r="H4532" s="185"/>
      <c r="I4532" s="185"/>
      <c r="J4532" s="185"/>
      <c r="K4532" s="185"/>
      <c r="L4532" s="110" t="s">
        <v>21</v>
      </c>
      <c r="M4532" s="111"/>
      <c r="N4532" s="75" t="s">
        <v>46</v>
      </c>
    </row>
    <row r="4533" spans="1:14" s="88" customFormat="1" hidden="1" x14ac:dyDescent="0.2">
      <c r="A4533" s="193"/>
      <c r="B4533" s="187"/>
      <c r="C4533" s="185"/>
      <c r="D4533" s="185"/>
      <c r="E4533" s="185"/>
      <c r="F4533" s="185"/>
      <c r="G4533" s="185"/>
      <c r="H4533" s="185"/>
      <c r="I4533" s="185"/>
      <c r="J4533" s="185"/>
      <c r="K4533" s="185"/>
      <c r="L4533" s="110" t="s">
        <v>21</v>
      </c>
      <c r="M4533" s="111"/>
      <c r="N4533" s="75" t="s">
        <v>77</v>
      </c>
    </row>
    <row r="4534" spans="1:14" s="88" customFormat="1" hidden="1" x14ac:dyDescent="0.2">
      <c r="A4534" s="193"/>
      <c r="B4534" s="187"/>
      <c r="C4534" s="185"/>
      <c r="D4534" s="185"/>
      <c r="E4534" s="185"/>
      <c r="F4534" s="185"/>
      <c r="G4534" s="185"/>
      <c r="H4534" s="185"/>
      <c r="I4534" s="185"/>
      <c r="J4534" s="185"/>
      <c r="K4534" s="185"/>
      <c r="L4534" s="110" t="s">
        <v>21</v>
      </c>
      <c r="M4534" s="111"/>
      <c r="N4534" s="75" t="s">
        <v>432</v>
      </c>
    </row>
    <row r="4535" spans="1:14" s="88" customFormat="1" hidden="1" x14ac:dyDescent="0.2">
      <c r="A4535" s="193"/>
      <c r="B4535" s="187"/>
      <c r="C4535" s="185"/>
      <c r="D4535" s="185"/>
      <c r="E4535" s="185"/>
      <c r="F4535" s="185"/>
      <c r="G4535" s="185"/>
      <c r="H4535" s="185"/>
      <c r="I4535" s="185"/>
      <c r="J4535" s="185"/>
      <c r="K4535" s="185"/>
      <c r="L4535" s="110" t="s">
        <v>21</v>
      </c>
      <c r="M4535" s="111"/>
      <c r="N4535" s="75" t="s">
        <v>88</v>
      </c>
    </row>
    <row r="4536" spans="1:14" s="88" customFormat="1" hidden="1" x14ac:dyDescent="0.2">
      <c r="A4536" s="193"/>
      <c r="B4536" s="187"/>
      <c r="C4536" s="185"/>
      <c r="D4536" s="185"/>
      <c r="E4536" s="185"/>
      <c r="F4536" s="185"/>
      <c r="G4536" s="185"/>
      <c r="H4536" s="185"/>
      <c r="I4536" s="185"/>
      <c r="J4536" s="185"/>
      <c r="K4536" s="185"/>
      <c r="L4536" s="110" t="s">
        <v>21</v>
      </c>
      <c r="M4536" s="111"/>
      <c r="N4536" s="75" t="s">
        <v>438</v>
      </c>
    </row>
    <row r="4537" spans="1:14" s="88" customFormat="1" hidden="1" x14ac:dyDescent="0.2">
      <c r="A4537" s="193"/>
      <c r="B4537" s="187"/>
      <c r="C4537" s="185"/>
      <c r="D4537" s="185"/>
      <c r="E4537" s="185"/>
      <c r="F4537" s="185"/>
      <c r="G4537" s="185"/>
      <c r="H4537" s="185"/>
      <c r="I4537" s="185"/>
      <c r="J4537" s="185"/>
      <c r="K4537" s="185"/>
      <c r="L4537" s="110" t="s">
        <v>21</v>
      </c>
      <c r="M4537" s="111"/>
      <c r="N4537" s="75" t="s">
        <v>78</v>
      </c>
    </row>
    <row r="4538" spans="1:14" s="88" customFormat="1" hidden="1" x14ac:dyDescent="0.2">
      <c r="A4538" s="193"/>
      <c r="B4538" s="187"/>
      <c r="C4538" s="185"/>
      <c r="D4538" s="185"/>
      <c r="E4538" s="185"/>
      <c r="F4538" s="185"/>
      <c r="G4538" s="185"/>
      <c r="H4538" s="185"/>
      <c r="I4538" s="185"/>
      <c r="J4538" s="185"/>
      <c r="K4538" s="185"/>
      <c r="L4538" s="110" t="s">
        <v>21</v>
      </c>
      <c r="M4538" s="111"/>
      <c r="N4538" s="75" t="s">
        <v>48</v>
      </c>
    </row>
    <row r="4539" spans="1:14" s="88" customFormat="1" hidden="1" x14ac:dyDescent="0.2">
      <c r="A4539" s="193"/>
      <c r="B4539" s="187"/>
      <c r="C4539" s="185"/>
      <c r="D4539" s="185"/>
      <c r="E4539" s="185"/>
      <c r="F4539" s="185"/>
      <c r="G4539" s="185"/>
      <c r="H4539" s="185"/>
      <c r="I4539" s="185"/>
      <c r="J4539" s="185"/>
      <c r="K4539" s="185"/>
      <c r="L4539" s="110" t="s">
        <v>21</v>
      </c>
      <c r="M4539" s="111"/>
      <c r="N4539" s="75" t="s">
        <v>443</v>
      </c>
    </row>
    <row r="4540" spans="1:14" s="88" customFormat="1" hidden="1" x14ac:dyDescent="0.2">
      <c r="A4540" s="193"/>
      <c r="B4540" s="187"/>
      <c r="C4540" s="185"/>
      <c r="D4540" s="185"/>
      <c r="E4540" s="185"/>
      <c r="F4540" s="185"/>
      <c r="G4540" s="185"/>
      <c r="H4540" s="185"/>
      <c r="I4540" s="185"/>
      <c r="J4540" s="185"/>
      <c r="K4540" s="185"/>
      <c r="L4540" s="110" t="s">
        <v>21</v>
      </c>
      <c r="M4540" s="111"/>
      <c r="N4540" s="75" t="s">
        <v>444</v>
      </c>
    </row>
    <row r="4541" spans="1:14" s="88" customFormat="1" hidden="1" x14ac:dyDescent="0.2">
      <c r="A4541" s="193"/>
      <c r="B4541" s="187"/>
      <c r="C4541" s="185"/>
      <c r="D4541" s="185"/>
      <c r="E4541" s="185"/>
      <c r="F4541" s="185"/>
      <c r="G4541" s="185"/>
      <c r="H4541" s="185"/>
      <c r="I4541" s="185"/>
      <c r="J4541" s="185"/>
      <c r="K4541" s="185"/>
      <c r="L4541" s="110" t="s">
        <v>21</v>
      </c>
      <c r="M4541" s="111"/>
      <c r="N4541" s="75" t="s">
        <v>445</v>
      </c>
    </row>
    <row r="4542" spans="1:14" s="88" customFormat="1" hidden="1" x14ac:dyDescent="0.2">
      <c r="A4542" s="193"/>
      <c r="B4542" s="187"/>
      <c r="C4542" s="185"/>
      <c r="D4542" s="185"/>
      <c r="E4542" s="185"/>
      <c r="F4542" s="185"/>
      <c r="G4542" s="185"/>
      <c r="H4542" s="185"/>
      <c r="I4542" s="185"/>
      <c r="J4542" s="185"/>
      <c r="K4542" s="185"/>
      <c r="L4542" s="110" t="s">
        <v>21</v>
      </c>
      <c r="M4542" s="111"/>
      <c r="N4542" s="75" t="s">
        <v>488</v>
      </c>
    </row>
    <row r="4543" spans="1:14" s="88" customFormat="1" hidden="1" x14ac:dyDescent="0.2">
      <c r="A4543" s="193"/>
      <c r="B4543" s="187"/>
      <c r="C4543" s="185"/>
      <c r="D4543" s="185"/>
      <c r="E4543" s="185"/>
      <c r="F4543" s="185"/>
      <c r="G4543" s="185"/>
      <c r="H4543" s="185"/>
      <c r="I4543" s="185"/>
      <c r="J4543" s="185"/>
      <c r="K4543" s="185"/>
      <c r="L4543" s="110" t="s">
        <v>21</v>
      </c>
      <c r="M4543" s="111"/>
      <c r="N4543" s="75" t="s">
        <v>125</v>
      </c>
    </row>
    <row r="4544" spans="1:14" s="88" customFormat="1" hidden="1" x14ac:dyDescent="0.2">
      <c r="A4544" s="193"/>
      <c r="B4544" s="187"/>
      <c r="C4544" s="185"/>
      <c r="D4544" s="185"/>
      <c r="E4544" s="185"/>
      <c r="F4544" s="185"/>
      <c r="G4544" s="185"/>
      <c r="H4544" s="185"/>
      <c r="I4544" s="185"/>
      <c r="J4544" s="185"/>
      <c r="K4544" s="185"/>
      <c r="L4544" s="110" t="s">
        <v>21</v>
      </c>
      <c r="M4544" s="111"/>
      <c r="N4544" s="75" t="s">
        <v>33</v>
      </c>
    </row>
    <row r="4545" spans="1:14" s="88" customFormat="1" hidden="1" x14ac:dyDescent="0.2">
      <c r="A4545" s="193"/>
      <c r="B4545" s="187"/>
      <c r="C4545" s="185"/>
      <c r="D4545" s="185"/>
      <c r="E4545" s="185"/>
      <c r="F4545" s="185"/>
      <c r="G4545" s="185"/>
      <c r="H4545" s="185"/>
      <c r="I4545" s="185"/>
      <c r="J4545" s="185"/>
      <c r="K4545" s="185"/>
      <c r="L4545" s="110" t="s">
        <v>21</v>
      </c>
      <c r="M4545" s="111"/>
      <c r="N4545" s="75" t="s">
        <v>468</v>
      </c>
    </row>
    <row r="4546" spans="1:14" s="88" customFormat="1" ht="15" x14ac:dyDescent="0.25">
      <c r="A4546" s="125" t="s">
        <v>262</v>
      </c>
      <c r="B4546" s="84" t="s">
        <v>264</v>
      </c>
      <c r="C4546" s="86">
        <f>+'PLAN DE COMPRA  2022'!C4835</f>
        <v>95697000</v>
      </c>
      <c r="D4546" s="86">
        <f>+'PLAN DE COMPRA  2022'!D4835</f>
        <v>6600000</v>
      </c>
      <c r="E4546" s="86">
        <f>+'PLAN DE COMPRA  2022'!E4835</f>
        <v>340906554.44</v>
      </c>
      <c r="F4546" s="86">
        <f>+'PLAN DE COMPRA  2022'!F4835</f>
        <v>261418185.05000001</v>
      </c>
      <c r="G4546" s="86">
        <f>+'PLAN DE COMPRA  2022'!G4835</f>
        <v>28287188.100000001</v>
      </c>
      <c r="H4546" s="86">
        <f>+'PLAN DE COMPRA  2022'!H4835</f>
        <v>101267027</v>
      </c>
      <c r="I4546" s="86">
        <f>+'PLAN DE COMPRA  2022'!I4835</f>
        <v>210912679.41999999</v>
      </c>
      <c r="J4546" s="86">
        <f>+'PLAN DE COMPRA  2022'!J4835</f>
        <v>14627575</v>
      </c>
      <c r="K4546" s="86">
        <f>+'PLAN DE COMPRA  2022'!K4835</f>
        <v>1059716209.01</v>
      </c>
      <c r="L4546" s="86" t="s">
        <v>22</v>
      </c>
      <c r="M4546" s="86" t="s">
        <v>22</v>
      </c>
      <c r="N4546" s="87"/>
    </row>
    <row r="4547" spans="1:14" s="88" customFormat="1" ht="15" hidden="1" x14ac:dyDescent="0.25">
      <c r="A4547" s="182" t="s">
        <v>265</v>
      </c>
      <c r="B4547" s="118" t="s">
        <v>266</v>
      </c>
      <c r="C4547" s="183"/>
      <c r="D4547" s="183"/>
      <c r="E4547" s="183"/>
      <c r="F4547" s="183"/>
      <c r="G4547" s="183"/>
      <c r="H4547" s="183"/>
      <c r="I4547" s="183"/>
      <c r="J4547" s="183"/>
      <c r="K4547" s="183"/>
      <c r="L4547" s="110" t="s">
        <v>21</v>
      </c>
      <c r="M4547" s="111"/>
      <c r="N4547" s="74" t="s">
        <v>56</v>
      </c>
    </row>
    <row r="4548" spans="1:14" s="88" customFormat="1" ht="15" hidden="1" x14ac:dyDescent="0.25">
      <c r="A4548" s="182"/>
      <c r="B4548" s="118"/>
      <c r="C4548" s="185"/>
      <c r="D4548" s="185"/>
      <c r="E4548" s="185"/>
      <c r="F4548" s="185"/>
      <c r="G4548" s="185"/>
      <c r="H4548" s="185"/>
      <c r="I4548" s="185"/>
      <c r="J4548" s="185"/>
      <c r="K4548" s="185"/>
      <c r="L4548" s="110" t="s">
        <v>21</v>
      </c>
      <c r="M4548" s="111"/>
      <c r="N4548" s="75" t="s">
        <v>315</v>
      </c>
    </row>
    <row r="4549" spans="1:14" s="88" customFormat="1" ht="15" hidden="1" x14ac:dyDescent="0.25">
      <c r="A4549" s="182"/>
      <c r="B4549" s="118"/>
      <c r="C4549" s="185"/>
      <c r="D4549" s="185"/>
      <c r="E4549" s="185"/>
      <c r="F4549" s="185"/>
      <c r="G4549" s="185"/>
      <c r="H4549" s="185"/>
      <c r="I4549" s="185"/>
      <c r="J4549" s="185"/>
      <c r="K4549" s="185"/>
      <c r="L4549" s="110" t="s">
        <v>21</v>
      </c>
      <c r="M4549" s="111"/>
      <c r="N4549" s="75" t="s">
        <v>319</v>
      </c>
    </row>
    <row r="4550" spans="1:14" s="88" customFormat="1" ht="15" hidden="1" x14ac:dyDescent="0.25">
      <c r="A4550" s="182"/>
      <c r="B4550" s="118"/>
      <c r="C4550" s="185"/>
      <c r="D4550" s="185"/>
      <c r="E4550" s="185"/>
      <c r="F4550" s="185"/>
      <c r="G4550" s="185"/>
      <c r="H4550" s="185"/>
      <c r="I4550" s="185"/>
      <c r="J4550" s="185"/>
      <c r="K4550" s="185"/>
      <c r="L4550" s="110" t="s">
        <v>21</v>
      </c>
      <c r="M4550" s="111"/>
      <c r="N4550" s="75" t="s">
        <v>338</v>
      </c>
    </row>
    <row r="4551" spans="1:14" s="88" customFormat="1" ht="15" hidden="1" x14ac:dyDescent="0.25">
      <c r="A4551" s="182"/>
      <c r="B4551" s="118"/>
      <c r="C4551" s="185"/>
      <c r="D4551" s="185"/>
      <c r="E4551" s="185"/>
      <c r="F4551" s="185"/>
      <c r="G4551" s="185"/>
      <c r="H4551" s="185"/>
      <c r="I4551" s="185"/>
      <c r="J4551" s="185"/>
      <c r="K4551" s="185"/>
      <c r="L4551" s="110" t="s">
        <v>21</v>
      </c>
      <c r="M4551" s="111"/>
      <c r="N4551" s="75" t="s">
        <v>25</v>
      </c>
    </row>
    <row r="4552" spans="1:14" s="88" customFormat="1" ht="15" hidden="1" x14ac:dyDescent="0.25">
      <c r="A4552" s="182"/>
      <c r="B4552" s="118"/>
      <c r="C4552" s="185"/>
      <c r="D4552" s="185"/>
      <c r="E4552" s="185"/>
      <c r="F4552" s="185"/>
      <c r="G4552" s="185"/>
      <c r="H4552" s="185"/>
      <c r="I4552" s="185"/>
      <c r="J4552" s="185"/>
      <c r="K4552" s="185"/>
      <c r="L4552" s="110" t="s">
        <v>21</v>
      </c>
      <c r="M4552" s="111"/>
      <c r="N4552" s="75" t="s">
        <v>36</v>
      </c>
    </row>
    <row r="4553" spans="1:14" s="88" customFormat="1" ht="15" hidden="1" x14ac:dyDescent="0.25">
      <c r="A4553" s="182"/>
      <c r="B4553" s="118"/>
      <c r="C4553" s="185"/>
      <c r="D4553" s="185"/>
      <c r="E4553" s="185"/>
      <c r="F4553" s="185"/>
      <c r="G4553" s="185"/>
      <c r="H4553" s="185"/>
      <c r="I4553" s="185"/>
      <c r="J4553" s="185"/>
      <c r="K4553" s="185"/>
      <c r="L4553" s="110" t="s">
        <v>21</v>
      </c>
      <c r="M4553" s="111"/>
      <c r="N4553" s="75" t="s">
        <v>464</v>
      </c>
    </row>
    <row r="4554" spans="1:14" s="88" customFormat="1" ht="15" hidden="1" x14ac:dyDescent="0.25">
      <c r="A4554" s="182"/>
      <c r="B4554" s="118"/>
      <c r="C4554" s="185"/>
      <c r="D4554" s="185"/>
      <c r="E4554" s="185"/>
      <c r="F4554" s="185"/>
      <c r="G4554" s="185"/>
      <c r="H4554" s="185"/>
      <c r="I4554" s="185"/>
      <c r="J4554" s="185"/>
      <c r="K4554" s="185"/>
      <c r="L4554" s="110" t="s">
        <v>21</v>
      </c>
      <c r="M4554" s="111"/>
      <c r="N4554" s="75" t="s">
        <v>59</v>
      </c>
    </row>
    <row r="4555" spans="1:14" s="88" customFormat="1" ht="15" hidden="1" x14ac:dyDescent="0.25">
      <c r="A4555" s="182"/>
      <c r="B4555" s="118"/>
      <c r="C4555" s="185"/>
      <c r="D4555" s="185"/>
      <c r="E4555" s="185"/>
      <c r="F4555" s="185"/>
      <c r="G4555" s="185"/>
      <c r="H4555" s="185"/>
      <c r="I4555" s="185"/>
      <c r="J4555" s="185"/>
      <c r="K4555" s="185"/>
      <c r="L4555" s="110" t="s">
        <v>21</v>
      </c>
      <c r="M4555" s="111"/>
      <c r="N4555" s="75" t="s">
        <v>91</v>
      </c>
    </row>
    <row r="4556" spans="1:14" s="88" customFormat="1" ht="15" hidden="1" x14ac:dyDescent="0.25">
      <c r="A4556" s="182"/>
      <c r="B4556" s="118"/>
      <c r="C4556" s="185"/>
      <c r="D4556" s="185"/>
      <c r="E4556" s="185"/>
      <c r="F4556" s="185"/>
      <c r="G4556" s="185"/>
      <c r="H4556" s="185"/>
      <c r="I4556" s="185"/>
      <c r="J4556" s="185"/>
      <c r="K4556" s="185"/>
      <c r="L4556" s="110" t="s">
        <v>21</v>
      </c>
      <c r="M4556" s="111"/>
      <c r="N4556" s="75" t="s">
        <v>358</v>
      </c>
    </row>
    <row r="4557" spans="1:14" s="88" customFormat="1" ht="15" hidden="1" x14ac:dyDescent="0.25">
      <c r="A4557" s="182"/>
      <c r="B4557" s="118"/>
      <c r="C4557" s="185"/>
      <c r="D4557" s="185"/>
      <c r="E4557" s="185"/>
      <c r="F4557" s="185"/>
      <c r="G4557" s="185"/>
      <c r="H4557" s="185"/>
      <c r="I4557" s="185"/>
      <c r="J4557" s="185"/>
      <c r="K4557" s="185"/>
      <c r="L4557" s="110" t="s">
        <v>21</v>
      </c>
      <c r="M4557" s="111"/>
      <c r="N4557" s="75" t="s">
        <v>370</v>
      </c>
    </row>
    <row r="4558" spans="1:14" s="88" customFormat="1" ht="15" hidden="1" x14ac:dyDescent="0.25">
      <c r="A4558" s="182"/>
      <c r="B4558" s="118"/>
      <c r="C4558" s="185"/>
      <c r="D4558" s="185"/>
      <c r="E4558" s="185"/>
      <c r="F4558" s="185"/>
      <c r="G4558" s="185"/>
      <c r="H4558" s="185"/>
      <c r="I4558" s="185"/>
      <c r="J4558" s="185"/>
      <c r="K4558" s="185"/>
      <c r="L4558" s="110" t="s">
        <v>21</v>
      </c>
      <c r="M4558" s="111"/>
      <c r="N4558" s="75" t="s">
        <v>41</v>
      </c>
    </row>
    <row r="4559" spans="1:14" s="88" customFormat="1" ht="15" hidden="1" x14ac:dyDescent="0.25">
      <c r="A4559" s="182"/>
      <c r="B4559" s="118"/>
      <c r="C4559" s="185"/>
      <c r="D4559" s="185"/>
      <c r="E4559" s="185"/>
      <c r="F4559" s="185"/>
      <c r="G4559" s="185"/>
      <c r="H4559" s="185"/>
      <c r="I4559" s="185"/>
      <c r="J4559" s="185"/>
      <c r="K4559" s="185"/>
      <c r="L4559" s="110" t="s">
        <v>21</v>
      </c>
      <c r="M4559" s="111"/>
      <c r="N4559" s="75" t="s">
        <v>64</v>
      </c>
    </row>
    <row r="4560" spans="1:14" s="88" customFormat="1" ht="15" hidden="1" x14ac:dyDescent="0.25">
      <c r="A4560" s="182"/>
      <c r="B4560" s="118"/>
      <c r="C4560" s="185"/>
      <c r="D4560" s="185"/>
      <c r="E4560" s="185"/>
      <c r="F4560" s="185"/>
      <c r="G4560" s="185"/>
      <c r="H4560" s="185"/>
      <c r="I4560" s="185"/>
      <c r="J4560" s="185"/>
      <c r="K4560" s="185"/>
      <c r="L4560" s="110" t="s">
        <v>21</v>
      </c>
      <c r="M4560" s="111"/>
      <c r="N4560" s="75" t="s">
        <v>65</v>
      </c>
    </row>
    <row r="4561" spans="1:14" s="88" customFormat="1" ht="15" hidden="1" x14ac:dyDescent="0.25">
      <c r="A4561" s="182"/>
      <c r="B4561" s="118"/>
      <c r="C4561" s="185"/>
      <c r="D4561" s="185"/>
      <c r="E4561" s="185"/>
      <c r="F4561" s="185"/>
      <c r="G4561" s="185"/>
      <c r="H4561" s="185"/>
      <c r="I4561" s="185"/>
      <c r="J4561" s="185"/>
      <c r="K4561" s="185"/>
      <c r="L4561" s="110" t="s">
        <v>21</v>
      </c>
      <c r="M4561" s="111"/>
      <c r="N4561" s="75" t="s">
        <v>394</v>
      </c>
    </row>
    <row r="4562" spans="1:14" s="88" customFormat="1" ht="15" hidden="1" x14ac:dyDescent="0.25">
      <c r="A4562" s="182"/>
      <c r="B4562" s="118"/>
      <c r="C4562" s="185"/>
      <c r="D4562" s="185"/>
      <c r="E4562" s="185"/>
      <c r="F4562" s="185"/>
      <c r="G4562" s="185"/>
      <c r="H4562" s="185"/>
      <c r="I4562" s="185"/>
      <c r="J4562" s="185"/>
      <c r="K4562" s="185"/>
      <c r="L4562" s="110" t="s">
        <v>21</v>
      </c>
      <c r="M4562" s="111"/>
      <c r="N4562" s="75" t="s">
        <v>396</v>
      </c>
    </row>
    <row r="4563" spans="1:14" s="88" customFormat="1" ht="15" hidden="1" x14ac:dyDescent="0.25">
      <c r="A4563" s="182"/>
      <c r="B4563" s="118"/>
      <c r="C4563" s="185"/>
      <c r="D4563" s="185"/>
      <c r="E4563" s="185"/>
      <c r="F4563" s="185"/>
      <c r="G4563" s="185"/>
      <c r="H4563" s="185"/>
      <c r="I4563" s="185"/>
      <c r="J4563" s="185"/>
      <c r="K4563" s="185"/>
      <c r="L4563" s="110" t="s">
        <v>21</v>
      </c>
      <c r="M4563" s="111"/>
      <c r="N4563" s="75" t="s">
        <v>419</v>
      </c>
    </row>
    <row r="4564" spans="1:14" s="88" customFormat="1" ht="15" hidden="1" x14ac:dyDescent="0.25">
      <c r="A4564" s="182"/>
      <c r="B4564" s="118"/>
      <c r="C4564" s="185"/>
      <c r="D4564" s="185"/>
      <c r="E4564" s="185"/>
      <c r="F4564" s="185"/>
      <c r="G4564" s="185"/>
      <c r="H4564" s="185"/>
      <c r="I4564" s="185"/>
      <c r="J4564" s="185"/>
      <c r="K4564" s="185"/>
      <c r="L4564" s="110" t="s">
        <v>21</v>
      </c>
      <c r="M4564" s="111"/>
      <c r="N4564" s="75" t="s">
        <v>124</v>
      </c>
    </row>
    <row r="4565" spans="1:14" s="88" customFormat="1" hidden="1" x14ac:dyDescent="0.2">
      <c r="A4565" s="193"/>
      <c r="B4565" s="187"/>
      <c r="C4565" s="185"/>
      <c r="D4565" s="185"/>
      <c r="E4565" s="185"/>
      <c r="F4565" s="185"/>
      <c r="G4565" s="185"/>
      <c r="H4565" s="185"/>
      <c r="I4565" s="185"/>
      <c r="J4565" s="185"/>
      <c r="K4565" s="185"/>
      <c r="L4565" s="110" t="s">
        <v>21</v>
      </c>
      <c r="M4565" s="111"/>
      <c r="N4565" s="75" t="s">
        <v>45</v>
      </c>
    </row>
    <row r="4566" spans="1:14" s="88" customFormat="1" hidden="1" x14ac:dyDescent="0.2">
      <c r="A4566" s="193"/>
      <c r="B4566" s="187"/>
      <c r="C4566" s="185"/>
      <c r="D4566" s="185"/>
      <c r="E4566" s="185"/>
      <c r="F4566" s="185"/>
      <c r="G4566" s="185"/>
      <c r="H4566" s="185"/>
      <c r="I4566" s="185"/>
      <c r="J4566" s="185"/>
      <c r="K4566" s="185"/>
      <c r="L4566" s="110" t="s">
        <v>21</v>
      </c>
      <c r="M4566" s="111"/>
      <c r="N4566" s="75" t="s">
        <v>428</v>
      </c>
    </row>
    <row r="4567" spans="1:14" s="88" customFormat="1" hidden="1" x14ac:dyDescent="0.2">
      <c r="A4567" s="193"/>
      <c r="B4567" s="187"/>
      <c r="C4567" s="185"/>
      <c r="D4567" s="185"/>
      <c r="E4567" s="185"/>
      <c r="F4567" s="185"/>
      <c r="G4567" s="185"/>
      <c r="H4567" s="185"/>
      <c r="I4567" s="185"/>
      <c r="J4567" s="185"/>
      <c r="K4567" s="185"/>
      <c r="L4567" s="110" t="s">
        <v>21</v>
      </c>
      <c r="M4567" s="111"/>
      <c r="N4567" s="75" t="s">
        <v>429</v>
      </c>
    </row>
    <row r="4568" spans="1:14" s="88" customFormat="1" hidden="1" x14ac:dyDescent="0.2">
      <c r="A4568" s="193"/>
      <c r="B4568" s="187"/>
      <c r="C4568" s="185"/>
      <c r="D4568" s="185"/>
      <c r="E4568" s="185"/>
      <c r="F4568" s="185"/>
      <c r="G4568" s="185"/>
      <c r="H4568" s="185"/>
      <c r="I4568" s="185"/>
      <c r="J4568" s="185"/>
      <c r="K4568" s="185"/>
      <c r="L4568" s="110" t="s">
        <v>21</v>
      </c>
      <c r="M4568" s="111"/>
      <c r="N4568" s="75" t="s">
        <v>431</v>
      </c>
    </row>
    <row r="4569" spans="1:14" s="88" customFormat="1" hidden="1" x14ac:dyDescent="0.2">
      <c r="A4569" s="193"/>
      <c r="B4569" s="187"/>
      <c r="C4569" s="185"/>
      <c r="D4569" s="185"/>
      <c r="E4569" s="185"/>
      <c r="F4569" s="185"/>
      <c r="G4569" s="185"/>
      <c r="H4569" s="185"/>
      <c r="I4569" s="185"/>
      <c r="J4569" s="185"/>
      <c r="K4569" s="185"/>
      <c r="L4569" s="110" t="s">
        <v>21</v>
      </c>
      <c r="M4569" s="111"/>
      <c r="N4569" s="75" t="s">
        <v>434</v>
      </c>
    </row>
    <row r="4570" spans="1:14" s="88" customFormat="1" hidden="1" x14ac:dyDescent="0.2">
      <c r="A4570" s="193"/>
      <c r="B4570" s="187"/>
      <c r="C4570" s="185"/>
      <c r="D4570" s="185"/>
      <c r="E4570" s="185"/>
      <c r="F4570" s="185"/>
      <c r="G4570" s="185"/>
      <c r="H4570" s="185"/>
      <c r="I4570" s="185"/>
      <c r="J4570" s="185"/>
      <c r="K4570" s="185"/>
      <c r="L4570" s="110" t="s">
        <v>21</v>
      </c>
      <c r="M4570" s="111"/>
      <c r="N4570" s="75" t="s">
        <v>440</v>
      </c>
    </row>
    <row r="4571" spans="1:14" s="88" customFormat="1" hidden="1" x14ac:dyDescent="0.2">
      <c r="A4571" s="193"/>
      <c r="B4571" s="187"/>
      <c r="C4571" s="185"/>
      <c r="D4571" s="185"/>
      <c r="E4571" s="185"/>
      <c r="F4571" s="185"/>
      <c r="G4571" s="185"/>
      <c r="H4571" s="185"/>
      <c r="I4571" s="185"/>
      <c r="J4571" s="185"/>
      <c r="K4571" s="185"/>
      <c r="L4571" s="110" t="s">
        <v>21</v>
      </c>
      <c r="M4571" s="111"/>
      <c r="N4571" s="75" t="s">
        <v>78</v>
      </c>
    </row>
    <row r="4572" spans="1:14" s="88" customFormat="1" hidden="1" x14ac:dyDescent="0.2">
      <c r="A4572" s="193"/>
      <c r="B4572" s="187"/>
      <c r="C4572" s="185"/>
      <c r="D4572" s="185"/>
      <c r="E4572" s="185"/>
      <c r="F4572" s="185"/>
      <c r="G4572" s="185"/>
      <c r="H4572" s="185"/>
      <c r="I4572" s="185"/>
      <c r="J4572" s="185"/>
      <c r="K4572" s="185"/>
      <c r="L4572" s="110" t="s">
        <v>21</v>
      </c>
      <c r="M4572" s="111"/>
      <c r="N4572" s="75" t="s">
        <v>443</v>
      </c>
    </row>
    <row r="4573" spans="1:14" s="88" customFormat="1" hidden="1" x14ac:dyDescent="0.2">
      <c r="A4573" s="193"/>
      <c r="B4573" s="187"/>
      <c r="C4573" s="185"/>
      <c r="D4573" s="185"/>
      <c r="E4573" s="185"/>
      <c r="F4573" s="185"/>
      <c r="G4573" s="185"/>
      <c r="H4573" s="185"/>
      <c r="I4573" s="185"/>
      <c r="J4573" s="185"/>
      <c r="K4573" s="185"/>
      <c r="L4573" s="110" t="s">
        <v>21</v>
      </c>
      <c r="M4573" s="111"/>
      <c r="N4573" s="75" t="s">
        <v>444</v>
      </c>
    </row>
    <row r="4574" spans="1:14" s="88" customFormat="1" hidden="1" x14ac:dyDescent="0.2">
      <c r="A4574" s="193"/>
      <c r="B4574" s="187"/>
      <c r="C4574" s="185"/>
      <c r="D4574" s="185"/>
      <c r="E4574" s="185"/>
      <c r="F4574" s="185"/>
      <c r="G4574" s="185"/>
      <c r="H4574" s="185"/>
      <c r="I4574" s="185"/>
      <c r="J4574" s="185"/>
      <c r="K4574" s="185"/>
      <c r="L4574" s="110" t="s">
        <v>21</v>
      </c>
      <c r="M4574" s="111"/>
      <c r="N4574" s="75" t="s">
        <v>462</v>
      </c>
    </row>
    <row r="4575" spans="1:14" s="88" customFormat="1" hidden="1" x14ac:dyDescent="0.2">
      <c r="A4575" s="193"/>
      <c r="B4575" s="187"/>
      <c r="C4575" s="185"/>
      <c r="D4575" s="185"/>
      <c r="E4575" s="185"/>
      <c r="F4575" s="185"/>
      <c r="G4575" s="185"/>
      <c r="H4575" s="185"/>
      <c r="I4575" s="185"/>
      <c r="J4575" s="185"/>
      <c r="K4575" s="185"/>
      <c r="L4575" s="110" t="s">
        <v>21</v>
      </c>
      <c r="M4575" s="111"/>
      <c r="N4575" s="75" t="s">
        <v>125</v>
      </c>
    </row>
    <row r="4576" spans="1:14" s="88" customFormat="1" hidden="1" x14ac:dyDescent="0.2">
      <c r="A4576" s="193"/>
      <c r="B4576" s="187"/>
      <c r="C4576" s="185"/>
      <c r="D4576" s="185"/>
      <c r="E4576" s="185"/>
      <c r="F4576" s="185"/>
      <c r="G4576" s="185"/>
      <c r="H4576" s="185"/>
      <c r="I4576" s="185"/>
      <c r="J4576" s="185"/>
      <c r="K4576" s="185"/>
      <c r="L4576" s="110" t="s">
        <v>21</v>
      </c>
      <c r="M4576" s="111"/>
      <c r="N4576" s="75" t="s">
        <v>32</v>
      </c>
    </row>
    <row r="4577" spans="1:14" s="88" customFormat="1" ht="15" x14ac:dyDescent="0.25">
      <c r="A4577" s="125" t="s">
        <v>265</v>
      </c>
      <c r="B4577" s="84" t="s">
        <v>267</v>
      </c>
      <c r="C4577" s="86">
        <f>+'PLAN DE COMPRA  2022'!C4871</f>
        <v>10350000</v>
      </c>
      <c r="D4577" s="86">
        <f>+'PLAN DE COMPRA  2022'!D4871</f>
        <v>0</v>
      </c>
      <c r="E4577" s="86">
        <f>+'PLAN DE COMPRA  2022'!E4871</f>
        <v>915570</v>
      </c>
      <c r="F4577" s="86">
        <f>+'PLAN DE COMPRA  2022'!F4871</f>
        <v>2842910</v>
      </c>
      <c r="G4577" s="86">
        <f>+'PLAN DE COMPRA  2022'!G4871</f>
        <v>0</v>
      </c>
      <c r="H4577" s="86">
        <f>+'PLAN DE COMPRA  2022'!H4871</f>
        <v>81280000</v>
      </c>
      <c r="I4577" s="86">
        <f>+'PLAN DE COMPRA  2022'!I4871</f>
        <v>77075000</v>
      </c>
      <c r="J4577" s="86">
        <f>+'PLAN DE COMPRA  2022'!J4871</f>
        <v>29133080</v>
      </c>
      <c r="K4577" s="86">
        <f>+'PLAN DE COMPRA  2022'!K4871</f>
        <v>201596560</v>
      </c>
      <c r="L4577" s="85"/>
      <c r="M4577" s="86" t="s">
        <v>22</v>
      </c>
      <c r="N4577" s="85"/>
    </row>
    <row r="4578" spans="1:14" s="88" customFormat="1" ht="15" hidden="1" x14ac:dyDescent="0.25">
      <c r="A4578" s="182" t="s">
        <v>268</v>
      </c>
      <c r="B4578" s="118" t="s">
        <v>269</v>
      </c>
      <c r="C4578" s="183"/>
      <c r="D4578" s="183"/>
      <c r="E4578" s="183"/>
      <c r="F4578" s="183"/>
      <c r="G4578" s="183"/>
      <c r="H4578" s="183"/>
      <c r="I4578" s="183"/>
      <c r="J4578" s="183"/>
      <c r="K4578" s="183"/>
      <c r="L4578" s="110" t="s">
        <v>21</v>
      </c>
      <c r="M4578" s="111"/>
      <c r="N4578" s="74" t="s">
        <v>297</v>
      </c>
    </row>
    <row r="4579" spans="1:14" s="88" customFormat="1" ht="15" hidden="1" x14ac:dyDescent="0.25">
      <c r="A4579" s="182"/>
      <c r="B4579" s="118"/>
      <c r="C4579" s="185"/>
      <c r="D4579" s="185"/>
      <c r="E4579" s="185"/>
      <c r="F4579" s="185"/>
      <c r="G4579" s="185"/>
      <c r="H4579" s="185"/>
      <c r="I4579" s="185"/>
      <c r="J4579" s="185"/>
      <c r="K4579" s="185"/>
      <c r="L4579" s="110" t="s">
        <v>21</v>
      </c>
      <c r="M4579" s="111"/>
      <c r="N4579" s="75" t="s">
        <v>298</v>
      </c>
    </row>
    <row r="4580" spans="1:14" s="88" customFormat="1" ht="15" hidden="1" x14ac:dyDescent="0.25">
      <c r="A4580" s="182"/>
      <c r="B4580" s="118"/>
      <c r="C4580" s="185"/>
      <c r="D4580" s="185"/>
      <c r="E4580" s="185"/>
      <c r="F4580" s="185"/>
      <c r="G4580" s="185"/>
      <c r="H4580" s="185"/>
      <c r="I4580" s="185"/>
      <c r="J4580" s="185"/>
      <c r="K4580" s="185"/>
      <c r="L4580" s="110" t="s">
        <v>21</v>
      </c>
      <c r="M4580" s="111"/>
      <c r="N4580" s="75" t="s">
        <v>56</v>
      </c>
    </row>
    <row r="4581" spans="1:14" s="88" customFormat="1" ht="15" hidden="1" x14ac:dyDescent="0.25">
      <c r="A4581" s="182"/>
      <c r="B4581" s="118"/>
      <c r="C4581" s="185"/>
      <c r="D4581" s="185"/>
      <c r="E4581" s="185"/>
      <c r="F4581" s="185"/>
      <c r="G4581" s="185"/>
      <c r="H4581" s="185"/>
      <c r="I4581" s="185"/>
      <c r="J4581" s="185"/>
      <c r="K4581" s="185"/>
      <c r="L4581" s="110" t="s">
        <v>21</v>
      </c>
      <c r="M4581" s="111"/>
      <c r="N4581" s="75" t="s">
        <v>310</v>
      </c>
    </row>
    <row r="4582" spans="1:14" s="88" customFormat="1" ht="15" hidden="1" x14ac:dyDescent="0.25">
      <c r="A4582" s="182"/>
      <c r="B4582" s="118"/>
      <c r="C4582" s="185"/>
      <c r="D4582" s="185"/>
      <c r="E4582" s="185"/>
      <c r="F4582" s="185"/>
      <c r="G4582" s="185"/>
      <c r="H4582" s="185"/>
      <c r="I4582" s="185"/>
      <c r="J4582" s="185"/>
      <c r="K4582" s="185"/>
      <c r="L4582" s="110" t="s">
        <v>21</v>
      </c>
      <c r="M4582" s="111"/>
      <c r="N4582" s="75" t="s">
        <v>320</v>
      </c>
    </row>
    <row r="4583" spans="1:14" s="88" customFormat="1" ht="15" hidden="1" x14ac:dyDescent="0.25">
      <c r="A4583" s="182"/>
      <c r="B4583" s="118"/>
      <c r="C4583" s="185"/>
      <c r="D4583" s="185"/>
      <c r="E4583" s="185"/>
      <c r="F4583" s="185"/>
      <c r="G4583" s="185"/>
      <c r="H4583" s="185"/>
      <c r="I4583" s="185"/>
      <c r="J4583" s="185"/>
      <c r="K4583" s="185"/>
      <c r="L4583" s="110" t="s">
        <v>21</v>
      </c>
      <c r="M4583" s="111"/>
      <c r="N4583" s="75" t="s">
        <v>329</v>
      </c>
    </row>
    <row r="4584" spans="1:14" s="88" customFormat="1" ht="15" hidden="1" x14ac:dyDescent="0.25">
      <c r="A4584" s="182"/>
      <c r="B4584" s="118"/>
      <c r="C4584" s="185"/>
      <c r="D4584" s="185"/>
      <c r="E4584" s="185"/>
      <c r="F4584" s="185"/>
      <c r="G4584" s="185"/>
      <c r="H4584" s="185"/>
      <c r="I4584" s="185"/>
      <c r="J4584" s="185"/>
      <c r="K4584" s="185"/>
      <c r="L4584" s="110" t="s">
        <v>21</v>
      </c>
      <c r="M4584" s="111"/>
      <c r="N4584" s="75" t="s">
        <v>58</v>
      </c>
    </row>
    <row r="4585" spans="1:14" s="88" customFormat="1" ht="15" hidden="1" x14ac:dyDescent="0.25">
      <c r="A4585" s="182"/>
      <c r="B4585" s="118"/>
      <c r="C4585" s="185"/>
      <c r="D4585" s="185"/>
      <c r="E4585" s="185"/>
      <c r="F4585" s="185"/>
      <c r="G4585" s="185"/>
      <c r="H4585" s="185"/>
      <c r="I4585" s="185"/>
      <c r="J4585" s="185"/>
      <c r="K4585" s="185"/>
      <c r="L4585" s="110" t="s">
        <v>21</v>
      </c>
      <c r="M4585" s="111"/>
      <c r="N4585" s="75" t="s">
        <v>335</v>
      </c>
    </row>
    <row r="4586" spans="1:14" s="88" customFormat="1" ht="15" hidden="1" x14ac:dyDescent="0.25">
      <c r="A4586" s="182"/>
      <c r="B4586" s="118"/>
      <c r="C4586" s="185"/>
      <c r="D4586" s="185"/>
      <c r="E4586" s="185"/>
      <c r="F4586" s="185"/>
      <c r="G4586" s="185"/>
      <c r="H4586" s="185"/>
      <c r="I4586" s="185"/>
      <c r="J4586" s="185"/>
      <c r="K4586" s="185"/>
      <c r="L4586" s="110" t="s">
        <v>21</v>
      </c>
      <c r="M4586" s="111"/>
      <c r="N4586" s="75" t="s">
        <v>340</v>
      </c>
    </row>
    <row r="4587" spans="1:14" s="88" customFormat="1" ht="15" hidden="1" x14ac:dyDescent="0.25">
      <c r="A4587" s="182"/>
      <c r="B4587" s="118"/>
      <c r="C4587" s="185"/>
      <c r="D4587" s="185"/>
      <c r="E4587" s="185"/>
      <c r="F4587" s="185"/>
      <c r="G4587" s="185"/>
      <c r="H4587" s="185"/>
      <c r="I4587" s="185"/>
      <c r="J4587" s="185"/>
      <c r="K4587" s="185"/>
      <c r="L4587" s="110" t="s">
        <v>21</v>
      </c>
      <c r="M4587" s="111"/>
      <c r="N4587" s="75" t="s">
        <v>341</v>
      </c>
    </row>
    <row r="4588" spans="1:14" s="88" customFormat="1" ht="15" hidden="1" x14ac:dyDescent="0.25">
      <c r="A4588" s="182"/>
      <c r="B4588" s="118"/>
      <c r="C4588" s="185"/>
      <c r="D4588" s="185"/>
      <c r="E4588" s="185"/>
      <c r="F4588" s="185"/>
      <c r="G4588" s="185"/>
      <c r="H4588" s="185"/>
      <c r="I4588" s="185"/>
      <c r="J4588" s="185"/>
      <c r="K4588" s="185"/>
      <c r="L4588" s="110" t="s">
        <v>21</v>
      </c>
      <c r="M4588" s="111"/>
      <c r="N4588" s="75" t="s">
        <v>342</v>
      </c>
    </row>
    <row r="4589" spans="1:14" s="88" customFormat="1" ht="15" hidden="1" x14ac:dyDescent="0.25">
      <c r="A4589" s="182"/>
      <c r="B4589" s="118"/>
      <c r="C4589" s="185"/>
      <c r="D4589" s="185"/>
      <c r="E4589" s="185"/>
      <c r="F4589" s="185"/>
      <c r="G4589" s="185"/>
      <c r="H4589" s="185"/>
      <c r="I4589" s="185"/>
      <c r="J4589" s="185"/>
      <c r="K4589" s="185"/>
      <c r="L4589" s="110" t="s">
        <v>21</v>
      </c>
      <c r="M4589" s="111"/>
      <c r="N4589" s="75" t="s">
        <v>25</v>
      </c>
    </row>
    <row r="4590" spans="1:14" s="88" customFormat="1" ht="15" hidden="1" x14ac:dyDescent="0.25">
      <c r="A4590" s="182"/>
      <c r="B4590" s="118"/>
      <c r="C4590" s="185"/>
      <c r="D4590" s="185"/>
      <c r="E4590" s="185"/>
      <c r="F4590" s="185"/>
      <c r="G4590" s="185"/>
      <c r="H4590" s="185"/>
      <c r="I4590" s="185"/>
      <c r="J4590" s="185"/>
      <c r="K4590" s="185"/>
      <c r="L4590" s="110" t="s">
        <v>21</v>
      </c>
      <c r="M4590" s="111"/>
      <c r="N4590" s="75" t="s">
        <v>36</v>
      </c>
    </row>
    <row r="4591" spans="1:14" s="88" customFormat="1" ht="15" hidden="1" x14ac:dyDescent="0.25">
      <c r="A4591" s="182"/>
      <c r="B4591" s="118"/>
      <c r="C4591" s="185"/>
      <c r="D4591" s="185"/>
      <c r="E4591" s="185"/>
      <c r="F4591" s="185"/>
      <c r="G4591" s="185"/>
      <c r="H4591" s="185"/>
      <c r="I4591" s="185"/>
      <c r="J4591" s="185"/>
      <c r="K4591" s="185"/>
      <c r="L4591" s="110" t="s">
        <v>21</v>
      </c>
      <c r="M4591" s="111"/>
      <c r="N4591" s="75" t="s">
        <v>464</v>
      </c>
    </row>
    <row r="4592" spans="1:14" s="88" customFormat="1" ht="15" hidden="1" x14ac:dyDescent="0.25">
      <c r="A4592" s="182"/>
      <c r="B4592" s="118"/>
      <c r="C4592" s="185"/>
      <c r="D4592" s="185"/>
      <c r="E4592" s="185"/>
      <c r="F4592" s="185"/>
      <c r="G4592" s="185"/>
      <c r="H4592" s="185"/>
      <c r="I4592" s="185"/>
      <c r="J4592" s="185"/>
      <c r="K4592" s="185"/>
      <c r="L4592" s="110" t="s">
        <v>21</v>
      </c>
      <c r="M4592" s="111"/>
      <c r="N4592" s="75" t="s">
        <v>465</v>
      </c>
    </row>
    <row r="4593" spans="1:14" s="88" customFormat="1" ht="15" hidden="1" x14ac:dyDescent="0.25">
      <c r="A4593" s="182"/>
      <c r="B4593" s="118"/>
      <c r="C4593" s="185"/>
      <c r="D4593" s="185"/>
      <c r="E4593" s="185"/>
      <c r="F4593" s="185"/>
      <c r="G4593" s="185"/>
      <c r="H4593" s="185"/>
      <c r="I4593" s="185"/>
      <c r="J4593" s="185"/>
      <c r="K4593" s="185"/>
      <c r="L4593" s="110" t="s">
        <v>21</v>
      </c>
      <c r="M4593" s="111"/>
      <c r="N4593" s="75" t="s">
        <v>347</v>
      </c>
    </row>
    <row r="4594" spans="1:14" s="88" customFormat="1" ht="15" hidden="1" x14ac:dyDescent="0.25">
      <c r="A4594" s="182"/>
      <c r="B4594" s="118"/>
      <c r="C4594" s="185"/>
      <c r="D4594" s="185"/>
      <c r="E4594" s="185"/>
      <c r="F4594" s="185"/>
      <c r="G4594" s="185"/>
      <c r="H4594" s="185"/>
      <c r="I4594" s="185"/>
      <c r="J4594" s="185"/>
      <c r="K4594" s="185"/>
      <c r="L4594" s="110" t="s">
        <v>21</v>
      </c>
      <c r="M4594" s="111"/>
      <c r="N4594" s="75" t="s">
        <v>37</v>
      </c>
    </row>
    <row r="4595" spans="1:14" s="88" customFormat="1" ht="15" hidden="1" x14ac:dyDescent="0.25">
      <c r="A4595" s="182"/>
      <c r="B4595" s="118"/>
      <c r="C4595" s="185"/>
      <c r="D4595" s="185"/>
      <c r="E4595" s="185"/>
      <c r="F4595" s="185"/>
      <c r="G4595" s="185"/>
      <c r="H4595" s="185"/>
      <c r="I4595" s="185"/>
      <c r="J4595" s="185"/>
      <c r="K4595" s="185"/>
      <c r="L4595" s="110" t="s">
        <v>21</v>
      </c>
      <c r="M4595" s="111"/>
      <c r="N4595" s="75" t="s">
        <v>350</v>
      </c>
    </row>
    <row r="4596" spans="1:14" s="88" customFormat="1" ht="15" hidden="1" x14ac:dyDescent="0.25">
      <c r="A4596" s="182"/>
      <c r="B4596" s="118"/>
      <c r="C4596" s="185"/>
      <c r="D4596" s="185"/>
      <c r="E4596" s="185"/>
      <c r="F4596" s="185"/>
      <c r="G4596" s="185"/>
      <c r="H4596" s="185"/>
      <c r="I4596" s="185"/>
      <c r="J4596" s="185"/>
      <c r="K4596" s="185"/>
      <c r="L4596" s="110" t="s">
        <v>21</v>
      </c>
      <c r="M4596" s="111"/>
      <c r="N4596" s="75" t="s">
        <v>92</v>
      </c>
    </row>
    <row r="4597" spans="1:14" s="88" customFormat="1" ht="15" hidden="1" x14ac:dyDescent="0.25">
      <c r="A4597" s="182"/>
      <c r="B4597" s="118"/>
      <c r="C4597" s="185"/>
      <c r="D4597" s="185"/>
      <c r="E4597" s="185"/>
      <c r="F4597" s="185"/>
      <c r="G4597" s="185"/>
      <c r="H4597" s="185"/>
      <c r="I4597" s="185"/>
      <c r="J4597" s="185"/>
      <c r="K4597" s="185"/>
      <c r="L4597" s="110" t="s">
        <v>21</v>
      </c>
      <c r="M4597" s="111"/>
      <c r="N4597" s="75" t="s">
        <v>469</v>
      </c>
    </row>
    <row r="4598" spans="1:14" s="88" customFormat="1" ht="15" hidden="1" x14ac:dyDescent="0.25">
      <c r="A4598" s="182"/>
      <c r="B4598" s="118"/>
      <c r="C4598" s="185"/>
      <c r="D4598" s="185"/>
      <c r="E4598" s="185"/>
      <c r="F4598" s="185"/>
      <c r="G4598" s="185"/>
      <c r="H4598" s="185"/>
      <c r="I4598" s="185"/>
      <c r="J4598" s="185"/>
      <c r="K4598" s="185"/>
      <c r="L4598" s="110" t="s">
        <v>21</v>
      </c>
      <c r="M4598" s="111"/>
      <c r="N4598" s="75" t="s">
        <v>351</v>
      </c>
    </row>
    <row r="4599" spans="1:14" s="88" customFormat="1" ht="15" hidden="1" x14ac:dyDescent="0.25">
      <c r="A4599" s="182"/>
      <c r="B4599" s="118"/>
      <c r="C4599" s="185"/>
      <c r="D4599" s="185"/>
      <c r="E4599" s="185"/>
      <c r="F4599" s="185"/>
      <c r="G4599" s="185"/>
      <c r="H4599" s="185"/>
      <c r="I4599" s="185"/>
      <c r="J4599" s="185"/>
      <c r="K4599" s="185"/>
      <c r="L4599" s="110" t="s">
        <v>21</v>
      </c>
      <c r="M4599" s="111"/>
      <c r="N4599" s="75" t="s">
        <v>361</v>
      </c>
    </row>
    <row r="4600" spans="1:14" s="88" customFormat="1" ht="15" hidden="1" x14ac:dyDescent="0.25">
      <c r="A4600" s="182"/>
      <c r="B4600" s="118"/>
      <c r="C4600" s="185"/>
      <c r="D4600" s="185"/>
      <c r="E4600" s="185"/>
      <c r="F4600" s="185"/>
      <c r="G4600" s="185"/>
      <c r="H4600" s="185"/>
      <c r="I4600" s="185"/>
      <c r="J4600" s="185"/>
      <c r="K4600" s="185"/>
      <c r="L4600" s="110" t="s">
        <v>21</v>
      </c>
      <c r="M4600" s="111"/>
      <c r="N4600" s="75" t="s">
        <v>93</v>
      </c>
    </row>
    <row r="4601" spans="1:14" s="88" customFormat="1" ht="15" hidden="1" x14ac:dyDescent="0.25">
      <c r="A4601" s="182"/>
      <c r="B4601" s="118"/>
      <c r="C4601" s="185"/>
      <c r="D4601" s="185"/>
      <c r="E4601" s="185"/>
      <c r="F4601" s="185"/>
      <c r="G4601" s="185"/>
      <c r="H4601" s="185"/>
      <c r="I4601" s="185"/>
      <c r="J4601" s="185"/>
      <c r="K4601" s="185"/>
      <c r="L4601" s="110" t="s">
        <v>21</v>
      </c>
      <c r="M4601" s="111"/>
      <c r="N4601" s="75" t="s">
        <v>372</v>
      </c>
    </row>
    <row r="4602" spans="1:14" s="88" customFormat="1" ht="15" hidden="1" x14ac:dyDescent="0.25">
      <c r="A4602" s="182"/>
      <c r="B4602" s="118"/>
      <c r="C4602" s="185"/>
      <c r="D4602" s="185"/>
      <c r="E4602" s="185"/>
      <c r="F4602" s="185"/>
      <c r="G4602" s="185"/>
      <c r="H4602" s="185"/>
      <c r="I4602" s="185"/>
      <c r="J4602" s="185"/>
      <c r="K4602" s="185"/>
      <c r="L4602" s="110" t="s">
        <v>21</v>
      </c>
      <c r="M4602" s="111"/>
      <c r="N4602" s="75" t="s">
        <v>40</v>
      </c>
    </row>
    <row r="4603" spans="1:14" s="88" customFormat="1" ht="15" hidden="1" x14ac:dyDescent="0.25">
      <c r="A4603" s="182"/>
      <c r="B4603" s="118"/>
      <c r="C4603" s="185"/>
      <c r="D4603" s="185"/>
      <c r="E4603" s="185"/>
      <c r="F4603" s="185"/>
      <c r="G4603" s="185"/>
      <c r="H4603" s="185"/>
      <c r="I4603" s="185"/>
      <c r="J4603" s="185"/>
      <c r="K4603" s="185"/>
      <c r="L4603" s="110" t="s">
        <v>21</v>
      </c>
      <c r="M4603" s="111"/>
      <c r="N4603" s="75" t="s">
        <v>26</v>
      </c>
    </row>
    <row r="4604" spans="1:14" s="88" customFormat="1" ht="15" hidden="1" x14ac:dyDescent="0.25">
      <c r="A4604" s="182"/>
      <c r="B4604" s="118"/>
      <c r="C4604" s="185"/>
      <c r="D4604" s="185"/>
      <c r="E4604" s="185"/>
      <c r="F4604" s="185"/>
      <c r="G4604" s="185"/>
      <c r="H4604" s="185"/>
      <c r="I4604" s="185"/>
      <c r="J4604" s="185"/>
      <c r="K4604" s="185"/>
      <c r="L4604" s="110" t="s">
        <v>21</v>
      </c>
      <c r="M4604" s="111"/>
      <c r="N4604" s="75" t="s">
        <v>65</v>
      </c>
    </row>
    <row r="4605" spans="1:14" s="88" customFormat="1" ht="15" hidden="1" x14ac:dyDescent="0.25">
      <c r="A4605" s="182"/>
      <c r="B4605" s="118"/>
      <c r="C4605" s="185"/>
      <c r="D4605" s="185"/>
      <c r="E4605" s="185"/>
      <c r="F4605" s="185"/>
      <c r="G4605" s="185"/>
      <c r="H4605" s="185"/>
      <c r="I4605" s="185"/>
      <c r="J4605" s="185"/>
      <c r="K4605" s="185"/>
      <c r="L4605" s="110" t="s">
        <v>21</v>
      </c>
      <c r="M4605" s="111"/>
      <c r="N4605" s="75" t="s">
        <v>394</v>
      </c>
    </row>
    <row r="4606" spans="1:14" s="88" customFormat="1" ht="15" hidden="1" x14ac:dyDescent="0.25">
      <c r="A4606" s="182"/>
      <c r="B4606" s="118"/>
      <c r="C4606" s="185"/>
      <c r="D4606" s="185"/>
      <c r="E4606" s="185"/>
      <c r="F4606" s="185"/>
      <c r="G4606" s="185"/>
      <c r="H4606" s="185"/>
      <c r="I4606" s="185"/>
      <c r="J4606" s="185"/>
      <c r="K4606" s="185"/>
      <c r="L4606" s="110" t="s">
        <v>21</v>
      </c>
      <c r="M4606" s="111"/>
      <c r="N4606" s="75" t="s">
        <v>67</v>
      </c>
    </row>
    <row r="4607" spans="1:14" s="88" customFormat="1" ht="15" hidden="1" x14ac:dyDescent="0.25">
      <c r="A4607" s="182"/>
      <c r="B4607" s="118"/>
      <c r="C4607" s="185"/>
      <c r="D4607" s="185"/>
      <c r="E4607" s="185"/>
      <c r="F4607" s="185"/>
      <c r="G4607" s="185"/>
      <c r="H4607" s="185"/>
      <c r="I4607" s="185"/>
      <c r="J4607" s="185"/>
      <c r="K4607" s="185"/>
      <c r="L4607" s="110" t="s">
        <v>21</v>
      </c>
      <c r="M4607" s="111"/>
      <c r="N4607" s="75" t="s">
        <v>42</v>
      </c>
    </row>
    <row r="4608" spans="1:14" s="88" customFormat="1" ht="15" hidden="1" x14ac:dyDescent="0.25">
      <c r="A4608" s="182"/>
      <c r="B4608" s="118"/>
      <c r="C4608" s="185"/>
      <c r="D4608" s="185"/>
      <c r="E4608" s="185"/>
      <c r="F4608" s="185"/>
      <c r="G4608" s="185"/>
      <c r="H4608" s="185"/>
      <c r="I4608" s="185"/>
      <c r="J4608" s="185"/>
      <c r="K4608" s="185"/>
      <c r="L4608" s="110" t="s">
        <v>21</v>
      </c>
      <c r="M4608" s="111"/>
      <c r="N4608" s="75" t="s">
        <v>398</v>
      </c>
    </row>
    <row r="4609" spans="1:14" s="88" customFormat="1" ht="15" hidden="1" x14ac:dyDescent="0.25">
      <c r="A4609" s="182"/>
      <c r="B4609" s="118"/>
      <c r="C4609" s="185"/>
      <c r="D4609" s="185"/>
      <c r="E4609" s="185"/>
      <c r="F4609" s="185"/>
      <c r="G4609" s="185"/>
      <c r="H4609" s="185"/>
      <c r="I4609" s="185"/>
      <c r="J4609" s="185"/>
      <c r="K4609" s="185"/>
      <c r="L4609" s="110" t="s">
        <v>21</v>
      </c>
      <c r="M4609" s="111"/>
      <c r="N4609" s="75" t="s">
        <v>400</v>
      </c>
    </row>
    <row r="4610" spans="1:14" s="88" customFormat="1" ht="15" hidden="1" x14ac:dyDescent="0.25">
      <c r="A4610" s="182"/>
      <c r="B4610" s="118"/>
      <c r="C4610" s="185"/>
      <c r="D4610" s="185"/>
      <c r="E4610" s="185"/>
      <c r="F4610" s="185"/>
      <c r="G4610" s="185"/>
      <c r="H4610" s="185"/>
      <c r="I4610" s="185"/>
      <c r="J4610" s="185"/>
      <c r="K4610" s="185"/>
      <c r="L4610" s="110" t="s">
        <v>21</v>
      </c>
      <c r="M4610" s="111"/>
      <c r="N4610" s="75" t="s">
        <v>44</v>
      </c>
    </row>
    <row r="4611" spans="1:14" s="88" customFormat="1" ht="15" hidden="1" x14ac:dyDescent="0.25">
      <c r="A4611" s="182"/>
      <c r="B4611" s="118"/>
      <c r="C4611" s="185"/>
      <c r="D4611" s="185"/>
      <c r="E4611" s="185"/>
      <c r="F4611" s="185"/>
      <c r="G4611" s="185"/>
      <c r="H4611" s="185"/>
      <c r="I4611" s="185"/>
      <c r="J4611" s="185"/>
      <c r="K4611" s="185"/>
      <c r="L4611" s="110" t="s">
        <v>21</v>
      </c>
      <c r="M4611" s="111"/>
      <c r="N4611" s="75" t="s">
        <v>70</v>
      </c>
    </row>
    <row r="4612" spans="1:14" s="88" customFormat="1" ht="15" hidden="1" x14ac:dyDescent="0.25">
      <c r="A4612" s="182"/>
      <c r="B4612" s="118"/>
      <c r="C4612" s="185"/>
      <c r="D4612" s="185"/>
      <c r="E4612" s="185"/>
      <c r="F4612" s="185"/>
      <c r="G4612" s="185"/>
      <c r="H4612" s="185"/>
      <c r="I4612" s="185"/>
      <c r="J4612" s="185"/>
      <c r="K4612" s="185"/>
      <c r="L4612" s="110" t="s">
        <v>21</v>
      </c>
      <c r="M4612" s="111"/>
      <c r="N4612" s="75" t="s">
        <v>71</v>
      </c>
    </row>
    <row r="4613" spans="1:14" s="88" customFormat="1" ht="15" hidden="1" x14ac:dyDescent="0.25">
      <c r="A4613" s="182"/>
      <c r="B4613" s="118"/>
      <c r="C4613" s="185"/>
      <c r="D4613" s="185"/>
      <c r="E4613" s="185"/>
      <c r="F4613" s="185"/>
      <c r="G4613" s="185"/>
      <c r="H4613" s="185"/>
      <c r="I4613" s="185"/>
      <c r="J4613" s="185"/>
      <c r="K4613" s="185"/>
      <c r="L4613" s="110" t="s">
        <v>21</v>
      </c>
      <c r="M4613" s="111"/>
      <c r="N4613" s="75" t="s">
        <v>406</v>
      </c>
    </row>
    <row r="4614" spans="1:14" s="88" customFormat="1" ht="15" hidden="1" x14ac:dyDescent="0.25">
      <c r="A4614" s="182"/>
      <c r="B4614" s="118"/>
      <c r="C4614" s="185"/>
      <c r="D4614" s="185"/>
      <c r="E4614" s="185"/>
      <c r="F4614" s="185"/>
      <c r="G4614" s="185"/>
      <c r="H4614" s="185"/>
      <c r="I4614" s="185"/>
      <c r="J4614" s="185"/>
      <c r="K4614" s="185"/>
      <c r="L4614" s="110" t="s">
        <v>21</v>
      </c>
      <c r="M4614" s="111"/>
      <c r="N4614" s="75" t="s">
        <v>409</v>
      </c>
    </row>
    <row r="4615" spans="1:14" s="88" customFormat="1" ht="15" hidden="1" x14ac:dyDescent="0.25">
      <c r="A4615" s="182"/>
      <c r="B4615" s="118"/>
      <c r="C4615" s="185"/>
      <c r="D4615" s="185"/>
      <c r="E4615" s="185"/>
      <c r="F4615" s="185"/>
      <c r="G4615" s="185"/>
      <c r="H4615" s="185"/>
      <c r="I4615" s="185"/>
      <c r="J4615" s="185"/>
      <c r="K4615" s="185"/>
      <c r="L4615" s="110" t="s">
        <v>21</v>
      </c>
      <c r="M4615" s="111"/>
      <c r="N4615" s="75" t="s">
        <v>411</v>
      </c>
    </row>
    <row r="4616" spans="1:14" s="88" customFormat="1" ht="15" hidden="1" x14ac:dyDescent="0.25">
      <c r="A4616" s="182"/>
      <c r="B4616" s="118"/>
      <c r="C4616" s="185"/>
      <c r="D4616" s="185"/>
      <c r="E4616" s="185"/>
      <c r="F4616" s="185"/>
      <c r="G4616" s="185"/>
      <c r="H4616" s="185"/>
      <c r="I4616" s="185"/>
      <c r="J4616" s="185"/>
      <c r="K4616" s="185"/>
      <c r="L4616" s="110" t="s">
        <v>21</v>
      </c>
      <c r="M4616" s="111"/>
      <c r="N4616" s="75" t="s">
        <v>412</v>
      </c>
    </row>
    <row r="4617" spans="1:14" s="88" customFormat="1" ht="15" hidden="1" x14ac:dyDescent="0.25">
      <c r="A4617" s="182"/>
      <c r="B4617" s="118"/>
      <c r="C4617" s="185"/>
      <c r="D4617" s="185"/>
      <c r="E4617" s="185"/>
      <c r="F4617" s="185"/>
      <c r="G4617" s="185"/>
      <c r="H4617" s="185"/>
      <c r="I4617" s="185"/>
      <c r="J4617" s="185"/>
      <c r="K4617" s="185"/>
      <c r="L4617" s="110" t="s">
        <v>21</v>
      </c>
      <c r="M4617" s="111"/>
      <c r="N4617" s="75" t="s">
        <v>124</v>
      </c>
    </row>
    <row r="4618" spans="1:14" s="88" customFormat="1" ht="15" hidden="1" x14ac:dyDescent="0.25">
      <c r="A4618" s="182"/>
      <c r="B4618" s="118"/>
      <c r="C4618" s="185"/>
      <c r="D4618" s="185"/>
      <c r="E4618" s="185"/>
      <c r="F4618" s="185"/>
      <c r="G4618" s="185"/>
      <c r="H4618" s="185"/>
      <c r="I4618" s="185"/>
      <c r="J4618" s="185"/>
      <c r="K4618" s="185"/>
      <c r="L4618" s="110" t="s">
        <v>21</v>
      </c>
      <c r="M4618" s="111"/>
      <c r="N4618" s="75" t="s">
        <v>449</v>
      </c>
    </row>
    <row r="4619" spans="1:14" s="88" customFormat="1" ht="15" hidden="1" x14ac:dyDescent="0.25">
      <c r="A4619" s="182"/>
      <c r="B4619" s="118"/>
      <c r="C4619" s="185"/>
      <c r="D4619" s="185"/>
      <c r="E4619" s="185"/>
      <c r="F4619" s="185"/>
      <c r="G4619" s="185"/>
      <c r="H4619" s="185"/>
      <c r="I4619" s="185"/>
      <c r="J4619" s="185"/>
      <c r="K4619" s="185"/>
      <c r="L4619" s="110" t="s">
        <v>21</v>
      </c>
      <c r="M4619" s="111"/>
      <c r="N4619" s="75" t="s">
        <v>45</v>
      </c>
    </row>
    <row r="4620" spans="1:14" s="88" customFormat="1" ht="15" hidden="1" x14ac:dyDescent="0.25">
      <c r="A4620" s="182"/>
      <c r="B4620" s="118"/>
      <c r="C4620" s="185"/>
      <c r="D4620" s="185"/>
      <c r="E4620" s="185"/>
      <c r="F4620" s="185"/>
      <c r="G4620" s="185"/>
      <c r="H4620" s="185"/>
      <c r="I4620" s="185"/>
      <c r="J4620" s="185"/>
      <c r="K4620" s="185"/>
      <c r="L4620" s="110" t="s">
        <v>21</v>
      </c>
      <c r="M4620" s="111"/>
      <c r="N4620" s="75" t="s">
        <v>76</v>
      </c>
    </row>
    <row r="4621" spans="1:14" s="88" customFormat="1" ht="15" hidden="1" x14ac:dyDescent="0.25">
      <c r="A4621" s="182"/>
      <c r="B4621" s="118"/>
      <c r="C4621" s="185"/>
      <c r="D4621" s="185"/>
      <c r="E4621" s="185"/>
      <c r="F4621" s="185"/>
      <c r="G4621" s="185"/>
      <c r="H4621" s="185"/>
      <c r="I4621" s="185"/>
      <c r="J4621" s="185"/>
      <c r="K4621" s="185"/>
      <c r="L4621" s="110" t="s">
        <v>21</v>
      </c>
      <c r="M4621" s="111"/>
      <c r="N4621" s="75" t="s">
        <v>427</v>
      </c>
    </row>
    <row r="4622" spans="1:14" s="88" customFormat="1" ht="15" hidden="1" x14ac:dyDescent="0.25">
      <c r="A4622" s="182"/>
      <c r="B4622" s="118"/>
      <c r="C4622" s="185"/>
      <c r="D4622" s="185"/>
      <c r="E4622" s="185"/>
      <c r="F4622" s="185"/>
      <c r="G4622" s="185"/>
      <c r="H4622" s="185"/>
      <c r="I4622" s="185"/>
      <c r="J4622" s="185"/>
      <c r="K4622" s="185"/>
      <c r="L4622" s="110" t="s">
        <v>21</v>
      </c>
      <c r="M4622" s="111"/>
      <c r="N4622" s="75" t="s">
        <v>46</v>
      </c>
    </row>
    <row r="4623" spans="1:14" s="88" customFormat="1" ht="15" hidden="1" x14ac:dyDescent="0.25">
      <c r="A4623" s="182"/>
      <c r="B4623" s="118"/>
      <c r="C4623" s="185"/>
      <c r="D4623" s="185"/>
      <c r="E4623" s="185"/>
      <c r="F4623" s="185"/>
      <c r="G4623" s="185"/>
      <c r="H4623" s="185"/>
      <c r="I4623" s="185"/>
      <c r="J4623" s="185"/>
      <c r="K4623" s="185"/>
      <c r="L4623" s="110" t="s">
        <v>21</v>
      </c>
      <c r="M4623" s="111"/>
      <c r="N4623" s="75" t="s">
        <v>433</v>
      </c>
    </row>
    <row r="4624" spans="1:14" s="88" customFormat="1" ht="15" hidden="1" x14ac:dyDescent="0.25">
      <c r="A4624" s="182"/>
      <c r="B4624" s="118"/>
      <c r="C4624" s="185"/>
      <c r="D4624" s="185"/>
      <c r="E4624" s="185"/>
      <c r="F4624" s="185"/>
      <c r="G4624" s="185"/>
      <c r="H4624" s="185"/>
      <c r="I4624" s="185"/>
      <c r="J4624" s="185"/>
      <c r="K4624" s="185"/>
      <c r="L4624" s="110" t="s">
        <v>21</v>
      </c>
      <c r="M4624" s="111"/>
      <c r="N4624" s="75" t="s">
        <v>434</v>
      </c>
    </row>
    <row r="4625" spans="1:14" s="88" customFormat="1" ht="15" hidden="1" x14ac:dyDescent="0.25">
      <c r="A4625" s="182"/>
      <c r="B4625" s="118"/>
      <c r="C4625" s="185"/>
      <c r="D4625" s="185"/>
      <c r="E4625" s="185"/>
      <c r="F4625" s="185"/>
      <c r="G4625" s="185"/>
      <c r="H4625" s="185"/>
      <c r="I4625" s="185"/>
      <c r="J4625" s="185"/>
      <c r="K4625" s="185"/>
      <c r="L4625" s="110" t="s">
        <v>21</v>
      </c>
      <c r="M4625" s="111"/>
      <c r="N4625" s="75" t="s">
        <v>437</v>
      </c>
    </row>
    <row r="4626" spans="1:14" s="88" customFormat="1" ht="15" hidden="1" x14ac:dyDescent="0.25">
      <c r="A4626" s="182"/>
      <c r="B4626" s="118"/>
      <c r="C4626" s="185"/>
      <c r="D4626" s="185"/>
      <c r="E4626" s="185"/>
      <c r="F4626" s="185"/>
      <c r="G4626" s="185"/>
      <c r="H4626" s="185"/>
      <c r="I4626" s="185"/>
      <c r="J4626" s="185"/>
      <c r="K4626" s="185"/>
      <c r="L4626" s="110" t="s">
        <v>21</v>
      </c>
      <c r="M4626" s="111"/>
      <c r="N4626" s="75" t="s">
        <v>438</v>
      </c>
    </row>
    <row r="4627" spans="1:14" s="88" customFormat="1" ht="15" hidden="1" x14ac:dyDescent="0.25">
      <c r="A4627" s="182"/>
      <c r="B4627" s="118"/>
      <c r="C4627" s="185"/>
      <c r="D4627" s="185"/>
      <c r="E4627" s="185"/>
      <c r="F4627" s="185"/>
      <c r="G4627" s="185"/>
      <c r="H4627" s="185"/>
      <c r="I4627" s="185"/>
      <c r="J4627" s="185"/>
      <c r="K4627" s="185"/>
      <c r="L4627" s="110" t="s">
        <v>21</v>
      </c>
      <c r="M4627" s="111"/>
      <c r="N4627" s="75" t="s">
        <v>442</v>
      </c>
    </row>
    <row r="4628" spans="1:14" s="88" customFormat="1" ht="15" hidden="1" x14ac:dyDescent="0.25">
      <c r="A4628" s="182"/>
      <c r="B4628" s="118"/>
      <c r="C4628" s="185"/>
      <c r="D4628" s="185"/>
      <c r="E4628" s="185"/>
      <c r="F4628" s="185"/>
      <c r="G4628" s="185"/>
      <c r="H4628" s="185"/>
      <c r="I4628" s="185"/>
      <c r="J4628" s="185"/>
      <c r="K4628" s="185"/>
      <c r="L4628" s="110" t="s">
        <v>21</v>
      </c>
      <c r="M4628" s="111"/>
      <c r="N4628" s="75" t="s">
        <v>30</v>
      </c>
    </row>
    <row r="4629" spans="1:14" s="88" customFormat="1" ht="15" hidden="1" x14ac:dyDescent="0.25">
      <c r="A4629" s="182"/>
      <c r="B4629" s="118"/>
      <c r="C4629" s="185"/>
      <c r="D4629" s="185"/>
      <c r="E4629" s="185"/>
      <c r="F4629" s="185"/>
      <c r="G4629" s="185"/>
      <c r="H4629" s="185"/>
      <c r="I4629" s="185"/>
      <c r="J4629" s="185"/>
      <c r="K4629" s="185"/>
      <c r="L4629" s="110" t="s">
        <v>21</v>
      </c>
      <c r="M4629" s="111"/>
      <c r="N4629" s="75" t="s">
        <v>32</v>
      </c>
    </row>
    <row r="4630" spans="1:14" s="88" customFormat="1" ht="15" hidden="1" x14ac:dyDescent="0.25">
      <c r="A4630" s="182"/>
      <c r="B4630" s="118"/>
      <c r="C4630" s="185"/>
      <c r="D4630" s="185"/>
      <c r="E4630" s="185"/>
      <c r="F4630" s="185"/>
      <c r="G4630" s="185"/>
      <c r="H4630" s="185"/>
      <c r="I4630" s="185"/>
      <c r="J4630" s="185"/>
      <c r="K4630" s="185"/>
      <c r="L4630" s="110" t="s">
        <v>21</v>
      </c>
      <c r="M4630" s="111"/>
      <c r="N4630" s="75" t="s">
        <v>466</v>
      </c>
    </row>
    <row r="4631" spans="1:14" s="88" customFormat="1" ht="15" hidden="1" x14ac:dyDescent="0.25">
      <c r="A4631" s="182"/>
      <c r="B4631" s="118"/>
      <c r="C4631" s="185"/>
      <c r="D4631" s="185"/>
      <c r="E4631" s="185"/>
      <c r="F4631" s="185"/>
      <c r="G4631" s="185"/>
      <c r="H4631" s="185"/>
      <c r="I4631" s="185"/>
      <c r="J4631" s="185"/>
      <c r="K4631" s="185"/>
      <c r="L4631" s="110" t="s">
        <v>21</v>
      </c>
      <c r="M4631" s="111"/>
      <c r="N4631" s="75" t="s">
        <v>33</v>
      </c>
    </row>
    <row r="4632" spans="1:14" s="88" customFormat="1" ht="15" x14ac:dyDescent="0.25">
      <c r="A4632" s="125" t="s">
        <v>268</v>
      </c>
      <c r="B4632" s="84" t="s">
        <v>270</v>
      </c>
      <c r="C4632" s="144">
        <f>+'PLAN DE COMPRA  2022'!C4930</f>
        <v>29350000</v>
      </c>
      <c r="D4632" s="144">
        <f>+'PLAN DE COMPRA  2022'!D4930</f>
        <v>4300000</v>
      </c>
      <c r="E4632" s="144">
        <f>+'PLAN DE COMPRA  2022'!E4930</f>
        <v>29000000</v>
      </c>
      <c r="F4632" s="144">
        <f>+'PLAN DE COMPRA  2022'!F4930</f>
        <v>39214204.280000001</v>
      </c>
      <c r="G4632" s="144">
        <f>+'PLAN DE COMPRA  2022'!G4930</f>
        <v>0</v>
      </c>
      <c r="H4632" s="144">
        <f>+'PLAN DE COMPRA  2022'!H4930</f>
        <v>53450000</v>
      </c>
      <c r="I4632" s="144">
        <f>+'PLAN DE COMPRA  2022'!I4930</f>
        <v>25430656</v>
      </c>
      <c r="J4632" s="144">
        <f>+'PLAN DE COMPRA  2022'!J4930</f>
        <v>24500000</v>
      </c>
      <c r="K4632" s="144">
        <f>+'PLAN DE COMPRA  2022'!K4930</f>
        <v>205244860.28</v>
      </c>
      <c r="L4632" s="85"/>
      <c r="M4632" s="86" t="s">
        <v>22</v>
      </c>
      <c r="N4632" s="87"/>
    </row>
    <row r="4633" spans="1:14" s="88" customFormat="1" ht="20.25" hidden="1" customHeight="1" x14ac:dyDescent="0.25">
      <c r="A4633" s="206" t="s">
        <v>271</v>
      </c>
      <c r="B4633" s="207" t="s">
        <v>272</v>
      </c>
      <c r="C4633" s="120"/>
      <c r="D4633" s="120"/>
      <c r="E4633" s="120"/>
      <c r="F4633" s="120"/>
      <c r="G4633" s="120"/>
      <c r="H4633" s="120"/>
      <c r="I4633" s="120"/>
      <c r="J4633" s="120"/>
      <c r="K4633" s="120"/>
      <c r="L4633" s="145" t="s">
        <v>21</v>
      </c>
      <c r="M4633" s="86"/>
      <c r="N4633" s="74" t="s">
        <v>298</v>
      </c>
    </row>
    <row r="4634" spans="1:14" s="88" customFormat="1" ht="15" hidden="1" x14ac:dyDescent="0.25">
      <c r="A4634" s="125"/>
      <c r="B4634" s="90"/>
      <c r="C4634" s="120"/>
      <c r="D4634" s="120"/>
      <c r="E4634" s="120"/>
      <c r="F4634" s="120"/>
      <c r="G4634" s="120"/>
      <c r="H4634" s="120"/>
      <c r="I4634" s="120"/>
      <c r="J4634" s="120"/>
      <c r="K4634" s="120"/>
      <c r="L4634" s="145" t="s">
        <v>21</v>
      </c>
      <c r="M4634" s="86"/>
      <c r="N4634" s="75" t="s">
        <v>299</v>
      </c>
    </row>
    <row r="4635" spans="1:14" s="88" customFormat="1" ht="15" hidden="1" x14ac:dyDescent="0.25">
      <c r="A4635" s="125"/>
      <c r="B4635" s="90"/>
      <c r="C4635" s="120"/>
      <c r="D4635" s="120"/>
      <c r="E4635" s="120"/>
      <c r="F4635" s="120"/>
      <c r="G4635" s="120"/>
      <c r="H4635" s="120"/>
      <c r="I4635" s="120"/>
      <c r="J4635" s="120"/>
      <c r="K4635" s="120"/>
      <c r="L4635" s="145" t="s">
        <v>21</v>
      </c>
      <c r="M4635" s="86"/>
      <c r="N4635" s="75" t="s">
        <v>302</v>
      </c>
    </row>
    <row r="4636" spans="1:14" s="88" customFormat="1" ht="15" hidden="1" x14ac:dyDescent="0.25">
      <c r="A4636" s="125"/>
      <c r="B4636" s="90"/>
      <c r="C4636" s="120"/>
      <c r="D4636" s="120"/>
      <c r="E4636" s="120"/>
      <c r="F4636" s="120"/>
      <c r="G4636" s="120"/>
      <c r="H4636" s="120"/>
      <c r="I4636" s="120"/>
      <c r="J4636" s="120"/>
      <c r="K4636" s="120"/>
      <c r="L4636" s="145" t="s">
        <v>21</v>
      </c>
      <c r="M4636" s="86"/>
      <c r="N4636" s="75" t="s">
        <v>325</v>
      </c>
    </row>
    <row r="4637" spans="1:14" s="88" customFormat="1" ht="15" hidden="1" x14ac:dyDescent="0.25">
      <c r="A4637" s="125"/>
      <c r="B4637" s="90"/>
      <c r="C4637" s="120"/>
      <c r="D4637" s="120"/>
      <c r="E4637" s="120"/>
      <c r="F4637" s="120"/>
      <c r="G4637" s="120"/>
      <c r="H4637" s="120"/>
      <c r="I4637" s="120"/>
      <c r="J4637" s="120"/>
      <c r="K4637" s="120"/>
      <c r="L4637" s="145" t="s">
        <v>21</v>
      </c>
      <c r="M4637" s="86"/>
      <c r="N4637" s="75" t="s">
        <v>330</v>
      </c>
    </row>
    <row r="4638" spans="1:14" s="88" customFormat="1" ht="15" hidden="1" x14ac:dyDescent="0.25">
      <c r="A4638" s="125"/>
      <c r="B4638" s="90"/>
      <c r="C4638" s="120"/>
      <c r="D4638" s="120"/>
      <c r="E4638" s="120"/>
      <c r="F4638" s="120"/>
      <c r="G4638" s="120"/>
      <c r="H4638" s="120"/>
      <c r="I4638" s="120"/>
      <c r="J4638" s="120"/>
      <c r="K4638" s="120"/>
      <c r="L4638" s="145" t="s">
        <v>21</v>
      </c>
      <c r="M4638" s="86"/>
      <c r="N4638" s="75" t="s">
        <v>58</v>
      </c>
    </row>
    <row r="4639" spans="1:14" s="88" customFormat="1" ht="15" hidden="1" x14ac:dyDescent="0.25">
      <c r="A4639" s="125"/>
      <c r="B4639" s="90"/>
      <c r="C4639" s="120"/>
      <c r="D4639" s="120"/>
      <c r="E4639" s="120"/>
      <c r="F4639" s="120"/>
      <c r="G4639" s="120"/>
      <c r="H4639" s="120"/>
      <c r="I4639" s="120"/>
      <c r="J4639" s="120"/>
      <c r="K4639" s="120"/>
      <c r="L4639" s="145" t="s">
        <v>21</v>
      </c>
      <c r="M4639" s="86"/>
      <c r="N4639" s="75" t="s">
        <v>339</v>
      </c>
    </row>
    <row r="4640" spans="1:14" s="88" customFormat="1" ht="15" hidden="1" x14ac:dyDescent="0.25">
      <c r="A4640" s="125"/>
      <c r="B4640" s="90"/>
      <c r="C4640" s="120"/>
      <c r="D4640" s="120"/>
      <c r="E4640" s="120"/>
      <c r="F4640" s="120"/>
      <c r="G4640" s="120"/>
      <c r="H4640" s="120"/>
      <c r="I4640" s="120"/>
      <c r="J4640" s="120"/>
      <c r="K4640" s="120"/>
      <c r="L4640" s="145" t="s">
        <v>21</v>
      </c>
      <c r="M4640" s="86"/>
      <c r="N4640" s="75" t="s">
        <v>340</v>
      </c>
    </row>
    <row r="4641" spans="1:14" s="88" customFormat="1" ht="15" hidden="1" x14ac:dyDescent="0.25">
      <c r="A4641" s="125"/>
      <c r="B4641" s="90"/>
      <c r="C4641" s="120"/>
      <c r="D4641" s="120"/>
      <c r="E4641" s="120"/>
      <c r="F4641" s="120"/>
      <c r="G4641" s="120"/>
      <c r="H4641" s="120"/>
      <c r="I4641" s="120"/>
      <c r="J4641" s="120"/>
      <c r="K4641" s="120"/>
      <c r="L4641" s="145" t="s">
        <v>21</v>
      </c>
      <c r="M4641" s="86"/>
      <c r="N4641" s="75" t="s">
        <v>25</v>
      </c>
    </row>
    <row r="4642" spans="1:14" s="88" customFormat="1" ht="15" hidden="1" x14ac:dyDescent="0.25">
      <c r="A4642" s="125"/>
      <c r="B4642" s="90"/>
      <c r="C4642" s="120"/>
      <c r="D4642" s="120"/>
      <c r="E4642" s="120"/>
      <c r="F4642" s="120"/>
      <c r="G4642" s="120"/>
      <c r="H4642" s="120"/>
      <c r="I4642" s="120"/>
      <c r="J4642" s="120"/>
      <c r="K4642" s="120"/>
      <c r="L4642" s="145" t="s">
        <v>21</v>
      </c>
      <c r="M4642" s="86"/>
      <c r="N4642" s="75" t="s">
        <v>36</v>
      </c>
    </row>
    <row r="4643" spans="1:14" s="88" customFormat="1" ht="15" hidden="1" x14ac:dyDescent="0.25">
      <c r="A4643" s="125"/>
      <c r="B4643" s="90"/>
      <c r="C4643" s="120"/>
      <c r="D4643" s="120"/>
      <c r="E4643" s="120"/>
      <c r="F4643" s="120"/>
      <c r="G4643" s="120"/>
      <c r="H4643" s="120"/>
      <c r="I4643" s="120"/>
      <c r="J4643" s="120"/>
      <c r="K4643" s="120"/>
      <c r="L4643" s="145" t="s">
        <v>21</v>
      </c>
      <c r="M4643" s="86"/>
      <c r="N4643" s="75" t="s">
        <v>465</v>
      </c>
    </row>
    <row r="4644" spans="1:14" s="88" customFormat="1" ht="15" hidden="1" x14ac:dyDescent="0.25">
      <c r="A4644" s="125"/>
      <c r="B4644" s="90"/>
      <c r="C4644" s="120"/>
      <c r="D4644" s="120"/>
      <c r="E4644" s="120"/>
      <c r="F4644" s="120"/>
      <c r="G4644" s="120"/>
      <c r="H4644" s="120"/>
      <c r="I4644" s="120"/>
      <c r="J4644" s="120"/>
      <c r="K4644" s="120"/>
      <c r="L4644" s="145" t="s">
        <v>21</v>
      </c>
      <c r="M4644" s="86"/>
      <c r="N4644" s="75" t="s">
        <v>59</v>
      </c>
    </row>
    <row r="4645" spans="1:14" s="88" customFormat="1" ht="15" hidden="1" x14ac:dyDescent="0.25">
      <c r="A4645" s="125"/>
      <c r="B4645" s="90"/>
      <c r="C4645" s="120"/>
      <c r="D4645" s="120"/>
      <c r="E4645" s="120"/>
      <c r="F4645" s="120"/>
      <c r="G4645" s="120"/>
      <c r="H4645" s="120"/>
      <c r="I4645" s="120"/>
      <c r="J4645" s="120"/>
      <c r="K4645" s="120"/>
      <c r="L4645" s="145" t="s">
        <v>21</v>
      </c>
      <c r="M4645" s="86"/>
      <c r="N4645" s="75" t="s">
        <v>347</v>
      </c>
    </row>
    <row r="4646" spans="1:14" s="88" customFormat="1" ht="15" hidden="1" x14ac:dyDescent="0.25">
      <c r="A4646" s="125"/>
      <c r="B4646" s="90"/>
      <c r="C4646" s="120"/>
      <c r="D4646" s="120"/>
      <c r="E4646" s="120"/>
      <c r="F4646" s="120"/>
      <c r="G4646" s="120"/>
      <c r="H4646" s="120"/>
      <c r="I4646" s="120"/>
      <c r="J4646" s="120"/>
      <c r="K4646" s="120"/>
      <c r="L4646" s="145" t="s">
        <v>21</v>
      </c>
      <c r="M4646" s="86"/>
      <c r="N4646" s="75" t="s">
        <v>349</v>
      </c>
    </row>
    <row r="4647" spans="1:14" s="88" customFormat="1" ht="15" hidden="1" x14ac:dyDescent="0.25">
      <c r="A4647" s="125"/>
      <c r="B4647" s="90"/>
      <c r="C4647" s="120"/>
      <c r="D4647" s="120"/>
      <c r="E4647" s="120"/>
      <c r="F4647" s="120"/>
      <c r="G4647" s="120"/>
      <c r="H4647" s="120"/>
      <c r="I4647" s="120"/>
      <c r="J4647" s="120"/>
      <c r="K4647" s="120"/>
      <c r="L4647" s="145" t="s">
        <v>21</v>
      </c>
      <c r="M4647" s="86"/>
      <c r="N4647" s="75" t="s">
        <v>289</v>
      </c>
    </row>
    <row r="4648" spans="1:14" s="88" customFormat="1" ht="15" hidden="1" x14ac:dyDescent="0.25">
      <c r="A4648" s="125"/>
      <c r="B4648" s="90"/>
      <c r="C4648" s="120"/>
      <c r="D4648" s="120"/>
      <c r="E4648" s="120"/>
      <c r="F4648" s="120"/>
      <c r="G4648" s="120"/>
      <c r="H4648" s="120"/>
      <c r="I4648" s="120"/>
      <c r="J4648" s="120"/>
      <c r="K4648" s="120"/>
      <c r="L4648" s="145" t="s">
        <v>21</v>
      </c>
      <c r="M4648" s="86"/>
      <c r="N4648" s="75" t="s">
        <v>37</v>
      </c>
    </row>
    <row r="4649" spans="1:14" s="88" customFormat="1" ht="15" hidden="1" x14ac:dyDescent="0.25">
      <c r="A4649" s="125"/>
      <c r="B4649" s="90"/>
      <c r="C4649" s="120"/>
      <c r="D4649" s="120"/>
      <c r="E4649" s="120"/>
      <c r="F4649" s="120"/>
      <c r="G4649" s="120"/>
      <c r="H4649" s="120"/>
      <c r="I4649" s="120"/>
      <c r="J4649" s="120"/>
      <c r="K4649" s="120"/>
      <c r="L4649" s="145" t="s">
        <v>21</v>
      </c>
      <c r="M4649" s="86"/>
      <c r="N4649" s="75" t="s">
        <v>60</v>
      </c>
    </row>
    <row r="4650" spans="1:14" s="88" customFormat="1" ht="15" hidden="1" x14ac:dyDescent="0.25">
      <c r="A4650" s="125"/>
      <c r="B4650" s="90"/>
      <c r="C4650" s="120"/>
      <c r="D4650" s="120"/>
      <c r="E4650" s="120"/>
      <c r="F4650" s="120"/>
      <c r="G4650" s="120"/>
      <c r="H4650" s="120"/>
      <c r="I4650" s="120"/>
      <c r="J4650" s="120"/>
      <c r="K4650" s="120"/>
      <c r="L4650" s="145" t="s">
        <v>21</v>
      </c>
      <c r="M4650" s="86"/>
      <c r="N4650" s="75" t="s">
        <v>470</v>
      </c>
    </row>
    <row r="4651" spans="1:14" s="88" customFormat="1" ht="15" hidden="1" x14ac:dyDescent="0.25">
      <c r="A4651" s="125"/>
      <c r="B4651" s="90"/>
      <c r="C4651" s="120"/>
      <c r="D4651" s="120"/>
      <c r="E4651" s="120"/>
      <c r="F4651" s="120"/>
      <c r="G4651" s="120"/>
      <c r="H4651" s="120"/>
      <c r="I4651" s="120"/>
      <c r="J4651" s="120"/>
      <c r="K4651" s="120"/>
      <c r="L4651" s="145" t="s">
        <v>21</v>
      </c>
      <c r="M4651" s="86"/>
      <c r="N4651" s="75" t="s">
        <v>39</v>
      </c>
    </row>
    <row r="4652" spans="1:14" s="88" customFormat="1" ht="15" hidden="1" x14ac:dyDescent="0.25">
      <c r="A4652" s="125"/>
      <c r="B4652" s="90"/>
      <c r="C4652" s="120"/>
      <c r="D4652" s="120"/>
      <c r="E4652" s="120"/>
      <c r="F4652" s="120"/>
      <c r="G4652" s="120"/>
      <c r="H4652" s="120"/>
      <c r="I4652" s="120"/>
      <c r="J4652" s="120"/>
      <c r="K4652" s="120"/>
      <c r="L4652" s="145" t="s">
        <v>21</v>
      </c>
      <c r="M4652" s="86"/>
      <c r="N4652" s="75" t="s">
        <v>40</v>
      </c>
    </row>
    <row r="4653" spans="1:14" s="88" customFormat="1" ht="15" hidden="1" x14ac:dyDescent="0.25">
      <c r="A4653" s="125"/>
      <c r="B4653" s="90"/>
      <c r="C4653" s="120"/>
      <c r="D4653" s="120"/>
      <c r="E4653" s="120"/>
      <c r="F4653" s="120"/>
      <c r="G4653" s="120"/>
      <c r="H4653" s="120"/>
      <c r="I4653" s="120"/>
      <c r="J4653" s="120"/>
      <c r="K4653" s="120"/>
      <c r="L4653" s="145" t="s">
        <v>21</v>
      </c>
      <c r="M4653" s="86"/>
      <c r="N4653" s="75" t="s">
        <v>294</v>
      </c>
    </row>
    <row r="4654" spans="1:14" s="88" customFormat="1" ht="15" hidden="1" x14ac:dyDescent="0.25">
      <c r="A4654" s="125"/>
      <c r="B4654" s="90"/>
      <c r="C4654" s="120"/>
      <c r="D4654" s="120"/>
      <c r="E4654" s="120"/>
      <c r="F4654" s="120"/>
      <c r="G4654" s="120"/>
      <c r="H4654" s="120"/>
      <c r="I4654" s="120"/>
      <c r="J4654" s="120"/>
      <c r="K4654" s="120"/>
      <c r="L4654" s="145" t="s">
        <v>21</v>
      </c>
      <c r="M4654" s="86"/>
      <c r="N4654" s="75" t="s">
        <v>95</v>
      </c>
    </row>
    <row r="4655" spans="1:14" s="88" customFormat="1" ht="15" hidden="1" x14ac:dyDescent="0.25">
      <c r="A4655" s="125"/>
      <c r="B4655" s="90"/>
      <c r="C4655" s="120"/>
      <c r="D4655" s="120"/>
      <c r="E4655" s="120"/>
      <c r="F4655" s="120"/>
      <c r="G4655" s="120"/>
      <c r="H4655" s="120"/>
      <c r="I4655" s="120"/>
      <c r="J4655" s="120"/>
      <c r="K4655" s="120"/>
      <c r="L4655" s="145" t="s">
        <v>21</v>
      </c>
      <c r="M4655" s="86"/>
      <c r="N4655" s="75" t="s">
        <v>387</v>
      </c>
    </row>
    <row r="4656" spans="1:14" s="88" customFormat="1" ht="15" hidden="1" x14ac:dyDescent="0.25">
      <c r="A4656" s="125"/>
      <c r="B4656" s="90"/>
      <c r="C4656" s="120"/>
      <c r="D4656" s="120"/>
      <c r="E4656" s="120"/>
      <c r="F4656" s="120"/>
      <c r="G4656" s="120"/>
      <c r="H4656" s="120"/>
      <c r="I4656" s="120"/>
      <c r="J4656" s="120"/>
      <c r="K4656" s="120"/>
      <c r="L4656" s="145" t="s">
        <v>21</v>
      </c>
      <c r="M4656" s="86"/>
      <c r="N4656" s="75" t="s">
        <v>62</v>
      </c>
    </row>
    <row r="4657" spans="1:14" s="88" customFormat="1" ht="15" hidden="1" x14ac:dyDescent="0.25">
      <c r="A4657" s="125"/>
      <c r="B4657" s="90"/>
      <c r="C4657" s="120"/>
      <c r="D4657" s="120"/>
      <c r="E4657" s="120"/>
      <c r="F4657" s="120"/>
      <c r="G4657" s="120"/>
      <c r="H4657" s="120"/>
      <c r="I4657" s="120"/>
      <c r="J4657" s="120"/>
      <c r="K4657" s="120"/>
      <c r="L4657" s="145" t="s">
        <v>21</v>
      </c>
      <c r="M4657" s="86"/>
      <c r="N4657" s="75" t="s">
        <v>63</v>
      </c>
    </row>
    <row r="4658" spans="1:14" s="88" customFormat="1" ht="15" hidden="1" x14ac:dyDescent="0.25">
      <c r="A4658" s="125"/>
      <c r="B4658" s="90"/>
      <c r="C4658" s="120"/>
      <c r="D4658" s="120"/>
      <c r="E4658" s="120"/>
      <c r="F4658" s="120"/>
      <c r="G4658" s="120"/>
      <c r="H4658" s="120"/>
      <c r="I4658" s="120"/>
      <c r="J4658" s="120"/>
      <c r="K4658" s="120"/>
      <c r="L4658" s="145" t="s">
        <v>21</v>
      </c>
      <c r="M4658" s="86"/>
      <c r="N4658" s="75" t="s">
        <v>41</v>
      </c>
    </row>
    <row r="4659" spans="1:14" s="88" customFormat="1" ht="15" hidden="1" x14ac:dyDescent="0.25">
      <c r="A4659" s="125"/>
      <c r="B4659" s="90"/>
      <c r="C4659" s="120"/>
      <c r="D4659" s="120"/>
      <c r="E4659" s="120"/>
      <c r="F4659" s="120"/>
      <c r="G4659" s="120"/>
      <c r="H4659" s="120"/>
      <c r="I4659" s="120"/>
      <c r="J4659" s="120"/>
      <c r="K4659" s="120"/>
      <c r="L4659" s="145" t="s">
        <v>21</v>
      </c>
      <c r="M4659" s="86"/>
      <c r="N4659" s="75" t="s">
        <v>96</v>
      </c>
    </row>
    <row r="4660" spans="1:14" s="88" customFormat="1" ht="15" hidden="1" x14ac:dyDescent="0.25">
      <c r="A4660" s="125"/>
      <c r="B4660" s="90"/>
      <c r="C4660" s="120"/>
      <c r="D4660" s="120"/>
      <c r="E4660" s="120"/>
      <c r="F4660" s="120"/>
      <c r="G4660" s="120"/>
      <c r="H4660" s="120"/>
      <c r="I4660" s="120"/>
      <c r="J4660" s="120"/>
      <c r="K4660" s="120"/>
      <c r="L4660" s="145" t="s">
        <v>21</v>
      </c>
      <c r="M4660" s="86"/>
      <c r="N4660" s="75" t="s">
        <v>26</v>
      </c>
    </row>
    <row r="4661" spans="1:14" s="88" customFormat="1" ht="15" hidden="1" x14ac:dyDescent="0.25">
      <c r="A4661" s="125"/>
      <c r="B4661" s="90"/>
      <c r="C4661" s="120"/>
      <c r="D4661" s="120"/>
      <c r="E4661" s="120"/>
      <c r="F4661" s="120"/>
      <c r="G4661" s="120"/>
      <c r="H4661" s="120"/>
      <c r="I4661" s="120"/>
      <c r="J4661" s="120"/>
      <c r="K4661" s="120"/>
      <c r="L4661" s="145" t="s">
        <v>21</v>
      </c>
      <c r="M4661" s="86"/>
      <c r="N4661" s="75" t="s">
        <v>97</v>
      </c>
    </row>
    <row r="4662" spans="1:14" s="88" customFormat="1" ht="15" hidden="1" x14ac:dyDescent="0.25">
      <c r="A4662" s="125"/>
      <c r="B4662" s="90"/>
      <c r="C4662" s="120"/>
      <c r="D4662" s="120"/>
      <c r="E4662" s="120"/>
      <c r="F4662" s="120"/>
      <c r="G4662" s="120"/>
      <c r="H4662" s="120"/>
      <c r="I4662" s="120"/>
      <c r="J4662" s="120"/>
      <c r="K4662" s="120"/>
      <c r="L4662" s="145" t="s">
        <v>21</v>
      </c>
      <c r="M4662" s="86"/>
      <c r="N4662" s="75" t="s">
        <v>65</v>
      </c>
    </row>
    <row r="4663" spans="1:14" s="88" customFormat="1" ht="15" hidden="1" x14ac:dyDescent="0.25">
      <c r="A4663" s="125"/>
      <c r="B4663" s="90"/>
      <c r="C4663" s="120"/>
      <c r="D4663" s="120"/>
      <c r="E4663" s="120"/>
      <c r="F4663" s="120"/>
      <c r="G4663" s="120"/>
      <c r="H4663" s="120"/>
      <c r="I4663" s="120"/>
      <c r="J4663" s="120"/>
      <c r="K4663" s="120"/>
      <c r="L4663" s="145" t="s">
        <v>21</v>
      </c>
      <c r="M4663" s="86"/>
      <c r="N4663" s="75" t="s">
        <v>67</v>
      </c>
    </row>
    <row r="4664" spans="1:14" s="88" customFormat="1" ht="15" hidden="1" x14ac:dyDescent="0.25">
      <c r="A4664" s="125"/>
      <c r="B4664" s="90"/>
      <c r="C4664" s="120"/>
      <c r="D4664" s="120"/>
      <c r="E4664" s="120"/>
      <c r="F4664" s="120"/>
      <c r="G4664" s="120"/>
      <c r="H4664" s="120"/>
      <c r="I4664" s="120"/>
      <c r="J4664" s="120"/>
      <c r="K4664" s="120"/>
      <c r="L4664" s="145" t="s">
        <v>21</v>
      </c>
      <c r="M4664" s="86"/>
      <c r="N4664" s="75" t="s">
        <v>479</v>
      </c>
    </row>
    <row r="4665" spans="1:14" s="88" customFormat="1" ht="15" hidden="1" x14ac:dyDescent="0.25">
      <c r="A4665" s="125"/>
      <c r="B4665" s="90"/>
      <c r="C4665" s="120"/>
      <c r="D4665" s="120"/>
      <c r="E4665" s="120"/>
      <c r="F4665" s="120"/>
      <c r="G4665" s="120"/>
      <c r="H4665" s="120"/>
      <c r="I4665" s="120"/>
      <c r="J4665" s="120"/>
      <c r="K4665" s="120"/>
      <c r="L4665" s="145" t="s">
        <v>21</v>
      </c>
      <c r="M4665" s="86"/>
      <c r="N4665" s="75" t="s">
        <v>454</v>
      </c>
    </row>
    <row r="4666" spans="1:14" s="88" customFormat="1" ht="15" hidden="1" x14ac:dyDescent="0.25">
      <c r="A4666" s="125"/>
      <c r="B4666" s="90"/>
      <c r="C4666" s="120"/>
      <c r="D4666" s="120"/>
      <c r="E4666" s="120"/>
      <c r="F4666" s="120"/>
      <c r="G4666" s="120"/>
      <c r="H4666" s="120"/>
      <c r="I4666" s="120"/>
      <c r="J4666" s="120"/>
      <c r="K4666" s="120"/>
      <c r="L4666" s="145" t="s">
        <v>21</v>
      </c>
      <c r="M4666" s="86"/>
      <c r="N4666" s="75" t="s">
        <v>43</v>
      </c>
    </row>
    <row r="4667" spans="1:14" s="88" customFormat="1" ht="15" hidden="1" x14ac:dyDescent="0.25">
      <c r="A4667" s="125"/>
      <c r="B4667" s="90"/>
      <c r="C4667" s="120"/>
      <c r="D4667" s="120"/>
      <c r="E4667" s="120"/>
      <c r="F4667" s="120"/>
      <c r="G4667" s="120"/>
      <c r="H4667" s="120"/>
      <c r="I4667" s="120"/>
      <c r="J4667" s="120"/>
      <c r="K4667" s="120"/>
      <c r="L4667" s="145" t="s">
        <v>21</v>
      </c>
      <c r="M4667" s="86"/>
      <c r="N4667" s="75" t="s">
        <v>403</v>
      </c>
    </row>
    <row r="4668" spans="1:14" s="88" customFormat="1" ht="15" hidden="1" x14ac:dyDescent="0.25">
      <c r="A4668" s="125"/>
      <c r="B4668" s="90"/>
      <c r="C4668" s="120"/>
      <c r="D4668" s="120"/>
      <c r="E4668" s="120"/>
      <c r="F4668" s="120"/>
      <c r="G4668" s="120"/>
      <c r="H4668" s="120"/>
      <c r="I4668" s="120"/>
      <c r="J4668" s="120"/>
      <c r="K4668" s="120"/>
      <c r="L4668" s="145" t="s">
        <v>21</v>
      </c>
      <c r="M4668" s="86"/>
      <c r="N4668" s="75" t="s">
        <v>44</v>
      </c>
    </row>
    <row r="4669" spans="1:14" s="88" customFormat="1" ht="15" hidden="1" x14ac:dyDescent="0.25">
      <c r="A4669" s="125"/>
      <c r="B4669" s="90"/>
      <c r="C4669" s="120"/>
      <c r="D4669" s="120"/>
      <c r="E4669" s="120"/>
      <c r="F4669" s="120"/>
      <c r="G4669" s="120"/>
      <c r="H4669" s="120"/>
      <c r="I4669" s="120"/>
      <c r="J4669" s="120"/>
      <c r="K4669" s="120"/>
      <c r="L4669" s="145" t="s">
        <v>21</v>
      </c>
      <c r="M4669" s="86"/>
      <c r="N4669" s="75" t="s">
        <v>68</v>
      </c>
    </row>
    <row r="4670" spans="1:14" s="88" customFormat="1" ht="15" hidden="1" x14ac:dyDescent="0.25">
      <c r="A4670" s="125"/>
      <c r="B4670" s="90"/>
      <c r="C4670" s="120"/>
      <c r="D4670" s="120"/>
      <c r="E4670" s="120"/>
      <c r="F4670" s="120"/>
      <c r="G4670" s="120"/>
      <c r="H4670" s="120"/>
      <c r="I4670" s="120"/>
      <c r="J4670" s="120"/>
      <c r="K4670" s="120"/>
      <c r="L4670" s="145" t="s">
        <v>21</v>
      </c>
      <c r="M4670" s="86"/>
      <c r="N4670" s="75" t="s">
        <v>123</v>
      </c>
    </row>
    <row r="4671" spans="1:14" s="88" customFormat="1" ht="15" hidden="1" x14ac:dyDescent="0.25">
      <c r="A4671" s="125"/>
      <c r="B4671" s="90"/>
      <c r="C4671" s="120"/>
      <c r="D4671" s="120"/>
      <c r="E4671" s="120"/>
      <c r="F4671" s="120"/>
      <c r="G4671" s="120"/>
      <c r="H4671" s="120"/>
      <c r="I4671" s="120"/>
      <c r="J4671" s="120"/>
      <c r="K4671" s="120"/>
      <c r="L4671" s="145" t="s">
        <v>21</v>
      </c>
      <c r="M4671" s="86"/>
      <c r="N4671" s="75" t="s">
        <v>69</v>
      </c>
    </row>
    <row r="4672" spans="1:14" s="88" customFormat="1" ht="15" hidden="1" x14ac:dyDescent="0.25">
      <c r="A4672" s="125"/>
      <c r="B4672" s="90"/>
      <c r="C4672" s="120"/>
      <c r="D4672" s="120"/>
      <c r="E4672" s="120"/>
      <c r="F4672" s="120"/>
      <c r="G4672" s="120"/>
      <c r="H4672" s="120"/>
      <c r="I4672" s="120"/>
      <c r="J4672" s="120"/>
      <c r="K4672" s="120"/>
      <c r="L4672" s="145" t="s">
        <v>21</v>
      </c>
      <c r="M4672" s="86"/>
      <c r="N4672" s="75" t="s">
        <v>70</v>
      </c>
    </row>
    <row r="4673" spans="1:14" s="88" customFormat="1" ht="15" hidden="1" x14ac:dyDescent="0.25">
      <c r="A4673" s="125"/>
      <c r="B4673" s="90"/>
      <c r="C4673" s="120"/>
      <c r="D4673" s="120"/>
      <c r="E4673" s="120"/>
      <c r="F4673" s="120"/>
      <c r="G4673" s="120"/>
      <c r="H4673" s="120"/>
      <c r="I4673" s="120"/>
      <c r="J4673" s="120"/>
      <c r="K4673" s="120"/>
      <c r="L4673" s="145" t="s">
        <v>21</v>
      </c>
      <c r="M4673" s="86"/>
      <c r="N4673" s="75" t="s">
        <v>71</v>
      </c>
    </row>
    <row r="4674" spans="1:14" s="88" customFormat="1" ht="15" hidden="1" x14ac:dyDescent="0.25">
      <c r="A4674" s="125"/>
      <c r="B4674" s="90"/>
      <c r="C4674" s="120"/>
      <c r="D4674" s="120"/>
      <c r="E4674" s="120"/>
      <c r="F4674" s="120"/>
      <c r="G4674" s="120"/>
      <c r="H4674" s="120"/>
      <c r="I4674" s="120"/>
      <c r="J4674" s="120"/>
      <c r="K4674" s="120"/>
      <c r="L4674" s="145" t="s">
        <v>21</v>
      </c>
      <c r="M4674" s="86"/>
      <c r="N4674" s="75" t="s">
        <v>408</v>
      </c>
    </row>
    <row r="4675" spans="1:14" s="88" customFormat="1" ht="15" hidden="1" x14ac:dyDescent="0.25">
      <c r="A4675" s="125"/>
      <c r="B4675" s="90"/>
      <c r="C4675" s="120"/>
      <c r="D4675" s="120"/>
      <c r="E4675" s="120"/>
      <c r="F4675" s="120"/>
      <c r="G4675" s="120"/>
      <c r="H4675" s="120"/>
      <c r="I4675" s="120"/>
      <c r="J4675" s="120"/>
      <c r="K4675" s="120"/>
      <c r="L4675" s="145" t="s">
        <v>21</v>
      </c>
      <c r="M4675" s="86"/>
      <c r="N4675" s="75" t="s">
        <v>411</v>
      </c>
    </row>
    <row r="4676" spans="1:14" s="88" customFormat="1" ht="15" hidden="1" x14ac:dyDescent="0.25">
      <c r="A4676" s="125"/>
      <c r="B4676" s="90"/>
      <c r="C4676" s="120"/>
      <c r="D4676" s="120"/>
      <c r="E4676" s="120"/>
      <c r="F4676" s="120"/>
      <c r="G4676" s="120"/>
      <c r="H4676" s="120"/>
      <c r="I4676" s="120"/>
      <c r="J4676" s="120"/>
      <c r="K4676" s="120"/>
      <c r="L4676" s="145" t="s">
        <v>21</v>
      </c>
      <c r="M4676" s="86"/>
      <c r="N4676" s="75" t="s">
        <v>422</v>
      </c>
    </row>
    <row r="4677" spans="1:14" s="88" customFormat="1" ht="15" hidden="1" x14ac:dyDescent="0.25">
      <c r="A4677" s="125"/>
      <c r="B4677" s="90"/>
      <c r="C4677" s="120"/>
      <c r="D4677" s="120"/>
      <c r="E4677" s="120"/>
      <c r="F4677" s="120"/>
      <c r="G4677" s="120"/>
      <c r="H4677" s="120"/>
      <c r="I4677" s="120"/>
      <c r="J4677" s="120"/>
      <c r="K4677" s="120"/>
      <c r="L4677" s="145" t="s">
        <v>21</v>
      </c>
      <c r="M4677" s="86"/>
      <c r="N4677" s="75" t="s">
        <v>424</v>
      </c>
    </row>
    <row r="4678" spans="1:14" s="88" customFormat="1" ht="15" hidden="1" x14ac:dyDescent="0.25">
      <c r="A4678" s="125"/>
      <c r="B4678" s="90"/>
      <c r="C4678" s="120"/>
      <c r="D4678" s="120"/>
      <c r="E4678" s="120"/>
      <c r="F4678" s="120"/>
      <c r="G4678" s="120"/>
      <c r="H4678" s="120"/>
      <c r="I4678" s="120"/>
      <c r="J4678" s="120"/>
      <c r="K4678" s="120"/>
      <c r="L4678" s="145" t="s">
        <v>21</v>
      </c>
      <c r="M4678" s="86"/>
      <c r="N4678" s="75" t="s">
        <v>455</v>
      </c>
    </row>
    <row r="4679" spans="1:14" s="88" customFormat="1" ht="15" hidden="1" x14ac:dyDescent="0.25">
      <c r="A4679" s="125"/>
      <c r="B4679" s="90"/>
      <c r="C4679" s="120"/>
      <c r="D4679" s="120"/>
      <c r="E4679" s="120"/>
      <c r="F4679" s="120"/>
      <c r="G4679" s="120"/>
      <c r="H4679" s="120"/>
      <c r="I4679" s="120"/>
      <c r="J4679" s="120"/>
      <c r="K4679" s="120"/>
      <c r="L4679" s="145" t="s">
        <v>21</v>
      </c>
      <c r="M4679" s="86"/>
      <c r="N4679" s="75" t="s">
        <v>449</v>
      </c>
    </row>
    <row r="4680" spans="1:14" s="88" customFormat="1" ht="15" hidden="1" x14ac:dyDescent="0.25">
      <c r="A4680" s="125"/>
      <c r="B4680" s="90"/>
      <c r="C4680" s="120"/>
      <c r="D4680" s="120"/>
      <c r="E4680" s="120"/>
      <c r="F4680" s="120"/>
      <c r="G4680" s="120"/>
      <c r="H4680" s="120"/>
      <c r="I4680" s="120"/>
      <c r="J4680" s="120"/>
      <c r="K4680" s="120"/>
      <c r="L4680" s="145" t="s">
        <v>21</v>
      </c>
      <c r="M4680" s="86"/>
      <c r="N4680" s="75" t="s">
        <v>74</v>
      </c>
    </row>
    <row r="4681" spans="1:14" s="88" customFormat="1" ht="15" hidden="1" x14ac:dyDescent="0.25">
      <c r="A4681" s="125"/>
      <c r="B4681" s="90"/>
      <c r="C4681" s="120"/>
      <c r="D4681" s="120"/>
      <c r="E4681" s="120"/>
      <c r="F4681" s="120"/>
      <c r="G4681" s="120"/>
      <c r="H4681" s="120"/>
      <c r="I4681" s="120"/>
      <c r="J4681" s="120"/>
      <c r="K4681" s="120"/>
      <c r="L4681" s="145" t="s">
        <v>21</v>
      </c>
      <c r="M4681" s="86"/>
      <c r="N4681" s="75" t="s">
        <v>76</v>
      </c>
    </row>
    <row r="4682" spans="1:14" s="88" customFormat="1" ht="15" hidden="1" x14ac:dyDescent="0.25">
      <c r="A4682" s="125"/>
      <c r="B4682" s="90"/>
      <c r="C4682" s="120"/>
      <c r="D4682" s="120"/>
      <c r="E4682" s="120"/>
      <c r="F4682" s="120"/>
      <c r="G4682" s="120"/>
      <c r="H4682" s="120"/>
      <c r="I4682" s="120"/>
      <c r="J4682" s="120"/>
      <c r="K4682" s="120"/>
      <c r="L4682" s="145" t="s">
        <v>21</v>
      </c>
      <c r="M4682" s="86"/>
      <c r="N4682" s="75" t="s">
        <v>426</v>
      </c>
    </row>
    <row r="4683" spans="1:14" s="88" customFormat="1" ht="15" hidden="1" x14ac:dyDescent="0.25">
      <c r="A4683" s="125"/>
      <c r="B4683" s="90"/>
      <c r="C4683" s="120"/>
      <c r="D4683" s="120"/>
      <c r="E4683" s="120"/>
      <c r="F4683" s="120"/>
      <c r="G4683" s="120"/>
      <c r="H4683" s="120"/>
      <c r="I4683" s="120"/>
      <c r="J4683" s="120"/>
      <c r="K4683" s="120"/>
      <c r="L4683" s="145" t="s">
        <v>21</v>
      </c>
      <c r="M4683" s="86"/>
      <c r="N4683" s="75" t="s">
        <v>427</v>
      </c>
    </row>
    <row r="4684" spans="1:14" s="88" customFormat="1" ht="15" hidden="1" x14ac:dyDescent="0.25">
      <c r="A4684" s="125"/>
      <c r="B4684" s="90"/>
      <c r="C4684" s="120"/>
      <c r="D4684" s="120"/>
      <c r="E4684" s="120"/>
      <c r="F4684" s="120"/>
      <c r="G4684" s="120"/>
      <c r="H4684" s="120"/>
      <c r="I4684" s="120"/>
      <c r="J4684" s="120"/>
      <c r="K4684" s="120"/>
      <c r="L4684" s="145" t="s">
        <v>21</v>
      </c>
      <c r="M4684" s="86"/>
      <c r="N4684" s="75" t="s">
        <v>428</v>
      </c>
    </row>
    <row r="4685" spans="1:14" s="88" customFormat="1" hidden="1" x14ac:dyDescent="0.2">
      <c r="A4685" s="208"/>
      <c r="B4685" s="123"/>
      <c r="C4685" s="120"/>
      <c r="D4685" s="120"/>
      <c r="E4685" s="120"/>
      <c r="F4685" s="120"/>
      <c r="G4685" s="120"/>
      <c r="H4685" s="120"/>
      <c r="I4685" s="120"/>
      <c r="J4685" s="120"/>
      <c r="K4685" s="120"/>
      <c r="L4685" s="145" t="s">
        <v>21</v>
      </c>
      <c r="M4685" s="111"/>
      <c r="N4685" s="75" t="s">
        <v>296</v>
      </c>
    </row>
    <row r="4686" spans="1:14" s="88" customFormat="1" hidden="1" x14ac:dyDescent="0.2">
      <c r="A4686" s="193"/>
      <c r="B4686" s="209"/>
      <c r="C4686" s="120"/>
      <c r="D4686" s="120"/>
      <c r="E4686" s="120"/>
      <c r="F4686" s="120"/>
      <c r="G4686" s="120"/>
      <c r="H4686" s="120"/>
      <c r="I4686" s="120"/>
      <c r="J4686" s="120"/>
      <c r="K4686" s="120"/>
      <c r="L4686" s="145" t="s">
        <v>21</v>
      </c>
      <c r="M4686" s="111"/>
      <c r="N4686" s="75" t="s">
        <v>46</v>
      </c>
    </row>
    <row r="4687" spans="1:14" s="88" customFormat="1" hidden="1" x14ac:dyDescent="0.2">
      <c r="A4687" s="193"/>
      <c r="B4687" s="209"/>
      <c r="C4687" s="120"/>
      <c r="D4687" s="120"/>
      <c r="E4687" s="120"/>
      <c r="F4687" s="120"/>
      <c r="G4687" s="120"/>
      <c r="H4687" s="120"/>
      <c r="I4687" s="120"/>
      <c r="J4687" s="120"/>
      <c r="K4687" s="120"/>
      <c r="L4687" s="145" t="s">
        <v>21</v>
      </c>
      <c r="M4687" s="111"/>
      <c r="N4687" s="75" t="s">
        <v>433</v>
      </c>
    </row>
    <row r="4688" spans="1:14" s="88" customFormat="1" hidden="1" x14ac:dyDescent="0.2">
      <c r="A4688" s="193"/>
      <c r="B4688" s="209"/>
      <c r="C4688" s="120"/>
      <c r="D4688" s="120"/>
      <c r="E4688" s="120"/>
      <c r="F4688" s="120"/>
      <c r="G4688" s="120"/>
      <c r="H4688" s="120"/>
      <c r="I4688" s="120"/>
      <c r="J4688" s="120"/>
      <c r="K4688" s="120"/>
      <c r="L4688" s="145" t="s">
        <v>21</v>
      </c>
      <c r="M4688" s="111"/>
      <c r="N4688" s="75" t="s">
        <v>87</v>
      </c>
    </row>
    <row r="4689" spans="1:1018" s="88" customFormat="1" hidden="1" x14ac:dyDescent="0.2">
      <c r="A4689" s="193"/>
      <c r="B4689" s="209"/>
      <c r="C4689" s="120"/>
      <c r="D4689" s="120"/>
      <c r="E4689" s="120"/>
      <c r="F4689" s="120"/>
      <c r="G4689" s="120"/>
      <c r="H4689" s="120"/>
      <c r="I4689" s="120"/>
      <c r="J4689" s="120"/>
      <c r="K4689" s="120"/>
      <c r="L4689" s="145" t="s">
        <v>21</v>
      </c>
      <c r="M4689" s="111"/>
      <c r="N4689" s="75" t="s">
        <v>434</v>
      </c>
    </row>
    <row r="4690" spans="1:1018" s="88" customFormat="1" hidden="1" x14ac:dyDescent="0.2">
      <c r="A4690" s="193"/>
      <c r="B4690" s="209"/>
      <c r="C4690" s="120"/>
      <c r="D4690" s="120"/>
      <c r="E4690" s="120"/>
      <c r="F4690" s="120"/>
      <c r="G4690" s="120"/>
      <c r="H4690" s="120"/>
      <c r="I4690" s="120"/>
      <c r="J4690" s="120"/>
      <c r="K4690" s="120"/>
      <c r="L4690" s="145" t="s">
        <v>21</v>
      </c>
      <c r="M4690" s="111"/>
      <c r="N4690" s="75" t="s">
        <v>436</v>
      </c>
    </row>
    <row r="4691" spans="1:1018" s="88" customFormat="1" hidden="1" x14ac:dyDescent="0.2">
      <c r="A4691" s="193"/>
      <c r="B4691" s="209"/>
      <c r="C4691" s="120"/>
      <c r="D4691" s="120"/>
      <c r="E4691" s="120"/>
      <c r="F4691" s="120"/>
      <c r="G4691" s="120"/>
      <c r="H4691" s="120"/>
      <c r="I4691" s="120"/>
      <c r="J4691" s="120"/>
      <c r="K4691" s="120"/>
      <c r="L4691" s="145" t="s">
        <v>21</v>
      </c>
      <c r="M4691" s="111"/>
      <c r="N4691" s="75" t="s">
        <v>438</v>
      </c>
    </row>
    <row r="4692" spans="1:1018" s="88" customFormat="1" hidden="1" x14ac:dyDescent="0.2">
      <c r="A4692" s="193"/>
      <c r="B4692" s="209"/>
      <c r="C4692" s="120"/>
      <c r="D4692" s="120"/>
      <c r="E4692" s="120"/>
      <c r="F4692" s="120"/>
      <c r="G4692" s="120"/>
      <c r="H4692" s="120"/>
      <c r="I4692" s="120"/>
      <c r="J4692" s="120"/>
      <c r="K4692" s="120"/>
      <c r="L4692" s="145" t="s">
        <v>21</v>
      </c>
      <c r="M4692" s="111"/>
      <c r="N4692" s="75" t="s">
        <v>439</v>
      </c>
    </row>
    <row r="4693" spans="1:1018" s="88" customFormat="1" hidden="1" x14ac:dyDescent="0.2">
      <c r="A4693" s="193"/>
      <c r="B4693" s="209"/>
      <c r="C4693" s="120"/>
      <c r="D4693" s="120"/>
      <c r="E4693" s="120"/>
      <c r="F4693" s="120"/>
      <c r="G4693" s="120"/>
      <c r="H4693" s="120"/>
      <c r="I4693" s="120"/>
      <c r="J4693" s="120"/>
      <c r="K4693" s="120"/>
      <c r="L4693" s="145" t="s">
        <v>21</v>
      </c>
      <c r="M4693" s="111"/>
      <c r="N4693" s="75" t="s">
        <v>442</v>
      </c>
    </row>
    <row r="4694" spans="1:1018" s="88" customFormat="1" hidden="1" x14ac:dyDescent="0.2">
      <c r="A4694" s="193"/>
      <c r="B4694" s="209"/>
      <c r="C4694" s="120"/>
      <c r="D4694" s="120"/>
      <c r="E4694" s="120"/>
      <c r="F4694" s="120"/>
      <c r="G4694" s="120"/>
      <c r="H4694" s="120"/>
      <c r="I4694" s="120"/>
      <c r="J4694" s="120"/>
      <c r="K4694" s="120"/>
      <c r="L4694" s="145" t="s">
        <v>21</v>
      </c>
      <c r="M4694" s="111"/>
      <c r="N4694" s="75" t="s">
        <v>125</v>
      </c>
    </row>
    <row r="4695" spans="1:1018" s="88" customFormat="1" hidden="1" x14ac:dyDescent="0.2">
      <c r="A4695" s="193"/>
      <c r="B4695" s="209"/>
      <c r="C4695" s="120"/>
      <c r="D4695" s="120"/>
      <c r="E4695" s="120"/>
      <c r="F4695" s="120"/>
      <c r="G4695" s="120"/>
      <c r="H4695" s="120"/>
      <c r="I4695" s="120"/>
      <c r="J4695" s="120"/>
      <c r="K4695" s="120"/>
      <c r="L4695" s="145" t="s">
        <v>21</v>
      </c>
      <c r="M4695" s="111"/>
      <c r="N4695" s="75" t="s">
        <v>33</v>
      </c>
    </row>
    <row r="4696" spans="1:1018" s="88" customFormat="1" hidden="1" x14ac:dyDescent="0.2">
      <c r="A4696" s="193"/>
      <c r="B4696" s="209"/>
      <c r="C4696" s="120"/>
      <c r="D4696" s="120"/>
      <c r="E4696" s="120"/>
      <c r="F4696" s="120"/>
      <c r="G4696" s="120"/>
      <c r="H4696" s="120"/>
      <c r="I4696" s="120"/>
      <c r="J4696" s="120"/>
      <c r="K4696" s="120"/>
      <c r="L4696" s="145" t="s">
        <v>21</v>
      </c>
      <c r="M4696" s="111"/>
      <c r="N4696" s="75" t="s">
        <v>468</v>
      </c>
    </row>
    <row r="4697" spans="1:1018" s="88" customFormat="1" hidden="1" x14ac:dyDescent="0.2">
      <c r="A4697" s="193"/>
      <c r="B4697" s="209"/>
      <c r="C4697" s="120"/>
      <c r="D4697" s="120"/>
      <c r="E4697" s="120"/>
      <c r="F4697" s="120"/>
      <c r="G4697" s="120"/>
      <c r="H4697" s="120"/>
      <c r="I4697" s="120"/>
      <c r="J4697" s="120"/>
      <c r="K4697" s="120"/>
      <c r="L4697" s="145" t="s">
        <v>21</v>
      </c>
      <c r="M4697" s="111"/>
      <c r="N4697" s="140"/>
    </row>
    <row r="4698" spans="1:1018" s="88" customFormat="1" ht="15" x14ac:dyDescent="0.25">
      <c r="A4698" s="125" t="s">
        <v>271</v>
      </c>
      <c r="B4698" s="84" t="s">
        <v>273</v>
      </c>
      <c r="C4698" s="146">
        <f>+'PLAN DE COMPRA  2022'!C4999</f>
        <v>29700000</v>
      </c>
      <c r="D4698" s="146">
        <f>+'PLAN DE COMPRA  2022'!D4999</f>
        <v>391620000</v>
      </c>
      <c r="E4698" s="146">
        <f>+'PLAN DE COMPRA  2022'!E4999</f>
        <v>438525412</v>
      </c>
      <c r="F4698" s="146">
        <f>+'PLAN DE COMPRA  2022'!F4999</f>
        <v>80736745</v>
      </c>
      <c r="G4698" s="146">
        <f>+'PLAN DE COMPRA  2022'!G4999</f>
        <v>1700862</v>
      </c>
      <c r="H4698" s="146">
        <f>+'PLAN DE COMPRA  2022'!H4999</f>
        <v>155788813.44999999</v>
      </c>
      <c r="I4698" s="146">
        <f>+'PLAN DE COMPRA  2022'!I4999</f>
        <v>202656767</v>
      </c>
      <c r="J4698" s="146">
        <f>+'PLAN DE COMPRA  2022'!J4999</f>
        <v>21000000</v>
      </c>
      <c r="K4698" s="146">
        <f>+'PLAN DE COMPRA  2022'!K4999</f>
        <v>1321728599.45</v>
      </c>
      <c r="L4698" s="85"/>
      <c r="M4698" s="86" t="s">
        <v>22</v>
      </c>
      <c r="N4698" s="87"/>
    </row>
    <row r="4699" spans="1:1018" s="88" customFormat="1" ht="26.25" x14ac:dyDescent="0.2">
      <c r="A4699" s="276" t="s">
        <v>274</v>
      </c>
      <c r="B4699" s="277"/>
      <c r="C4699" s="277"/>
      <c r="D4699" s="277"/>
      <c r="E4699" s="277"/>
      <c r="F4699" s="277"/>
      <c r="G4699" s="277"/>
      <c r="H4699" s="277"/>
      <c r="I4699" s="277"/>
      <c r="J4699" s="277"/>
      <c r="K4699" s="277"/>
      <c r="L4699" s="101"/>
      <c r="M4699" s="101"/>
      <c r="N4699" s="102"/>
      <c r="O4699" s="94"/>
      <c r="P4699" s="94"/>
      <c r="Q4699" s="94"/>
      <c r="R4699" s="94"/>
      <c r="S4699" s="94"/>
      <c r="T4699" s="94"/>
      <c r="U4699" s="94"/>
      <c r="V4699" s="94"/>
      <c r="W4699" s="94"/>
      <c r="X4699" s="94"/>
      <c r="Y4699" s="94"/>
      <c r="Z4699" s="94"/>
      <c r="AA4699" s="94"/>
      <c r="AB4699" s="94"/>
      <c r="AC4699" s="94"/>
      <c r="AD4699" s="94"/>
      <c r="AE4699" s="94"/>
      <c r="AF4699" s="94"/>
      <c r="AG4699" s="94"/>
      <c r="AH4699" s="94"/>
      <c r="AI4699" s="94"/>
      <c r="AJ4699" s="94"/>
      <c r="AK4699" s="94"/>
      <c r="AL4699" s="94"/>
      <c r="AM4699" s="94"/>
      <c r="AN4699" s="94"/>
      <c r="AO4699" s="94"/>
      <c r="AP4699" s="94"/>
      <c r="AQ4699" s="94"/>
      <c r="AR4699" s="94"/>
      <c r="AS4699" s="94"/>
      <c r="AT4699" s="94"/>
      <c r="AU4699" s="94"/>
      <c r="AV4699" s="94"/>
      <c r="AW4699" s="94"/>
      <c r="AX4699" s="94"/>
      <c r="AY4699" s="94"/>
      <c r="AZ4699" s="94"/>
      <c r="BA4699" s="94"/>
      <c r="BB4699" s="94"/>
      <c r="BC4699" s="94"/>
      <c r="BD4699" s="94"/>
      <c r="BE4699" s="94"/>
      <c r="BF4699" s="94"/>
      <c r="BG4699" s="94"/>
      <c r="BH4699" s="94"/>
      <c r="BI4699" s="94"/>
      <c r="BJ4699" s="94"/>
      <c r="BK4699" s="94"/>
      <c r="BL4699" s="94"/>
      <c r="BM4699" s="94"/>
      <c r="BN4699" s="94"/>
      <c r="BO4699" s="94"/>
      <c r="BP4699" s="94"/>
      <c r="BQ4699" s="94"/>
      <c r="BR4699" s="94"/>
      <c r="BS4699" s="94"/>
      <c r="BT4699" s="94"/>
      <c r="BU4699" s="94"/>
      <c r="BV4699" s="94"/>
      <c r="BW4699" s="94"/>
      <c r="BX4699" s="94"/>
      <c r="BY4699" s="94"/>
      <c r="BZ4699" s="94"/>
      <c r="CA4699" s="94"/>
      <c r="CB4699" s="94"/>
      <c r="CC4699" s="94"/>
      <c r="CD4699" s="94"/>
      <c r="CE4699" s="94"/>
      <c r="CF4699" s="94"/>
      <c r="CG4699" s="94"/>
      <c r="CH4699" s="94"/>
      <c r="CI4699" s="94"/>
      <c r="CJ4699" s="94"/>
      <c r="CK4699" s="94"/>
      <c r="CL4699" s="94"/>
      <c r="CM4699" s="94"/>
      <c r="CN4699" s="94"/>
      <c r="CO4699" s="94"/>
      <c r="CP4699" s="94"/>
      <c r="CQ4699" s="94"/>
      <c r="CR4699" s="94"/>
      <c r="CS4699" s="94"/>
      <c r="CT4699" s="94"/>
      <c r="CU4699" s="94"/>
      <c r="CV4699" s="94"/>
      <c r="CW4699" s="94"/>
      <c r="CX4699" s="94"/>
      <c r="CY4699" s="94"/>
      <c r="CZ4699" s="94"/>
      <c r="DA4699" s="94"/>
      <c r="DB4699" s="94"/>
      <c r="DC4699" s="94"/>
      <c r="DD4699" s="94"/>
      <c r="DE4699" s="94"/>
      <c r="DF4699" s="94"/>
      <c r="DG4699" s="94"/>
      <c r="DH4699" s="94"/>
      <c r="DI4699" s="94"/>
      <c r="DJ4699" s="94"/>
      <c r="DK4699" s="94"/>
      <c r="DL4699" s="94"/>
      <c r="DM4699" s="94"/>
      <c r="DN4699" s="94"/>
      <c r="DO4699" s="94"/>
      <c r="DP4699" s="94"/>
      <c r="DQ4699" s="94"/>
      <c r="DR4699" s="94"/>
      <c r="DS4699" s="94"/>
      <c r="DT4699" s="94"/>
      <c r="DU4699" s="94"/>
      <c r="DV4699" s="94"/>
      <c r="DW4699" s="94"/>
      <c r="DX4699" s="94"/>
      <c r="DY4699" s="94"/>
      <c r="DZ4699" s="94"/>
      <c r="EA4699" s="94"/>
      <c r="EB4699" s="94"/>
      <c r="EC4699" s="94"/>
      <c r="ED4699" s="94"/>
      <c r="EE4699" s="94"/>
      <c r="EF4699" s="94"/>
      <c r="EG4699" s="94"/>
      <c r="EH4699" s="94"/>
      <c r="EI4699" s="94"/>
      <c r="EJ4699" s="94"/>
      <c r="EK4699" s="94"/>
      <c r="EL4699" s="94"/>
      <c r="EM4699" s="94"/>
      <c r="EN4699" s="94"/>
      <c r="EO4699" s="94"/>
      <c r="EP4699" s="94"/>
      <c r="EQ4699" s="94"/>
      <c r="ER4699" s="94"/>
      <c r="ES4699" s="94"/>
      <c r="ET4699" s="94"/>
      <c r="EU4699" s="94"/>
      <c r="EV4699" s="94"/>
      <c r="EW4699" s="94"/>
      <c r="EX4699" s="94"/>
      <c r="EY4699" s="94"/>
      <c r="EZ4699" s="94"/>
      <c r="FA4699" s="94"/>
      <c r="FB4699" s="94"/>
      <c r="FC4699" s="94"/>
      <c r="FD4699" s="94"/>
      <c r="FE4699" s="94"/>
      <c r="FF4699" s="94"/>
      <c r="FG4699" s="94"/>
      <c r="FH4699" s="94"/>
      <c r="FI4699" s="94"/>
      <c r="FJ4699" s="94"/>
      <c r="FK4699" s="94"/>
      <c r="FL4699" s="94"/>
      <c r="FM4699" s="94"/>
      <c r="FN4699" s="94"/>
      <c r="FO4699" s="94"/>
      <c r="FP4699" s="94"/>
      <c r="FQ4699" s="94"/>
      <c r="FR4699" s="94"/>
      <c r="FS4699" s="94"/>
      <c r="FT4699" s="94"/>
      <c r="FU4699" s="94"/>
      <c r="FV4699" s="94"/>
      <c r="FW4699" s="94"/>
      <c r="FX4699" s="94"/>
      <c r="FY4699" s="94"/>
      <c r="FZ4699" s="94"/>
      <c r="GA4699" s="94"/>
      <c r="GB4699" s="94"/>
      <c r="GC4699" s="94"/>
      <c r="GD4699" s="94"/>
      <c r="GE4699" s="94"/>
      <c r="GF4699" s="94"/>
      <c r="GG4699" s="94"/>
      <c r="GH4699" s="94"/>
      <c r="GI4699" s="94"/>
      <c r="GJ4699" s="94"/>
      <c r="GK4699" s="94"/>
      <c r="GL4699" s="94"/>
      <c r="GM4699" s="94"/>
      <c r="GN4699" s="94"/>
      <c r="GO4699" s="94"/>
      <c r="GP4699" s="94"/>
      <c r="GQ4699" s="94"/>
      <c r="GR4699" s="94"/>
      <c r="GS4699" s="94"/>
      <c r="GT4699" s="94"/>
      <c r="GU4699" s="94"/>
      <c r="GV4699" s="94"/>
      <c r="GW4699" s="94"/>
      <c r="GX4699" s="94"/>
      <c r="GY4699" s="94"/>
      <c r="GZ4699" s="94"/>
      <c r="HA4699" s="94"/>
      <c r="HB4699" s="94"/>
      <c r="HC4699" s="94"/>
      <c r="HD4699" s="94"/>
      <c r="HE4699" s="94"/>
      <c r="HF4699" s="94"/>
      <c r="HG4699" s="94"/>
      <c r="HH4699" s="94"/>
      <c r="HI4699" s="94"/>
      <c r="HJ4699" s="94"/>
      <c r="HK4699" s="94"/>
      <c r="HL4699" s="94"/>
      <c r="HM4699" s="94"/>
      <c r="HN4699" s="94"/>
      <c r="HO4699" s="94"/>
      <c r="HP4699" s="94"/>
      <c r="HQ4699" s="94"/>
      <c r="HR4699" s="94"/>
      <c r="HS4699" s="94"/>
      <c r="HT4699" s="94"/>
      <c r="HU4699" s="94"/>
      <c r="HV4699" s="94"/>
      <c r="HW4699" s="94"/>
      <c r="HX4699" s="94"/>
      <c r="HY4699" s="94"/>
      <c r="HZ4699" s="94"/>
      <c r="IA4699" s="94"/>
      <c r="IB4699" s="94"/>
      <c r="IC4699" s="94"/>
      <c r="ID4699" s="94"/>
      <c r="IE4699" s="94"/>
      <c r="IF4699" s="94"/>
      <c r="IG4699" s="94"/>
      <c r="IH4699" s="94"/>
      <c r="II4699" s="94"/>
      <c r="IJ4699" s="94"/>
      <c r="IK4699" s="94"/>
      <c r="IL4699" s="94"/>
      <c r="IM4699" s="94"/>
      <c r="IN4699" s="94"/>
      <c r="IO4699" s="94"/>
      <c r="IP4699" s="94"/>
      <c r="IQ4699" s="94"/>
      <c r="IR4699" s="94"/>
      <c r="IS4699" s="94"/>
      <c r="IT4699" s="94"/>
      <c r="IU4699" s="94"/>
      <c r="IV4699" s="94"/>
      <c r="IW4699" s="94"/>
      <c r="IX4699" s="94"/>
      <c r="IY4699" s="94"/>
      <c r="IZ4699" s="94"/>
      <c r="JA4699" s="94"/>
      <c r="JB4699" s="94"/>
      <c r="JC4699" s="94"/>
      <c r="JD4699" s="94"/>
      <c r="JE4699" s="94"/>
      <c r="JF4699" s="94"/>
      <c r="JG4699" s="94"/>
      <c r="JH4699" s="94"/>
      <c r="JI4699" s="94"/>
      <c r="JJ4699" s="94"/>
      <c r="JK4699" s="94"/>
      <c r="JL4699" s="94"/>
      <c r="JM4699" s="94"/>
      <c r="JN4699" s="94"/>
      <c r="JO4699" s="94"/>
      <c r="JP4699" s="94"/>
      <c r="JQ4699" s="94"/>
      <c r="JR4699" s="94"/>
      <c r="JS4699" s="94"/>
      <c r="JT4699" s="94"/>
      <c r="JU4699" s="94"/>
      <c r="JV4699" s="94"/>
      <c r="JW4699" s="94"/>
      <c r="JX4699" s="94"/>
      <c r="JY4699" s="94"/>
      <c r="JZ4699" s="94"/>
      <c r="KA4699" s="94"/>
      <c r="KB4699" s="94"/>
      <c r="KC4699" s="94"/>
      <c r="KD4699" s="94"/>
      <c r="KE4699" s="94"/>
      <c r="KF4699" s="94"/>
      <c r="KG4699" s="94"/>
      <c r="KH4699" s="94"/>
      <c r="KI4699" s="94"/>
      <c r="KJ4699" s="94"/>
      <c r="KK4699" s="94"/>
      <c r="KL4699" s="94"/>
      <c r="KM4699" s="94"/>
      <c r="KN4699" s="94"/>
      <c r="KO4699" s="94"/>
      <c r="KP4699" s="94"/>
      <c r="KQ4699" s="94"/>
      <c r="KR4699" s="94"/>
      <c r="KS4699" s="94"/>
      <c r="KT4699" s="94"/>
      <c r="KU4699" s="94"/>
      <c r="KV4699" s="94"/>
      <c r="KW4699" s="94"/>
      <c r="KX4699" s="94"/>
      <c r="KY4699" s="94"/>
      <c r="KZ4699" s="94"/>
      <c r="LA4699" s="94"/>
      <c r="LB4699" s="94"/>
      <c r="LC4699" s="94"/>
      <c r="LD4699" s="94"/>
      <c r="LE4699" s="94"/>
      <c r="LF4699" s="94"/>
      <c r="LG4699" s="94"/>
      <c r="LH4699" s="94"/>
      <c r="LI4699" s="94"/>
      <c r="LJ4699" s="94"/>
      <c r="LK4699" s="94"/>
      <c r="LL4699" s="94"/>
      <c r="LM4699" s="94"/>
      <c r="LN4699" s="94"/>
      <c r="LO4699" s="94"/>
      <c r="LP4699" s="94"/>
      <c r="LQ4699" s="94"/>
      <c r="LR4699" s="94"/>
      <c r="LS4699" s="94"/>
      <c r="LT4699" s="94"/>
      <c r="LU4699" s="94"/>
      <c r="LV4699" s="94"/>
      <c r="LW4699" s="94"/>
      <c r="LX4699" s="94"/>
      <c r="LY4699" s="94"/>
      <c r="LZ4699" s="94"/>
      <c r="MA4699" s="94"/>
      <c r="MB4699" s="94"/>
      <c r="MC4699" s="94"/>
      <c r="MD4699" s="94"/>
      <c r="ME4699" s="94"/>
      <c r="MF4699" s="94"/>
      <c r="MG4699" s="94"/>
      <c r="MH4699" s="94"/>
      <c r="MI4699" s="94"/>
      <c r="MJ4699" s="94"/>
      <c r="MK4699" s="94"/>
      <c r="ML4699" s="94"/>
      <c r="MM4699" s="94"/>
      <c r="MN4699" s="94"/>
      <c r="MO4699" s="94"/>
      <c r="MP4699" s="94"/>
      <c r="MQ4699" s="94"/>
      <c r="MR4699" s="94"/>
      <c r="MS4699" s="94"/>
      <c r="MT4699" s="94"/>
      <c r="MU4699" s="94"/>
      <c r="MV4699" s="94"/>
      <c r="MW4699" s="94"/>
      <c r="MX4699" s="94"/>
      <c r="MY4699" s="94"/>
      <c r="MZ4699" s="94"/>
      <c r="NA4699" s="94"/>
      <c r="NB4699" s="94"/>
      <c r="NC4699" s="94"/>
      <c r="ND4699" s="94"/>
      <c r="NE4699" s="94"/>
      <c r="NF4699" s="94"/>
      <c r="NG4699" s="94"/>
      <c r="NH4699" s="94"/>
      <c r="NI4699" s="94"/>
      <c r="NJ4699" s="94"/>
      <c r="NK4699" s="94"/>
      <c r="NL4699" s="94"/>
      <c r="NM4699" s="94"/>
      <c r="NN4699" s="94"/>
      <c r="NO4699" s="94"/>
      <c r="NP4699" s="94"/>
      <c r="NQ4699" s="94"/>
      <c r="NR4699" s="94"/>
      <c r="NS4699" s="94"/>
      <c r="NT4699" s="94"/>
      <c r="NU4699" s="94"/>
      <c r="NV4699" s="94"/>
      <c r="NW4699" s="94"/>
      <c r="NX4699" s="94"/>
      <c r="NY4699" s="94"/>
      <c r="NZ4699" s="94"/>
      <c r="OA4699" s="94"/>
      <c r="OB4699" s="94"/>
      <c r="OC4699" s="94"/>
      <c r="OD4699" s="94"/>
      <c r="OE4699" s="94"/>
      <c r="OF4699" s="94"/>
      <c r="OG4699" s="94"/>
      <c r="OH4699" s="94"/>
      <c r="OI4699" s="94"/>
      <c r="OJ4699" s="94"/>
      <c r="OK4699" s="94"/>
      <c r="OL4699" s="94"/>
      <c r="OM4699" s="94"/>
      <c r="ON4699" s="94"/>
      <c r="OO4699" s="94"/>
      <c r="OP4699" s="94"/>
      <c r="OQ4699" s="94"/>
      <c r="OR4699" s="94"/>
      <c r="OS4699" s="94"/>
      <c r="OT4699" s="94"/>
      <c r="OU4699" s="94"/>
      <c r="OV4699" s="94"/>
      <c r="OW4699" s="94"/>
      <c r="OX4699" s="94"/>
      <c r="OY4699" s="94"/>
      <c r="OZ4699" s="94"/>
      <c r="PA4699" s="94"/>
      <c r="PB4699" s="94"/>
      <c r="PC4699" s="94"/>
      <c r="PD4699" s="94"/>
      <c r="PE4699" s="94"/>
      <c r="PF4699" s="94"/>
      <c r="PG4699" s="94"/>
      <c r="PH4699" s="94"/>
      <c r="PI4699" s="94"/>
      <c r="PJ4699" s="94"/>
      <c r="PK4699" s="94"/>
      <c r="PL4699" s="94"/>
      <c r="PM4699" s="94"/>
      <c r="PN4699" s="94"/>
      <c r="PO4699" s="94"/>
      <c r="PP4699" s="94"/>
      <c r="PQ4699" s="94"/>
      <c r="PR4699" s="94"/>
      <c r="PS4699" s="94"/>
      <c r="PT4699" s="94"/>
      <c r="PU4699" s="94"/>
      <c r="PV4699" s="94"/>
      <c r="PW4699" s="94"/>
      <c r="PX4699" s="94"/>
      <c r="PY4699" s="94"/>
      <c r="PZ4699" s="94"/>
      <c r="QA4699" s="94"/>
      <c r="QB4699" s="94"/>
      <c r="QC4699" s="94"/>
      <c r="QD4699" s="94"/>
      <c r="QE4699" s="94"/>
      <c r="QF4699" s="94"/>
      <c r="QG4699" s="94"/>
      <c r="QH4699" s="94"/>
      <c r="QI4699" s="94"/>
      <c r="QJ4699" s="94"/>
      <c r="QK4699" s="94"/>
      <c r="QL4699" s="94"/>
      <c r="QM4699" s="94"/>
      <c r="QN4699" s="94"/>
      <c r="QO4699" s="94"/>
      <c r="QP4699" s="94"/>
      <c r="QQ4699" s="94"/>
      <c r="QR4699" s="94"/>
      <c r="QS4699" s="94"/>
      <c r="QT4699" s="94"/>
      <c r="QU4699" s="94"/>
      <c r="QV4699" s="94"/>
      <c r="QW4699" s="94"/>
      <c r="QX4699" s="94"/>
      <c r="QY4699" s="94"/>
      <c r="QZ4699" s="94"/>
      <c r="RA4699" s="94"/>
      <c r="RB4699" s="94"/>
      <c r="RC4699" s="94"/>
      <c r="RD4699" s="94"/>
      <c r="RE4699" s="94"/>
      <c r="RF4699" s="94"/>
      <c r="RG4699" s="94"/>
      <c r="RH4699" s="94"/>
      <c r="RI4699" s="94"/>
      <c r="RJ4699" s="94"/>
      <c r="RK4699" s="94"/>
      <c r="RL4699" s="94"/>
      <c r="RM4699" s="94"/>
      <c r="RN4699" s="94"/>
      <c r="RO4699" s="94"/>
      <c r="RP4699" s="94"/>
      <c r="RQ4699" s="94"/>
      <c r="RR4699" s="94"/>
      <c r="RS4699" s="94"/>
      <c r="RT4699" s="94"/>
      <c r="RU4699" s="94"/>
      <c r="RV4699" s="94"/>
      <c r="RW4699" s="94"/>
      <c r="RX4699" s="94"/>
      <c r="RY4699" s="94"/>
      <c r="RZ4699" s="94"/>
      <c r="SA4699" s="94"/>
      <c r="SB4699" s="94"/>
      <c r="SC4699" s="94"/>
      <c r="SD4699" s="94"/>
      <c r="SE4699" s="94"/>
      <c r="SF4699" s="94"/>
      <c r="SG4699" s="94"/>
      <c r="SH4699" s="94"/>
      <c r="SI4699" s="94"/>
      <c r="SJ4699" s="94"/>
      <c r="SK4699" s="94"/>
      <c r="SL4699" s="94"/>
      <c r="SM4699" s="94"/>
      <c r="SN4699" s="94"/>
      <c r="SO4699" s="94"/>
      <c r="SP4699" s="94"/>
      <c r="SQ4699" s="94"/>
      <c r="SR4699" s="94"/>
      <c r="SS4699" s="94"/>
      <c r="ST4699" s="94"/>
      <c r="SU4699" s="94"/>
      <c r="SV4699" s="94"/>
      <c r="SW4699" s="94"/>
      <c r="SX4699" s="94"/>
      <c r="SY4699" s="94"/>
      <c r="SZ4699" s="94"/>
      <c r="TA4699" s="94"/>
      <c r="TB4699" s="94"/>
      <c r="TC4699" s="94"/>
      <c r="TD4699" s="94"/>
      <c r="TE4699" s="94"/>
      <c r="TF4699" s="94"/>
      <c r="TG4699" s="94"/>
      <c r="TH4699" s="94"/>
      <c r="TI4699" s="94"/>
      <c r="TJ4699" s="94"/>
      <c r="TK4699" s="94"/>
      <c r="TL4699" s="94"/>
      <c r="TM4699" s="94"/>
      <c r="TN4699" s="94"/>
      <c r="TO4699" s="94"/>
      <c r="TP4699" s="94"/>
      <c r="TQ4699" s="94"/>
      <c r="TR4699" s="94"/>
      <c r="TS4699" s="94"/>
      <c r="TT4699" s="94"/>
      <c r="TU4699" s="94"/>
      <c r="TV4699" s="94"/>
      <c r="TW4699" s="94"/>
      <c r="TX4699" s="94"/>
      <c r="TY4699" s="94"/>
      <c r="TZ4699" s="94"/>
      <c r="UA4699" s="94"/>
      <c r="UB4699" s="94"/>
      <c r="UC4699" s="94"/>
      <c r="UD4699" s="94"/>
      <c r="UE4699" s="94"/>
      <c r="UF4699" s="94"/>
      <c r="UG4699" s="94"/>
      <c r="UH4699" s="94"/>
      <c r="UI4699" s="94"/>
      <c r="UJ4699" s="94"/>
      <c r="UK4699" s="94"/>
      <c r="UL4699" s="94"/>
      <c r="UM4699" s="94"/>
      <c r="UN4699" s="94"/>
      <c r="UO4699" s="94"/>
      <c r="UP4699" s="94"/>
      <c r="UQ4699" s="94"/>
      <c r="UR4699" s="94"/>
      <c r="US4699" s="94"/>
      <c r="UT4699" s="94"/>
      <c r="UU4699" s="94"/>
      <c r="UV4699" s="94"/>
      <c r="UW4699" s="94"/>
      <c r="UX4699" s="94"/>
      <c r="UY4699" s="94"/>
      <c r="UZ4699" s="94"/>
      <c r="VA4699" s="94"/>
      <c r="VB4699" s="94"/>
      <c r="VC4699" s="94"/>
      <c r="VD4699" s="94"/>
      <c r="VE4699" s="94"/>
      <c r="VF4699" s="94"/>
      <c r="VG4699" s="94"/>
      <c r="VH4699" s="94"/>
      <c r="VI4699" s="94"/>
      <c r="VJ4699" s="94"/>
      <c r="VK4699" s="94"/>
      <c r="VL4699" s="94"/>
      <c r="VM4699" s="94"/>
      <c r="VN4699" s="94"/>
      <c r="VO4699" s="94"/>
      <c r="VP4699" s="94"/>
      <c r="VQ4699" s="94"/>
      <c r="VR4699" s="94"/>
      <c r="VS4699" s="94"/>
      <c r="VT4699" s="94"/>
      <c r="VU4699" s="94"/>
      <c r="VV4699" s="94"/>
      <c r="VW4699" s="94"/>
      <c r="VX4699" s="94"/>
      <c r="VY4699" s="94"/>
      <c r="VZ4699" s="94"/>
      <c r="WA4699" s="94"/>
      <c r="WB4699" s="94"/>
      <c r="WC4699" s="94"/>
      <c r="WD4699" s="94"/>
      <c r="WE4699" s="94"/>
      <c r="WF4699" s="94"/>
      <c r="WG4699" s="94"/>
      <c r="WH4699" s="94"/>
      <c r="WI4699" s="94"/>
      <c r="WJ4699" s="94"/>
      <c r="WK4699" s="94"/>
      <c r="WL4699" s="94"/>
      <c r="WM4699" s="94"/>
      <c r="WN4699" s="94"/>
      <c r="WO4699" s="94"/>
      <c r="WP4699" s="94"/>
      <c r="WQ4699" s="94"/>
      <c r="WR4699" s="94"/>
      <c r="WS4699" s="94"/>
      <c r="WT4699" s="94"/>
      <c r="WU4699" s="94"/>
      <c r="WV4699" s="94"/>
      <c r="WW4699" s="94"/>
      <c r="WX4699" s="94"/>
      <c r="WY4699" s="94"/>
      <c r="WZ4699" s="94"/>
      <c r="XA4699" s="94"/>
      <c r="XB4699" s="94"/>
      <c r="XC4699" s="94"/>
      <c r="XD4699" s="94"/>
      <c r="XE4699" s="94"/>
      <c r="XF4699" s="94"/>
      <c r="XG4699" s="94"/>
      <c r="XH4699" s="94"/>
      <c r="XI4699" s="94"/>
      <c r="XJ4699" s="94"/>
      <c r="XK4699" s="94"/>
      <c r="XL4699" s="94"/>
      <c r="XM4699" s="94"/>
      <c r="XN4699" s="94"/>
      <c r="XO4699" s="94"/>
      <c r="XP4699" s="94"/>
      <c r="XQ4699" s="94"/>
      <c r="XR4699" s="94"/>
      <c r="XS4699" s="94"/>
      <c r="XT4699" s="94"/>
      <c r="XU4699" s="94"/>
      <c r="XV4699" s="94"/>
      <c r="XW4699" s="94"/>
      <c r="XX4699" s="94"/>
      <c r="XY4699" s="94"/>
      <c r="XZ4699" s="94"/>
      <c r="YA4699" s="94"/>
      <c r="YB4699" s="94"/>
      <c r="YC4699" s="94"/>
      <c r="YD4699" s="94"/>
      <c r="YE4699" s="94"/>
      <c r="YF4699" s="94"/>
      <c r="YG4699" s="94"/>
      <c r="YH4699" s="94"/>
      <c r="YI4699" s="94"/>
      <c r="YJ4699" s="94"/>
      <c r="YK4699" s="94"/>
      <c r="YL4699" s="94"/>
      <c r="YM4699" s="94"/>
      <c r="YN4699" s="94"/>
      <c r="YO4699" s="94"/>
      <c r="YP4699" s="94"/>
      <c r="YQ4699" s="94"/>
      <c r="YR4699" s="94"/>
      <c r="YS4699" s="94"/>
      <c r="YT4699" s="94"/>
      <c r="YU4699" s="94"/>
      <c r="YV4699" s="94"/>
      <c r="YW4699" s="94"/>
      <c r="YX4699" s="94"/>
      <c r="YY4699" s="94"/>
      <c r="YZ4699" s="94"/>
      <c r="ZA4699" s="94"/>
      <c r="ZB4699" s="94"/>
      <c r="ZC4699" s="94"/>
      <c r="ZD4699" s="94"/>
      <c r="ZE4699" s="94"/>
      <c r="ZF4699" s="94"/>
      <c r="ZG4699" s="94"/>
      <c r="ZH4699" s="94"/>
      <c r="ZI4699" s="94"/>
      <c r="ZJ4699" s="94"/>
      <c r="ZK4699" s="94"/>
      <c r="ZL4699" s="94"/>
      <c r="ZM4699" s="94"/>
      <c r="ZN4699" s="94"/>
      <c r="ZO4699" s="94"/>
      <c r="ZP4699" s="94"/>
      <c r="ZQ4699" s="94"/>
      <c r="ZR4699" s="94"/>
      <c r="ZS4699" s="94"/>
      <c r="ZT4699" s="94"/>
      <c r="ZU4699" s="94"/>
      <c r="ZV4699" s="94"/>
      <c r="ZW4699" s="94"/>
      <c r="ZX4699" s="94"/>
      <c r="ZY4699" s="94"/>
      <c r="ZZ4699" s="94"/>
      <c r="AAA4699" s="94"/>
      <c r="AAB4699" s="94"/>
      <c r="AAC4699" s="94"/>
      <c r="AAD4699" s="94"/>
      <c r="AAE4699" s="94"/>
      <c r="AAF4699" s="94"/>
      <c r="AAG4699" s="94"/>
      <c r="AAH4699" s="94"/>
      <c r="AAI4699" s="94"/>
      <c r="AAJ4699" s="94"/>
      <c r="AAK4699" s="94"/>
      <c r="AAL4699" s="94"/>
      <c r="AAM4699" s="94"/>
      <c r="AAN4699" s="94"/>
      <c r="AAO4699" s="94"/>
      <c r="AAP4699" s="94"/>
      <c r="AAQ4699" s="94"/>
      <c r="AAR4699" s="94"/>
      <c r="AAS4699" s="94"/>
      <c r="AAT4699" s="94"/>
      <c r="AAU4699" s="94"/>
      <c r="AAV4699" s="94"/>
      <c r="AAW4699" s="94"/>
      <c r="AAX4699" s="94"/>
      <c r="AAY4699" s="94"/>
      <c r="AAZ4699" s="94"/>
      <c r="ABA4699" s="94"/>
      <c r="ABB4699" s="94"/>
      <c r="ABC4699" s="94"/>
      <c r="ABD4699" s="94"/>
      <c r="ABE4699" s="94"/>
      <c r="ABF4699" s="94"/>
      <c r="ABG4699" s="94"/>
      <c r="ABH4699" s="94"/>
      <c r="ABI4699" s="94"/>
      <c r="ABJ4699" s="94"/>
      <c r="ABK4699" s="94"/>
      <c r="ABL4699" s="94"/>
      <c r="ABM4699" s="94"/>
      <c r="ABN4699" s="94"/>
      <c r="ABO4699" s="94"/>
      <c r="ABP4699" s="94"/>
      <c r="ABQ4699" s="94"/>
      <c r="ABR4699" s="94"/>
      <c r="ABS4699" s="94"/>
      <c r="ABT4699" s="94"/>
      <c r="ABU4699" s="94"/>
      <c r="ABV4699" s="94"/>
      <c r="ABW4699" s="94"/>
      <c r="ABX4699" s="94"/>
      <c r="ABY4699" s="94"/>
      <c r="ABZ4699" s="94"/>
      <c r="ACA4699" s="94"/>
      <c r="ACB4699" s="94"/>
      <c r="ACC4699" s="94"/>
      <c r="ACD4699" s="94"/>
      <c r="ACE4699" s="94"/>
      <c r="ACF4699" s="94"/>
      <c r="ACG4699" s="94"/>
      <c r="ACH4699" s="94"/>
      <c r="ACI4699" s="94"/>
      <c r="ACJ4699" s="94"/>
      <c r="ACK4699" s="94"/>
      <c r="ACL4699" s="94"/>
      <c r="ACM4699" s="94"/>
      <c r="ACN4699" s="94"/>
      <c r="ACO4699" s="94"/>
      <c r="ACP4699" s="94"/>
      <c r="ACQ4699" s="94"/>
      <c r="ACR4699" s="94"/>
      <c r="ACS4699" s="94"/>
      <c r="ACT4699" s="94"/>
      <c r="ACU4699" s="94"/>
      <c r="ACV4699" s="94"/>
      <c r="ACW4699" s="94"/>
      <c r="ACX4699" s="94"/>
      <c r="ACY4699" s="94"/>
      <c r="ACZ4699" s="94"/>
      <c r="ADA4699" s="94"/>
      <c r="ADB4699" s="94"/>
      <c r="ADC4699" s="94"/>
      <c r="ADD4699" s="94"/>
      <c r="ADE4699" s="94"/>
      <c r="ADF4699" s="94"/>
      <c r="ADG4699" s="94"/>
      <c r="ADH4699" s="94"/>
      <c r="ADI4699" s="94"/>
      <c r="ADJ4699" s="94"/>
      <c r="ADK4699" s="94"/>
      <c r="ADL4699" s="94"/>
      <c r="ADM4699" s="94"/>
      <c r="ADN4699" s="94"/>
      <c r="ADO4699" s="94"/>
      <c r="ADP4699" s="94"/>
      <c r="ADQ4699" s="94"/>
      <c r="ADR4699" s="94"/>
      <c r="ADS4699" s="94"/>
      <c r="ADT4699" s="94"/>
      <c r="ADU4699" s="94"/>
      <c r="ADV4699" s="94"/>
      <c r="ADW4699" s="94"/>
      <c r="ADX4699" s="94"/>
      <c r="ADY4699" s="94"/>
      <c r="ADZ4699" s="94"/>
      <c r="AEA4699" s="94"/>
      <c r="AEB4699" s="94"/>
      <c r="AEC4699" s="94"/>
      <c r="AED4699" s="94"/>
      <c r="AEE4699" s="94"/>
      <c r="AEF4699" s="94"/>
      <c r="AEG4699" s="94"/>
      <c r="AEH4699" s="94"/>
      <c r="AEI4699" s="94"/>
      <c r="AEJ4699" s="94"/>
      <c r="AEK4699" s="94"/>
      <c r="AEL4699" s="94"/>
      <c r="AEM4699" s="94"/>
      <c r="AEN4699" s="94"/>
      <c r="AEO4699" s="94"/>
      <c r="AEP4699" s="94"/>
      <c r="AEQ4699" s="94"/>
      <c r="AER4699" s="94"/>
      <c r="AES4699" s="94"/>
      <c r="AET4699" s="94"/>
      <c r="AEU4699" s="94"/>
      <c r="AEV4699" s="94"/>
      <c r="AEW4699" s="94"/>
      <c r="AEX4699" s="94"/>
      <c r="AEY4699" s="94"/>
      <c r="AEZ4699" s="94"/>
      <c r="AFA4699" s="94"/>
      <c r="AFB4699" s="94"/>
      <c r="AFC4699" s="94"/>
      <c r="AFD4699" s="94"/>
      <c r="AFE4699" s="94"/>
      <c r="AFF4699" s="94"/>
      <c r="AFG4699" s="94"/>
      <c r="AFH4699" s="94"/>
      <c r="AFI4699" s="94"/>
      <c r="AFJ4699" s="94"/>
      <c r="AFK4699" s="94"/>
      <c r="AFL4699" s="94"/>
      <c r="AFM4699" s="94"/>
      <c r="AFN4699" s="94"/>
      <c r="AFO4699" s="94"/>
      <c r="AFP4699" s="94"/>
      <c r="AFQ4699" s="94"/>
      <c r="AFR4699" s="94"/>
      <c r="AFS4699" s="94"/>
      <c r="AFT4699" s="94"/>
      <c r="AFU4699" s="94"/>
      <c r="AFV4699" s="94"/>
      <c r="AFW4699" s="94"/>
      <c r="AFX4699" s="94"/>
      <c r="AFY4699" s="94"/>
      <c r="AFZ4699" s="94"/>
      <c r="AGA4699" s="94"/>
      <c r="AGB4699" s="94"/>
      <c r="AGC4699" s="94"/>
      <c r="AGD4699" s="94"/>
      <c r="AGE4699" s="94"/>
      <c r="AGF4699" s="94"/>
      <c r="AGG4699" s="94"/>
      <c r="AGH4699" s="94"/>
      <c r="AGI4699" s="94"/>
      <c r="AGJ4699" s="94"/>
      <c r="AGK4699" s="94"/>
      <c r="AGL4699" s="94"/>
      <c r="AGM4699" s="94"/>
      <c r="AGN4699" s="94"/>
      <c r="AGO4699" s="94"/>
      <c r="AGP4699" s="94"/>
      <c r="AGQ4699" s="94"/>
      <c r="AGR4699" s="94"/>
      <c r="AGS4699" s="94"/>
      <c r="AGT4699" s="94"/>
      <c r="AGU4699" s="94"/>
      <c r="AGV4699" s="94"/>
      <c r="AGW4699" s="94"/>
      <c r="AGX4699" s="94"/>
      <c r="AGY4699" s="94"/>
      <c r="AGZ4699" s="94"/>
      <c r="AHA4699" s="94"/>
      <c r="AHB4699" s="94"/>
      <c r="AHC4699" s="94"/>
      <c r="AHD4699" s="94"/>
      <c r="AHE4699" s="94"/>
      <c r="AHF4699" s="94"/>
      <c r="AHG4699" s="94"/>
      <c r="AHH4699" s="94"/>
      <c r="AHI4699" s="94"/>
      <c r="AHJ4699" s="94"/>
      <c r="AHK4699" s="94"/>
      <c r="AHL4699" s="94"/>
      <c r="AHM4699" s="94"/>
      <c r="AHN4699" s="94"/>
      <c r="AHO4699" s="94"/>
      <c r="AHP4699" s="94"/>
      <c r="AHQ4699" s="94"/>
      <c r="AHR4699" s="94"/>
      <c r="AHS4699" s="94"/>
      <c r="AHT4699" s="94"/>
      <c r="AHU4699" s="94"/>
      <c r="AHV4699" s="94"/>
      <c r="AHW4699" s="94"/>
      <c r="AHX4699" s="94"/>
      <c r="AHY4699" s="94"/>
      <c r="AHZ4699" s="94"/>
      <c r="AIA4699" s="94"/>
      <c r="AIB4699" s="94"/>
      <c r="AIC4699" s="94"/>
      <c r="AID4699" s="94"/>
      <c r="AIE4699" s="94"/>
      <c r="AIF4699" s="94"/>
      <c r="AIG4699" s="94"/>
      <c r="AIH4699" s="94"/>
      <c r="AII4699" s="94"/>
      <c r="AIJ4699" s="94"/>
      <c r="AIK4699" s="94"/>
      <c r="AIL4699" s="94"/>
      <c r="AIM4699" s="94"/>
      <c r="AIN4699" s="94"/>
      <c r="AIO4699" s="94"/>
      <c r="AIP4699" s="94"/>
      <c r="AIQ4699" s="94"/>
      <c r="AIR4699" s="94"/>
      <c r="AIS4699" s="94"/>
      <c r="AIT4699" s="94"/>
      <c r="AIU4699" s="94"/>
      <c r="AIV4699" s="94"/>
      <c r="AIW4699" s="94"/>
      <c r="AIX4699" s="94"/>
      <c r="AIY4699" s="94"/>
      <c r="AIZ4699" s="94"/>
      <c r="AJA4699" s="94"/>
      <c r="AJB4699" s="94"/>
      <c r="AJC4699" s="94"/>
      <c r="AJD4699" s="94"/>
      <c r="AJE4699" s="94"/>
      <c r="AJF4699" s="94"/>
      <c r="AJG4699" s="94"/>
      <c r="AJH4699" s="94"/>
      <c r="AJI4699" s="94"/>
      <c r="AJJ4699" s="94"/>
      <c r="AJK4699" s="94"/>
      <c r="AJL4699" s="94"/>
      <c r="AJM4699" s="94"/>
      <c r="AJN4699" s="94"/>
      <c r="AJO4699" s="94"/>
      <c r="AJP4699" s="94"/>
      <c r="AJQ4699" s="94"/>
      <c r="AJR4699" s="94"/>
      <c r="AJS4699" s="94"/>
      <c r="AJT4699" s="94"/>
      <c r="AJU4699" s="94"/>
      <c r="AJV4699" s="94"/>
      <c r="AJW4699" s="94"/>
      <c r="AJX4699" s="94"/>
      <c r="AJY4699" s="94"/>
      <c r="AJZ4699" s="94"/>
      <c r="AKA4699" s="94"/>
      <c r="AKB4699" s="94"/>
      <c r="AKC4699" s="94"/>
      <c r="AKD4699" s="94"/>
      <c r="AKE4699" s="94"/>
      <c r="AKF4699" s="94"/>
      <c r="AKG4699" s="94"/>
      <c r="AKH4699" s="94"/>
      <c r="AKI4699" s="94"/>
      <c r="AKJ4699" s="94"/>
      <c r="AKK4699" s="94"/>
      <c r="AKL4699" s="94"/>
      <c r="AKM4699" s="94"/>
      <c r="AKN4699" s="94"/>
      <c r="AKO4699" s="94"/>
      <c r="AKP4699" s="94"/>
      <c r="AKQ4699" s="94"/>
      <c r="AKR4699" s="94"/>
      <c r="AKS4699" s="94"/>
      <c r="AKT4699" s="94"/>
      <c r="AKU4699" s="94"/>
      <c r="AKV4699" s="94"/>
      <c r="AKW4699" s="94"/>
      <c r="AKX4699" s="94"/>
      <c r="AKY4699" s="94"/>
      <c r="AKZ4699" s="94"/>
      <c r="ALA4699" s="94"/>
      <c r="ALB4699" s="94"/>
      <c r="ALC4699" s="94"/>
      <c r="ALD4699" s="94"/>
      <c r="ALE4699" s="94"/>
      <c r="ALF4699" s="94"/>
      <c r="ALG4699" s="94"/>
      <c r="ALH4699" s="94"/>
      <c r="ALI4699" s="94"/>
      <c r="ALJ4699" s="94"/>
      <c r="ALK4699" s="94"/>
      <c r="ALL4699" s="94"/>
      <c r="ALM4699" s="94"/>
      <c r="ALN4699" s="94"/>
      <c r="ALO4699" s="94"/>
      <c r="ALP4699" s="94"/>
      <c r="ALQ4699" s="94"/>
      <c r="ALR4699" s="94"/>
      <c r="ALS4699" s="94"/>
      <c r="ALT4699" s="94"/>
      <c r="ALU4699" s="94"/>
      <c r="ALV4699" s="94"/>
      <c r="ALW4699" s="94"/>
      <c r="ALX4699" s="94"/>
      <c r="ALY4699" s="94"/>
      <c r="ALZ4699" s="94"/>
      <c r="AMA4699" s="94"/>
      <c r="AMB4699" s="94"/>
      <c r="AMC4699" s="94"/>
      <c r="AMD4699" s="94"/>
    </row>
    <row r="4700" spans="1:1018" ht="15" hidden="1" x14ac:dyDescent="0.25">
      <c r="A4700" s="178" t="s">
        <v>275</v>
      </c>
      <c r="B4700" s="23" t="s">
        <v>276</v>
      </c>
      <c r="C4700" s="179">
        <v>1690975</v>
      </c>
      <c r="D4700" s="180"/>
      <c r="E4700" s="180"/>
      <c r="F4700" s="180"/>
      <c r="G4700" s="180"/>
      <c r="H4700" s="180"/>
      <c r="I4700" s="180"/>
      <c r="J4700" s="180"/>
      <c r="K4700" s="43"/>
      <c r="L4700" s="5" t="s">
        <v>21</v>
      </c>
      <c r="M4700" s="6"/>
      <c r="N4700" s="74" t="s">
        <v>96</v>
      </c>
    </row>
    <row r="4701" spans="1:1018" ht="15" hidden="1" x14ac:dyDescent="0.25">
      <c r="A4701" s="178"/>
      <c r="B4701" s="23"/>
      <c r="C4701" s="181"/>
      <c r="D4701" s="67"/>
      <c r="E4701" s="67"/>
      <c r="F4701" s="67"/>
      <c r="G4701" s="67"/>
      <c r="H4701" s="67"/>
      <c r="I4701" s="67"/>
      <c r="J4701" s="67">
        <v>150000000</v>
      </c>
      <c r="K4701" s="44"/>
      <c r="L4701" s="5" t="s">
        <v>21</v>
      </c>
      <c r="M4701" s="6"/>
      <c r="N4701" s="75" t="s">
        <v>65</v>
      </c>
    </row>
    <row r="4702" spans="1:1018" ht="15" hidden="1" x14ac:dyDescent="0.25">
      <c r="A4702" s="178"/>
      <c r="B4702" s="23"/>
      <c r="C4702" s="181"/>
      <c r="D4702" s="67"/>
      <c r="E4702" s="67"/>
      <c r="F4702" s="67"/>
      <c r="G4702" s="67"/>
      <c r="H4702" s="67"/>
      <c r="I4702" s="67"/>
      <c r="J4702" s="67">
        <v>298259343.68000001</v>
      </c>
      <c r="K4702" s="44"/>
      <c r="L4702" s="5" t="s">
        <v>21</v>
      </c>
      <c r="M4702" s="6"/>
      <c r="N4702" s="75" t="s">
        <v>447</v>
      </c>
    </row>
    <row r="4703" spans="1:1018" ht="15" hidden="1" x14ac:dyDescent="0.25">
      <c r="A4703" s="178"/>
      <c r="B4703" s="23"/>
      <c r="C4703" s="181"/>
      <c r="D4703" s="67"/>
      <c r="E4703" s="67"/>
      <c r="F4703" s="67"/>
      <c r="G4703" s="67"/>
      <c r="H4703" s="67"/>
      <c r="I4703" s="67"/>
      <c r="J4703" s="67">
        <v>2421740314</v>
      </c>
      <c r="K4703" s="44"/>
      <c r="L4703" s="5" t="s">
        <v>21</v>
      </c>
      <c r="M4703" s="6"/>
      <c r="N4703" s="75" t="s">
        <v>479</v>
      </c>
    </row>
    <row r="4704" spans="1:1018" ht="15" hidden="1" x14ac:dyDescent="0.25">
      <c r="A4704" s="178"/>
      <c r="B4704" s="23"/>
      <c r="C4704" s="181"/>
      <c r="D4704" s="67">
        <v>188253548.44999999</v>
      </c>
      <c r="E4704" s="67"/>
      <c r="F4704" s="67"/>
      <c r="G4704" s="67"/>
      <c r="H4704" s="67"/>
      <c r="I4704" s="67"/>
      <c r="J4704" s="67"/>
      <c r="K4704" s="44"/>
      <c r="L4704" s="5" t="s">
        <v>21</v>
      </c>
      <c r="M4704" s="6"/>
      <c r="N4704" s="75" t="s">
        <v>123</v>
      </c>
    </row>
    <row r="4705" spans="1:14" ht="15" hidden="1" x14ac:dyDescent="0.25">
      <c r="A4705" s="178"/>
      <c r="B4705" s="23"/>
      <c r="C4705" s="181"/>
      <c r="D4705" s="67"/>
      <c r="E4705" s="67">
        <v>607247093</v>
      </c>
      <c r="F4705" s="67"/>
      <c r="G4705" s="67"/>
      <c r="H4705" s="67"/>
      <c r="I4705" s="67"/>
      <c r="J4705" s="67"/>
      <c r="K4705" s="44"/>
      <c r="L4705" s="5" t="s">
        <v>21</v>
      </c>
      <c r="M4705" s="6"/>
      <c r="N4705" s="75" t="s">
        <v>455</v>
      </c>
    </row>
    <row r="4706" spans="1:14" ht="15" hidden="1" x14ac:dyDescent="0.25">
      <c r="A4706" s="178"/>
      <c r="B4706" s="23"/>
      <c r="C4706" s="185"/>
      <c r="D4706" s="67"/>
      <c r="E4706" s="67">
        <v>340000000</v>
      </c>
      <c r="F4706" s="67"/>
      <c r="G4706" s="67"/>
      <c r="H4706" s="67"/>
      <c r="I4706" s="67"/>
      <c r="J4706" s="67"/>
      <c r="K4706" s="44"/>
      <c r="L4706" s="5" t="s">
        <v>21</v>
      </c>
      <c r="M4706" s="6"/>
      <c r="N4706" s="75" t="s">
        <v>449</v>
      </c>
    </row>
    <row r="4707" spans="1:14" ht="15" hidden="1" x14ac:dyDescent="0.25">
      <c r="A4707" s="178"/>
      <c r="B4707" s="23"/>
      <c r="C4707" s="181"/>
      <c r="D4707" s="67"/>
      <c r="E4707" s="67">
        <v>3028000</v>
      </c>
      <c r="F4707" s="67"/>
      <c r="G4707" s="67"/>
      <c r="H4707" s="67"/>
      <c r="I4707" s="67"/>
      <c r="J4707" s="67"/>
      <c r="K4707" s="44"/>
      <c r="L4707" s="5" t="s">
        <v>21</v>
      </c>
      <c r="M4707" s="6"/>
      <c r="N4707" s="75" t="s">
        <v>461</v>
      </c>
    </row>
    <row r="4708" spans="1:14" ht="15" hidden="1" x14ac:dyDescent="0.25">
      <c r="A4708" s="178"/>
      <c r="B4708" s="23"/>
      <c r="C4708" s="181"/>
      <c r="D4708" s="67"/>
      <c r="E4708" s="67"/>
      <c r="F4708" s="67"/>
      <c r="G4708" s="67"/>
      <c r="H4708" s="67"/>
      <c r="I4708" s="67">
        <v>218000000</v>
      </c>
      <c r="J4708" s="67"/>
      <c r="K4708" s="44"/>
      <c r="L4708" s="5" t="s">
        <v>21</v>
      </c>
      <c r="M4708" s="6"/>
      <c r="N4708" s="75" t="s">
        <v>125</v>
      </c>
    </row>
    <row r="4709" spans="1:14" ht="15" hidden="1" x14ac:dyDescent="0.25">
      <c r="A4709" s="178"/>
      <c r="B4709" s="23"/>
      <c r="C4709" s="181"/>
      <c r="D4709" s="67"/>
      <c r="E4709" s="67"/>
      <c r="F4709" s="67"/>
      <c r="G4709" s="67">
        <v>600000000</v>
      </c>
      <c r="H4709" s="67"/>
      <c r="I4709" s="67"/>
      <c r="J4709" s="67"/>
      <c r="K4709" s="44"/>
      <c r="L4709" s="5" t="s">
        <v>21</v>
      </c>
      <c r="M4709" s="6"/>
      <c r="N4709" s="75" t="s">
        <v>490</v>
      </c>
    </row>
    <row r="4710" spans="1:14" ht="15" hidden="1" x14ac:dyDescent="0.25">
      <c r="A4710" s="178"/>
      <c r="B4710" s="23"/>
      <c r="C4710" s="181"/>
      <c r="D4710" s="67"/>
      <c r="E4710" s="67"/>
      <c r="F4710" s="67"/>
      <c r="G4710" s="67">
        <v>48620680.590000004</v>
      </c>
      <c r="H4710" s="67"/>
      <c r="I4710" s="67"/>
      <c r="J4710" s="67"/>
      <c r="K4710" s="44"/>
      <c r="L4710" s="5" t="s">
        <v>21</v>
      </c>
      <c r="M4710" s="6"/>
      <c r="N4710" s="75" t="s">
        <v>491</v>
      </c>
    </row>
    <row r="4711" spans="1:14" ht="15" hidden="1" x14ac:dyDescent="0.25">
      <c r="A4711" s="178"/>
      <c r="B4711" s="23"/>
      <c r="C4711" s="181"/>
      <c r="D4711" s="67"/>
      <c r="E4711" s="67"/>
      <c r="F4711" s="67"/>
      <c r="G4711" s="67">
        <v>5559239585.54</v>
      </c>
      <c r="H4711" s="67"/>
      <c r="I4711" s="67"/>
      <c r="J4711" s="67"/>
      <c r="K4711" s="44"/>
      <c r="L4711" s="5" t="s">
        <v>21</v>
      </c>
      <c r="M4711" s="6"/>
      <c r="N4711" s="75" t="s">
        <v>468</v>
      </c>
    </row>
    <row r="4712" spans="1:14" ht="15" hidden="1" x14ac:dyDescent="0.25">
      <c r="A4712" s="178"/>
      <c r="B4712" s="23"/>
      <c r="C4712" s="181"/>
      <c r="D4712" s="67"/>
      <c r="E4712" s="67"/>
      <c r="F4712" s="67"/>
      <c r="G4712" s="67">
        <v>400000000</v>
      </c>
      <c r="H4712" s="67"/>
      <c r="I4712" s="67"/>
      <c r="J4712" s="67"/>
      <c r="K4712" s="44"/>
      <c r="L4712" s="5" t="s">
        <v>21</v>
      </c>
      <c r="M4712" s="6"/>
      <c r="N4712" s="75" t="s">
        <v>492</v>
      </c>
    </row>
    <row r="4713" spans="1:14" ht="15" hidden="1" x14ac:dyDescent="0.25">
      <c r="A4713" s="178"/>
      <c r="B4713" s="23"/>
      <c r="C4713" s="181"/>
      <c r="D4713" s="67"/>
      <c r="E4713" s="67"/>
      <c r="F4713" s="67"/>
      <c r="G4713" s="67">
        <v>381333333.32999998</v>
      </c>
      <c r="H4713" s="67"/>
      <c r="I4713" s="67"/>
      <c r="J4713" s="67"/>
      <c r="K4713" s="44"/>
      <c r="L4713" s="5" t="s">
        <v>21</v>
      </c>
      <c r="M4713" s="6"/>
      <c r="N4713" s="75" t="s">
        <v>493</v>
      </c>
    </row>
    <row r="4714" spans="1:14" ht="15" hidden="1" x14ac:dyDescent="0.25">
      <c r="A4714" s="178"/>
      <c r="B4714" s="23"/>
      <c r="C4714" s="181"/>
      <c r="D4714" s="67"/>
      <c r="E4714" s="67"/>
      <c r="F4714" s="67"/>
      <c r="G4714" s="67">
        <v>568100000</v>
      </c>
      <c r="H4714" s="67"/>
      <c r="I4714" s="67"/>
      <c r="J4714" s="67"/>
      <c r="K4714" s="44"/>
      <c r="L4714" s="5" t="s">
        <v>21</v>
      </c>
      <c r="M4714" s="6"/>
      <c r="N4714" s="75" t="s">
        <v>494</v>
      </c>
    </row>
    <row r="4715" spans="1:14" ht="15" hidden="1" x14ac:dyDescent="0.25">
      <c r="A4715" s="178"/>
      <c r="B4715" s="23"/>
      <c r="C4715" s="181"/>
      <c r="D4715" s="67"/>
      <c r="E4715" s="67"/>
      <c r="F4715" s="67"/>
      <c r="G4715" s="67">
        <v>1755600</v>
      </c>
      <c r="H4715" s="67"/>
      <c r="I4715" s="67"/>
      <c r="J4715" s="67"/>
      <c r="K4715" s="44"/>
      <c r="L4715" s="5" t="s">
        <v>21</v>
      </c>
      <c r="M4715" s="6"/>
      <c r="N4715" s="75" t="s">
        <v>495</v>
      </c>
    </row>
    <row r="4716" spans="1:14" ht="15" hidden="1" x14ac:dyDescent="0.25">
      <c r="A4716" s="178"/>
      <c r="B4716" s="23"/>
      <c r="C4716" s="181"/>
      <c r="D4716" s="67"/>
      <c r="E4716" s="67"/>
      <c r="F4716" s="67"/>
      <c r="G4716" s="67">
        <v>245000000</v>
      </c>
      <c r="H4716" s="67"/>
      <c r="I4716" s="67"/>
      <c r="J4716" s="67"/>
      <c r="K4716" s="44"/>
      <c r="L4716" s="5" t="s">
        <v>21</v>
      </c>
      <c r="M4716" s="6"/>
      <c r="N4716" s="75" t="s">
        <v>496</v>
      </c>
    </row>
    <row r="4717" spans="1:14" ht="29.25" hidden="1" x14ac:dyDescent="0.25">
      <c r="A4717" s="178"/>
      <c r="B4717" s="23"/>
      <c r="C4717" s="181"/>
      <c r="D4717" s="67"/>
      <c r="E4717" s="67"/>
      <c r="F4717" s="67"/>
      <c r="G4717" s="67">
        <v>800000000</v>
      </c>
      <c r="H4717" s="67"/>
      <c r="I4717" s="67"/>
      <c r="J4717" s="67"/>
      <c r="K4717" s="44"/>
      <c r="L4717" s="5" t="s">
        <v>21</v>
      </c>
      <c r="M4717" s="6"/>
      <c r="N4717" s="75" t="s">
        <v>497</v>
      </c>
    </row>
    <row r="4718" spans="1:14" ht="15" hidden="1" x14ac:dyDescent="0.25">
      <c r="A4718" s="178"/>
      <c r="B4718" s="23"/>
      <c r="C4718" s="181"/>
      <c r="D4718" s="67"/>
      <c r="E4718" s="67"/>
      <c r="F4718" s="67"/>
      <c r="G4718" s="67">
        <v>201666666.66999999</v>
      </c>
      <c r="H4718" s="67"/>
      <c r="I4718" s="67"/>
      <c r="J4718" s="67"/>
      <c r="K4718" s="44"/>
      <c r="L4718" s="5" t="s">
        <v>21</v>
      </c>
      <c r="M4718" s="6"/>
      <c r="N4718" s="75" t="s">
        <v>498</v>
      </c>
    </row>
    <row r="4719" spans="1:14" ht="15" hidden="1" x14ac:dyDescent="0.25">
      <c r="A4719" s="178"/>
      <c r="B4719" s="23"/>
      <c r="C4719" s="181"/>
      <c r="D4719" s="67"/>
      <c r="E4719" s="67"/>
      <c r="F4719" s="67"/>
      <c r="G4719" s="67">
        <v>286300000</v>
      </c>
      <c r="H4719" s="67"/>
      <c r="I4719" s="67"/>
      <c r="J4719" s="67"/>
      <c r="K4719" s="44"/>
      <c r="L4719" s="5" t="s">
        <v>21</v>
      </c>
      <c r="M4719" s="6"/>
      <c r="N4719" s="75" t="s">
        <v>499</v>
      </c>
    </row>
    <row r="4720" spans="1:14" ht="15" hidden="1" x14ac:dyDescent="0.25">
      <c r="A4720" s="178"/>
      <c r="B4720" s="23"/>
      <c r="C4720" s="181"/>
      <c r="D4720" s="67"/>
      <c r="E4720" s="67"/>
      <c r="F4720" s="67"/>
      <c r="G4720" s="67">
        <v>138150000</v>
      </c>
      <c r="H4720" s="67"/>
      <c r="I4720" s="67"/>
      <c r="J4720" s="67"/>
      <c r="K4720" s="44"/>
      <c r="L4720" s="5" t="s">
        <v>21</v>
      </c>
      <c r="M4720" s="6"/>
      <c r="N4720" s="75" t="s">
        <v>500</v>
      </c>
    </row>
    <row r="4721" spans="1:15" s="88" customFormat="1" ht="15" x14ac:dyDescent="0.25">
      <c r="A4721" s="105" t="s">
        <v>275</v>
      </c>
      <c r="B4721" s="106" t="s">
        <v>276</v>
      </c>
      <c r="C4721" s="107">
        <f>+'PLAN DE COMPRA  2022'!C5022</f>
        <v>0</v>
      </c>
      <c r="D4721" s="107">
        <f>+'PLAN DE COMPRA  2022'!D5022</f>
        <v>298734000</v>
      </c>
      <c r="E4721" s="107">
        <f>+'PLAN DE COMPRA  2022'!E5022</f>
        <v>1719035129.0017669</v>
      </c>
      <c r="F4721" s="107">
        <f>+'PLAN DE COMPRA  2022'!F5022</f>
        <v>0</v>
      </c>
      <c r="G4721" s="107">
        <f>+'PLAN DE COMPRA  2022'!G5022</f>
        <v>14076609805.82</v>
      </c>
      <c r="H4721" s="107">
        <f>+'PLAN DE COMPRA  2022'!H5022</f>
        <v>0</v>
      </c>
      <c r="I4721" s="107">
        <f>+'PLAN DE COMPRA  2022'!I5022</f>
        <v>246651123.30000001</v>
      </c>
      <c r="J4721" s="107">
        <f>+'PLAN DE COMPRA  2022'!J5022</f>
        <v>808773000</v>
      </c>
      <c r="K4721" s="107">
        <f>+'PLAN DE COMPRA  2022'!K5022</f>
        <v>17149803058.121765</v>
      </c>
      <c r="L4721" s="114"/>
      <c r="M4721" s="107" t="s">
        <v>22</v>
      </c>
      <c r="N4721" s="87"/>
      <c r="O4721" s="155"/>
    </row>
    <row r="4722" spans="1:15" s="88" customFormat="1" ht="15" hidden="1" customHeight="1" x14ac:dyDescent="0.25">
      <c r="A4722" s="105" t="s">
        <v>277</v>
      </c>
      <c r="B4722" s="118" t="s">
        <v>278</v>
      </c>
      <c r="C4722" s="183"/>
      <c r="D4722" s="183"/>
      <c r="E4722" s="183"/>
      <c r="F4722" s="183"/>
      <c r="G4722" s="183"/>
      <c r="H4722" s="183"/>
      <c r="I4722" s="183"/>
      <c r="J4722" s="183"/>
      <c r="K4722" s="183"/>
      <c r="L4722" s="110" t="s">
        <v>21</v>
      </c>
      <c r="M4722" s="111"/>
      <c r="N4722" s="74" t="s">
        <v>461</v>
      </c>
      <c r="O4722" s="155"/>
    </row>
    <row r="4723" spans="1:15" s="88" customFormat="1" ht="15" hidden="1" customHeight="1" x14ac:dyDescent="0.25">
      <c r="A4723" s="105"/>
      <c r="B4723" s="118"/>
      <c r="C4723" s="185"/>
      <c r="D4723" s="185"/>
      <c r="E4723" s="185"/>
      <c r="F4723" s="185"/>
      <c r="G4723" s="185"/>
      <c r="H4723" s="185"/>
      <c r="I4723" s="185"/>
      <c r="J4723" s="185"/>
      <c r="K4723" s="185"/>
      <c r="L4723" s="110" t="s">
        <v>21</v>
      </c>
      <c r="M4723" s="111"/>
      <c r="N4723" s="75" t="s">
        <v>501</v>
      </c>
      <c r="O4723" s="155"/>
    </row>
    <row r="4724" spans="1:15" s="88" customFormat="1" ht="15" x14ac:dyDescent="0.25">
      <c r="A4724" s="105" t="s">
        <v>279</v>
      </c>
      <c r="B4724" s="133" t="s">
        <v>280</v>
      </c>
      <c r="C4724" s="107">
        <f>+'PLAN DE COMPRA  2022'!C5024</f>
        <v>0</v>
      </c>
      <c r="D4724" s="107">
        <f>+'PLAN DE COMPRA  2022'!D5024</f>
        <v>0</v>
      </c>
      <c r="E4724" s="107">
        <f>+'PLAN DE COMPRA  2022'!E5024</f>
        <v>0</v>
      </c>
      <c r="F4724" s="107">
        <f>+'PLAN DE COMPRA  2022'!F5024</f>
        <v>0</v>
      </c>
      <c r="G4724" s="107">
        <f>+'PLAN DE COMPRA  2022'!G5024</f>
        <v>188000000</v>
      </c>
      <c r="H4724" s="107">
        <f>+'PLAN DE COMPRA  2022'!H5024</f>
        <v>0</v>
      </c>
      <c r="I4724" s="107">
        <f>+'PLAN DE COMPRA  2022'!I5024</f>
        <v>0</v>
      </c>
      <c r="J4724" s="107">
        <f>+'PLAN DE COMPRA  2022'!J5024</f>
        <v>0</v>
      </c>
      <c r="K4724" s="107">
        <f>+'PLAN DE COMPRA  2022'!K5024</f>
        <v>188000000</v>
      </c>
      <c r="L4724" s="114"/>
      <c r="M4724" s="107" t="s">
        <v>22</v>
      </c>
      <c r="N4724" s="87"/>
      <c r="O4724" s="155"/>
    </row>
    <row r="4725" spans="1:15" s="88" customFormat="1" ht="15" hidden="1" customHeight="1" x14ac:dyDescent="0.25">
      <c r="A4725" s="105" t="s">
        <v>281</v>
      </c>
      <c r="B4725" s="118" t="s">
        <v>282</v>
      </c>
      <c r="C4725" s="183"/>
      <c r="D4725" s="183"/>
      <c r="E4725" s="183"/>
      <c r="F4725" s="183"/>
      <c r="G4725" s="183"/>
      <c r="H4725" s="183"/>
      <c r="I4725" s="183"/>
      <c r="J4725" s="183"/>
      <c r="K4725" s="183"/>
      <c r="L4725" s="110" t="s">
        <v>21</v>
      </c>
      <c r="M4725" s="111"/>
      <c r="N4725" s="74" t="s">
        <v>59</v>
      </c>
      <c r="O4725" s="155"/>
    </row>
    <row r="4726" spans="1:15" s="88" customFormat="1" ht="15" hidden="1" customHeight="1" x14ac:dyDescent="0.25">
      <c r="A4726" s="105"/>
      <c r="B4726" s="118"/>
      <c r="C4726" s="185"/>
      <c r="D4726" s="185"/>
      <c r="E4726" s="185"/>
      <c r="F4726" s="185"/>
      <c r="G4726" s="185"/>
      <c r="H4726" s="185"/>
      <c r="I4726" s="185"/>
      <c r="J4726" s="185"/>
      <c r="K4726" s="185"/>
      <c r="L4726" s="110" t="s">
        <v>21</v>
      </c>
      <c r="M4726" s="111"/>
      <c r="N4726" s="75" t="s">
        <v>39</v>
      </c>
      <c r="O4726" s="155"/>
    </row>
    <row r="4727" spans="1:15" s="88" customFormat="1" ht="15" hidden="1" customHeight="1" x14ac:dyDescent="0.25">
      <c r="A4727" s="105"/>
      <c r="B4727" s="118"/>
      <c r="C4727" s="185"/>
      <c r="D4727" s="185"/>
      <c r="E4727" s="185"/>
      <c r="F4727" s="185"/>
      <c r="G4727" s="185"/>
      <c r="H4727" s="185"/>
      <c r="I4727" s="185"/>
      <c r="J4727" s="185"/>
      <c r="K4727" s="185"/>
      <c r="L4727" s="110" t="s">
        <v>21</v>
      </c>
      <c r="M4727" s="111"/>
      <c r="N4727" s="75" t="s">
        <v>40</v>
      </c>
      <c r="O4727" s="155"/>
    </row>
    <row r="4728" spans="1:15" s="88" customFormat="1" ht="15" hidden="1" customHeight="1" x14ac:dyDescent="0.25">
      <c r="A4728" s="105"/>
      <c r="B4728" s="118"/>
      <c r="C4728" s="185"/>
      <c r="D4728" s="185"/>
      <c r="E4728" s="185"/>
      <c r="F4728" s="185"/>
      <c r="G4728" s="185"/>
      <c r="H4728" s="185"/>
      <c r="I4728" s="185"/>
      <c r="J4728" s="185"/>
      <c r="K4728" s="185"/>
      <c r="L4728" s="110" t="s">
        <v>21</v>
      </c>
      <c r="M4728" s="111"/>
      <c r="N4728" s="75" t="s">
        <v>294</v>
      </c>
      <c r="O4728" s="155"/>
    </row>
    <row r="4729" spans="1:15" s="88" customFormat="1" ht="15" hidden="1" customHeight="1" x14ac:dyDescent="0.25">
      <c r="A4729" s="105"/>
      <c r="B4729" s="118"/>
      <c r="C4729" s="185"/>
      <c r="D4729" s="185"/>
      <c r="E4729" s="185"/>
      <c r="F4729" s="185"/>
      <c r="G4729" s="185"/>
      <c r="H4729" s="185"/>
      <c r="I4729" s="185"/>
      <c r="J4729" s="185"/>
      <c r="K4729" s="185"/>
      <c r="L4729" s="110" t="s">
        <v>21</v>
      </c>
      <c r="M4729" s="111"/>
      <c r="N4729" s="75" t="s">
        <v>62</v>
      </c>
      <c r="O4729" s="155"/>
    </row>
    <row r="4730" spans="1:15" s="88" customFormat="1" ht="15" hidden="1" customHeight="1" x14ac:dyDescent="0.25">
      <c r="A4730" s="105"/>
      <c r="B4730" s="118"/>
      <c r="C4730" s="185"/>
      <c r="D4730" s="185"/>
      <c r="E4730" s="185"/>
      <c r="F4730" s="185"/>
      <c r="G4730" s="185"/>
      <c r="H4730" s="185"/>
      <c r="I4730" s="185"/>
      <c r="J4730" s="185"/>
      <c r="K4730" s="185"/>
      <c r="L4730" s="110" t="s">
        <v>21</v>
      </c>
      <c r="M4730" s="111"/>
      <c r="N4730" s="75" t="s">
        <v>26</v>
      </c>
      <c r="O4730" s="155"/>
    </row>
    <row r="4731" spans="1:15" s="88" customFormat="1" ht="14.25" hidden="1" customHeight="1" x14ac:dyDescent="0.25">
      <c r="A4731" s="105"/>
      <c r="B4731" s="187"/>
      <c r="C4731" s="185"/>
      <c r="D4731" s="185"/>
      <c r="E4731" s="185"/>
      <c r="F4731" s="185"/>
      <c r="G4731" s="185"/>
      <c r="H4731" s="185"/>
      <c r="I4731" s="185"/>
      <c r="J4731" s="185"/>
      <c r="K4731" s="185"/>
      <c r="L4731" s="110" t="s">
        <v>21</v>
      </c>
      <c r="M4731" s="111"/>
      <c r="N4731" s="75" t="s">
        <v>27</v>
      </c>
      <c r="O4731" s="155"/>
    </row>
    <row r="4732" spans="1:15" s="88" customFormat="1" ht="14.25" hidden="1" customHeight="1" x14ac:dyDescent="0.25">
      <c r="A4732" s="105"/>
      <c r="B4732" s="187"/>
      <c r="C4732" s="185"/>
      <c r="D4732" s="185"/>
      <c r="E4732" s="185"/>
      <c r="F4732" s="185"/>
      <c r="G4732" s="185"/>
      <c r="H4732" s="185"/>
      <c r="I4732" s="185"/>
      <c r="J4732" s="185"/>
      <c r="K4732" s="185"/>
      <c r="L4732" s="110" t="s">
        <v>21</v>
      </c>
      <c r="M4732" s="111"/>
      <c r="N4732" s="75" t="s">
        <v>396</v>
      </c>
      <c r="O4732" s="155"/>
    </row>
    <row r="4733" spans="1:15" s="88" customFormat="1" ht="14.25" hidden="1" customHeight="1" x14ac:dyDescent="0.25">
      <c r="A4733" s="105"/>
      <c r="B4733" s="187"/>
      <c r="C4733" s="185"/>
      <c r="D4733" s="185"/>
      <c r="E4733" s="185"/>
      <c r="F4733" s="185"/>
      <c r="G4733" s="185"/>
      <c r="H4733" s="185"/>
      <c r="I4733" s="185"/>
      <c r="J4733" s="185"/>
      <c r="K4733" s="185"/>
      <c r="L4733" s="110" t="s">
        <v>21</v>
      </c>
      <c r="M4733" s="111"/>
      <c r="N4733" s="75" t="s">
        <v>67</v>
      </c>
      <c r="O4733" s="155"/>
    </row>
    <row r="4734" spans="1:15" s="88" customFormat="1" ht="14.25" hidden="1" customHeight="1" x14ac:dyDescent="0.25">
      <c r="A4734" s="105"/>
      <c r="B4734" s="187"/>
      <c r="C4734" s="185"/>
      <c r="D4734" s="185"/>
      <c r="E4734" s="185"/>
      <c r="F4734" s="185"/>
      <c r="G4734" s="185"/>
      <c r="H4734" s="185"/>
      <c r="I4734" s="185"/>
      <c r="J4734" s="185"/>
      <c r="K4734" s="185"/>
      <c r="L4734" s="110" t="s">
        <v>21</v>
      </c>
      <c r="M4734" s="111"/>
      <c r="N4734" s="75" t="s">
        <v>463</v>
      </c>
      <c r="O4734" s="155"/>
    </row>
    <row r="4735" spans="1:15" s="88" customFormat="1" ht="14.25" hidden="1" customHeight="1" x14ac:dyDescent="0.25">
      <c r="A4735" s="105"/>
      <c r="B4735" s="187"/>
      <c r="C4735" s="185"/>
      <c r="D4735" s="185"/>
      <c r="E4735" s="185"/>
      <c r="F4735" s="185"/>
      <c r="G4735" s="185"/>
      <c r="H4735" s="185"/>
      <c r="I4735" s="185"/>
      <c r="J4735" s="185"/>
      <c r="K4735" s="185"/>
      <c r="L4735" s="110" t="s">
        <v>21</v>
      </c>
      <c r="M4735" s="111"/>
      <c r="N4735" s="75" t="s">
        <v>123</v>
      </c>
      <c r="O4735" s="155"/>
    </row>
    <row r="4736" spans="1:15" s="88" customFormat="1" ht="14.25" hidden="1" customHeight="1" x14ac:dyDescent="0.25">
      <c r="A4736" s="105"/>
      <c r="B4736" s="187"/>
      <c r="C4736" s="185"/>
      <c r="D4736" s="185"/>
      <c r="E4736" s="185"/>
      <c r="F4736" s="185"/>
      <c r="G4736" s="185"/>
      <c r="H4736" s="185"/>
      <c r="I4736" s="185"/>
      <c r="J4736" s="185"/>
      <c r="K4736" s="185"/>
      <c r="L4736" s="110" t="s">
        <v>21</v>
      </c>
      <c r="M4736" s="111"/>
      <c r="N4736" s="75" t="s">
        <v>295</v>
      </c>
      <c r="O4736" s="155"/>
    </row>
    <row r="4737" spans="1:15" s="88" customFormat="1" ht="14.25" hidden="1" customHeight="1" x14ac:dyDescent="0.25">
      <c r="A4737" s="105"/>
      <c r="B4737" s="187"/>
      <c r="C4737" s="185"/>
      <c r="D4737" s="185"/>
      <c r="E4737" s="185"/>
      <c r="F4737" s="185"/>
      <c r="G4737" s="185"/>
      <c r="H4737" s="185"/>
      <c r="I4737" s="185"/>
      <c r="J4737" s="185"/>
      <c r="K4737" s="185"/>
      <c r="L4737" s="110" t="s">
        <v>21</v>
      </c>
      <c r="M4737" s="111"/>
      <c r="N4737" s="75" t="s">
        <v>455</v>
      </c>
      <c r="O4737" s="155"/>
    </row>
    <row r="4738" spans="1:15" s="88" customFormat="1" ht="14.25" hidden="1" customHeight="1" x14ac:dyDescent="0.25">
      <c r="A4738" s="105"/>
      <c r="B4738" s="187"/>
      <c r="C4738" s="185"/>
      <c r="D4738" s="185"/>
      <c r="E4738" s="185"/>
      <c r="F4738" s="185"/>
      <c r="G4738" s="185"/>
      <c r="H4738" s="185"/>
      <c r="I4738" s="185"/>
      <c r="J4738" s="185"/>
      <c r="K4738" s="185"/>
      <c r="L4738" s="110" t="s">
        <v>21</v>
      </c>
      <c r="M4738" s="111"/>
      <c r="N4738" s="75" t="s">
        <v>449</v>
      </c>
      <c r="O4738" s="155"/>
    </row>
    <row r="4739" spans="1:15" s="88" customFormat="1" ht="14.25" hidden="1" customHeight="1" x14ac:dyDescent="0.25">
      <c r="A4739" s="105"/>
      <c r="B4739" s="187"/>
      <c r="C4739" s="185"/>
      <c r="D4739" s="185"/>
      <c r="E4739" s="185"/>
      <c r="F4739" s="185"/>
      <c r="G4739" s="185"/>
      <c r="H4739" s="185"/>
      <c r="I4739" s="185"/>
      <c r="J4739" s="185"/>
      <c r="K4739" s="185"/>
      <c r="L4739" s="110" t="s">
        <v>21</v>
      </c>
      <c r="M4739" s="111"/>
      <c r="N4739" s="75" t="s">
        <v>88</v>
      </c>
      <c r="O4739" s="155"/>
    </row>
    <row r="4740" spans="1:15" s="88" customFormat="1" ht="14.25" hidden="1" customHeight="1" x14ac:dyDescent="0.25">
      <c r="A4740" s="105"/>
      <c r="B4740" s="187"/>
      <c r="C4740" s="185"/>
      <c r="D4740" s="185"/>
      <c r="E4740" s="185"/>
      <c r="F4740" s="185"/>
      <c r="G4740" s="185"/>
      <c r="H4740" s="185"/>
      <c r="I4740" s="185"/>
      <c r="J4740" s="185"/>
      <c r="K4740" s="185"/>
      <c r="L4740" s="110" t="s">
        <v>21</v>
      </c>
      <c r="M4740" s="111"/>
      <c r="N4740" s="75" t="s">
        <v>442</v>
      </c>
      <c r="O4740" s="155"/>
    </row>
    <row r="4741" spans="1:15" s="88" customFormat="1" ht="14.25" hidden="1" customHeight="1" x14ac:dyDescent="0.25">
      <c r="A4741" s="105"/>
      <c r="B4741" s="187"/>
      <c r="C4741" s="185"/>
      <c r="D4741" s="185"/>
      <c r="E4741" s="185"/>
      <c r="F4741" s="185"/>
      <c r="G4741" s="185"/>
      <c r="H4741" s="185"/>
      <c r="I4741" s="185"/>
      <c r="J4741" s="185"/>
      <c r="K4741" s="185"/>
      <c r="L4741" s="110" t="s">
        <v>21</v>
      </c>
      <c r="M4741" s="111"/>
      <c r="N4741" s="75" t="s">
        <v>33</v>
      </c>
      <c r="O4741" s="155"/>
    </row>
    <row r="4742" spans="1:15" s="88" customFormat="1" ht="14.25" hidden="1" customHeight="1" x14ac:dyDescent="0.25">
      <c r="A4742" s="105"/>
      <c r="B4742" s="187"/>
      <c r="C4742" s="185"/>
      <c r="D4742" s="185"/>
      <c r="E4742" s="185"/>
      <c r="F4742" s="185"/>
      <c r="G4742" s="185"/>
      <c r="H4742" s="185"/>
      <c r="I4742" s="185"/>
      <c r="J4742" s="185"/>
      <c r="K4742" s="185"/>
      <c r="L4742" s="110" t="s">
        <v>21</v>
      </c>
      <c r="M4742" s="111"/>
      <c r="N4742" s="75" t="s">
        <v>468</v>
      </c>
      <c r="O4742" s="155"/>
    </row>
    <row r="4743" spans="1:15" s="88" customFormat="1" ht="14.25" hidden="1" customHeight="1" x14ac:dyDescent="0.25">
      <c r="A4743" s="105"/>
      <c r="B4743" s="187"/>
      <c r="C4743" s="185"/>
      <c r="D4743" s="185"/>
      <c r="E4743" s="185"/>
      <c r="F4743" s="185"/>
      <c r="G4743" s="185"/>
      <c r="H4743" s="185"/>
      <c r="I4743" s="185"/>
      <c r="J4743" s="185"/>
      <c r="K4743" s="185"/>
      <c r="L4743" s="110" t="s">
        <v>21</v>
      </c>
      <c r="M4743" s="111"/>
      <c r="N4743" s="75" t="s">
        <v>502</v>
      </c>
      <c r="O4743" s="155"/>
    </row>
    <row r="4744" spans="1:15" s="88" customFormat="1" ht="28.5" hidden="1" customHeight="1" x14ac:dyDescent="0.25">
      <c r="A4744" s="105"/>
      <c r="B4744" s="187"/>
      <c r="C4744" s="185"/>
      <c r="D4744" s="185"/>
      <c r="E4744" s="185"/>
      <c r="F4744" s="185"/>
      <c r="G4744" s="185"/>
      <c r="H4744" s="185"/>
      <c r="I4744" s="185"/>
      <c r="J4744" s="185"/>
      <c r="K4744" s="185"/>
      <c r="L4744" s="110" t="s">
        <v>21</v>
      </c>
      <c r="M4744" s="111"/>
      <c r="N4744" s="75" t="s">
        <v>503</v>
      </c>
      <c r="O4744" s="155"/>
    </row>
    <row r="4745" spans="1:15" s="88" customFormat="1" ht="15" x14ac:dyDescent="0.25">
      <c r="A4745" s="105" t="s">
        <v>281</v>
      </c>
      <c r="B4745" s="106" t="s">
        <v>283</v>
      </c>
      <c r="C4745" s="107">
        <f>+'PLAN DE COMPRA  2022'!C5037</f>
        <v>1000000</v>
      </c>
      <c r="D4745" s="107">
        <f>+'PLAN DE COMPRA  2022'!D5037</f>
        <v>54390036.640000001</v>
      </c>
      <c r="E4745" s="107">
        <f>+'PLAN DE COMPRA  2022'!E5037</f>
        <v>43000000</v>
      </c>
      <c r="F4745" s="107">
        <f>+'PLAN DE COMPRA  2022'!F5037</f>
        <v>0</v>
      </c>
      <c r="G4745" s="107">
        <f>+'PLAN DE COMPRA  2022'!G5037</f>
        <v>91739217.25</v>
      </c>
      <c r="H4745" s="107">
        <f>+'PLAN DE COMPRA  2022'!H5037</f>
        <v>52114844.310000002</v>
      </c>
      <c r="I4745" s="107">
        <f>+'PLAN DE COMPRA  2022'!I5037</f>
        <v>0</v>
      </c>
      <c r="J4745" s="107">
        <f>+'PLAN DE COMPRA  2022'!J5037</f>
        <v>1000000</v>
      </c>
      <c r="K4745" s="107">
        <f>+'PLAN DE COMPRA  2022'!K5037</f>
        <v>243244098.19999999</v>
      </c>
      <c r="L4745" s="114"/>
      <c r="M4745" s="107" t="s">
        <v>22</v>
      </c>
      <c r="N4745" s="87"/>
      <c r="O4745" s="155"/>
    </row>
    <row r="4746" spans="1:15" s="88" customFormat="1" ht="14.25" hidden="1" customHeight="1" x14ac:dyDescent="0.25">
      <c r="A4746" s="105">
        <v>5990300</v>
      </c>
      <c r="B4746" s="187" t="s">
        <v>284</v>
      </c>
      <c r="C4746" s="183"/>
      <c r="D4746" s="183"/>
      <c r="E4746" s="183"/>
      <c r="F4746" s="183"/>
      <c r="G4746" s="183"/>
      <c r="H4746" s="183"/>
      <c r="I4746" s="183"/>
      <c r="J4746" s="183"/>
      <c r="K4746" s="183"/>
      <c r="L4746" s="110" t="s">
        <v>21</v>
      </c>
      <c r="M4746" s="147"/>
      <c r="N4746" s="74" t="s">
        <v>297</v>
      </c>
      <c r="O4746" s="156"/>
    </row>
    <row r="4747" spans="1:15" s="88" customFormat="1" ht="14.25" hidden="1" customHeight="1" x14ac:dyDescent="0.25">
      <c r="A4747" s="105"/>
      <c r="B4747" s="187"/>
      <c r="C4747" s="185"/>
      <c r="D4747" s="185"/>
      <c r="E4747" s="185"/>
      <c r="F4747" s="185"/>
      <c r="G4747" s="185"/>
      <c r="H4747" s="185"/>
      <c r="I4747" s="185"/>
      <c r="J4747" s="185"/>
      <c r="K4747" s="185"/>
      <c r="L4747" s="110" t="s">
        <v>21</v>
      </c>
      <c r="M4747" s="147"/>
      <c r="N4747" s="75" t="s">
        <v>300</v>
      </c>
      <c r="O4747" s="156"/>
    </row>
    <row r="4748" spans="1:15" s="88" customFormat="1" ht="14.25" hidden="1" customHeight="1" x14ac:dyDescent="0.25">
      <c r="A4748" s="105"/>
      <c r="B4748" s="187"/>
      <c r="C4748" s="185"/>
      <c r="D4748" s="185"/>
      <c r="E4748" s="185"/>
      <c r="F4748" s="185"/>
      <c r="G4748" s="185"/>
      <c r="H4748" s="185"/>
      <c r="I4748" s="185"/>
      <c r="J4748" s="185"/>
      <c r="K4748" s="185"/>
      <c r="L4748" s="110" t="s">
        <v>21</v>
      </c>
      <c r="M4748" s="147"/>
      <c r="N4748" s="75" t="s">
        <v>310</v>
      </c>
      <c r="O4748" s="156"/>
    </row>
    <row r="4749" spans="1:15" s="88" customFormat="1" ht="14.25" hidden="1" customHeight="1" x14ac:dyDescent="0.25">
      <c r="A4749" s="105"/>
      <c r="B4749" s="187"/>
      <c r="C4749" s="185"/>
      <c r="D4749" s="185"/>
      <c r="E4749" s="185"/>
      <c r="F4749" s="185"/>
      <c r="G4749" s="185"/>
      <c r="H4749" s="185"/>
      <c r="I4749" s="185"/>
      <c r="J4749" s="185"/>
      <c r="K4749" s="185"/>
      <c r="L4749" s="110" t="s">
        <v>21</v>
      </c>
      <c r="M4749" s="147"/>
      <c r="N4749" s="75" t="s">
        <v>285</v>
      </c>
      <c r="O4749" s="156"/>
    </row>
    <row r="4750" spans="1:15" s="88" customFormat="1" ht="14.25" hidden="1" customHeight="1" x14ac:dyDescent="0.25">
      <c r="A4750" s="105"/>
      <c r="B4750" s="187"/>
      <c r="C4750" s="185"/>
      <c r="D4750" s="185"/>
      <c r="E4750" s="185"/>
      <c r="F4750" s="185"/>
      <c r="G4750" s="185"/>
      <c r="H4750" s="185"/>
      <c r="I4750" s="185"/>
      <c r="J4750" s="185"/>
      <c r="K4750" s="185"/>
      <c r="L4750" s="110" t="s">
        <v>21</v>
      </c>
      <c r="M4750" s="147"/>
      <c r="N4750" s="75" t="s">
        <v>337</v>
      </c>
      <c r="O4750" s="156"/>
    </row>
    <row r="4751" spans="1:15" s="88" customFormat="1" ht="14.25" hidden="1" customHeight="1" x14ac:dyDescent="0.25">
      <c r="A4751" s="105"/>
      <c r="B4751" s="187"/>
      <c r="C4751" s="185"/>
      <c r="D4751" s="185"/>
      <c r="E4751" s="185"/>
      <c r="F4751" s="185"/>
      <c r="G4751" s="185"/>
      <c r="H4751" s="185"/>
      <c r="I4751" s="185"/>
      <c r="J4751" s="185"/>
      <c r="K4751" s="185"/>
      <c r="L4751" s="110" t="s">
        <v>21</v>
      </c>
      <c r="M4751" s="147"/>
      <c r="N4751" s="75" t="s">
        <v>25</v>
      </c>
      <c r="O4751" s="156"/>
    </row>
    <row r="4752" spans="1:15" s="88" customFormat="1" ht="14.25" hidden="1" customHeight="1" x14ac:dyDescent="0.25">
      <c r="A4752" s="105"/>
      <c r="B4752" s="187"/>
      <c r="C4752" s="185"/>
      <c r="D4752" s="185"/>
      <c r="E4752" s="185"/>
      <c r="F4752" s="185"/>
      <c r="G4752" s="185"/>
      <c r="H4752" s="185"/>
      <c r="I4752" s="185"/>
      <c r="J4752" s="185"/>
      <c r="K4752" s="185"/>
      <c r="L4752" s="110" t="s">
        <v>21</v>
      </c>
      <c r="M4752" s="147"/>
      <c r="N4752" s="75" t="s">
        <v>36</v>
      </c>
      <c r="O4752" s="156"/>
    </row>
    <row r="4753" spans="1:15" s="88" customFormat="1" ht="14.25" hidden="1" customHeight="1" x14ac:dyDescent="0.25">
      <c r="A4753" s="105"/>
      <c r="B4753" s="187"/>
      <c r="C4753" s="185"/>
      <c r="D4753" s="185"/>
      <c r="E4753" s="185"/>
      <c r="F4753" s="185"/>
      <c r="G4753" s="185"/>
      <c r="H4753" s="185"/>
      <c r="I4753" s="185"/>
      <c r="J4753" s="185"/>
      <c r="K4753" s="185"/>
      <c r="L4753" s="110" t="s">
        <v>21</v>
      </c>
      <c r="M4753" s="147"/>
      <c r="N4753" s="75" t="s">
        <v>465</v>
      </c>
      <c r="O4753" s="156"/>
    </row>
    <row r="4754" spans="1:15" s="88" customFormat="1" ht="14.25" hidden="1" customHeight="1" x14ac:dyDescent="0.25">
      <c r="A4754" s="105"/>
      <c r="B4754" s="187"/>
      <c r="C4754" s="185"/>
      <c r="D4754" s="185"/>
      <c r="E4754" s="185"/>
      <c r="F4754" s="185"/>
      <c r="G4754" s="185"/>
      <c r="H4754" s="185"/>
      <c r="I4754" s="185"/>
      <c r="J4754" s="185"/>
      <c r="K4754" s="185"/>
      <c r="L4754" s="110" t="s">
        <v>21</v>
      </c>
      <c r="M4754" s="147"/>
      <c r="N4754" s="75" t="s">
        <v>59</v>
      </c>
      <c r="O4754" s="156"/>
    </row>
    <row r="4755" spans="1:15" s="88" customFormat="1" ht="14.25" hidden="1" customHeight="1" x14ac:dyDescent="0.25">
      <c r="A4755" s="105"/>
      <c r="B4755" s="187"/>
      <c r="C4755" s="185"/>
      <c r="D4755" s="185"/>
      <c r="E4755" s="185"/>
      <c r="F4755" s="185"/>
      <c r="G4755" s="185"/>
      <c r="H4755" s="185"/>
      <c r="I4755" s="185"/>
      <c r="J4755" s="185"/>
      <c r="K4755" s="185"/>
      <c r="L4755" s="110" t="s">
        <v>21</v>
      </c>
      <c r="M4755" s="147"/>
      <c r="N4755" s="75" t="s">
        <v>347</v>
      </c>
      <c r="O4755" s="156"/>
    </row>
    <row r="4756" spans="1:15" s="88" customFormat="1" ht="14.25" hidden="1" customHeight="1" x14ac:dyDescent="0.25">
      <c r="A4756" s="105"/>
      <c r="B4756" s="187"/>
      <c r="C4756" s="185"/>
      <c r="D4756" s="185"/>
      <c r="E4756" s="185"/>
      <c r="F4756" s="185"/>
      <c r="G4756" s="185"/>
      <c r="H4756" s="185"/>
      <c r="I4756" s="185"/>
      <c r="J4756" s="185"/>
      <c r="K4756" s="185"/>
      <c r="L4756" s="110" t="s">
        <v>21</v>
      </c>
      <c r="M4756" s="147"/>
      <c r="N4756" s="75" t="s">
        <v>37</v>
      </c>
      <c r="O4756" s="156"/>
    </row>
    <row r="4757" spans="1:15" s="88" customFormat="1" ht="14.25" hidden="1" customHeight="1" x14ac:dyDescent="0.25">
      <c r="A4757" s="105"/>
      <c r="B4757" s="187"/>
      <c r="C4757" s="185"/>
      <c r="D4757" s="185"/>
      <c r="E4757" s="185"/>
      <c r="F4757" s="185"/>
      <c r="G4757" s="185"/>
      <c r="H4757" s="185"/>
      <c r="I4757" s="185"/>
      <c r="J4757" s="185"/>
      <c r="K4757" s="185"/>
      <c r="L4757" s="110" t="s">
        <v>21</v>
      </c>
      <c r="M4757" s="147"/>
      <c r="N4757" s="75" t="s">
        <v>350</v>
      </c>
      <c r="O4757" s="156"/>
    </row>
    <row r="4758" spans="1:15" s="88" customFormat="1" ht="14.25" hidden="1" customHeight="1" x14ac:dyDescent="0.25">
      <c r="A4758" s="105"/>
      <c r="B4758" s="187"/>
      <c r="C4758" s="185"/>
      <c r="D4758" s="185"/>
      <c r="E4758" s="185"/>
      <c r="F4758" s="185"/>
      <c r="G4758" s="185"/>
      <c r="H4758" s="185"/>
      <c r="I4758" s="185"/>
      <c r="J4758" s="185"/>
      <c r="K4758" s="185"/>
      <c r="L4758" s="110" t="s">
        <v>21</v>
      </c>
      <c r="M4758" s="147"/>
      <c r="N4758" s="75" t="s">
        <v>39</v>
      </c>
      <c r="O4758" s="156"/>
    </row>
    <row r="4759" spans="1:15" s="88" customFormat="1" ht="14.25" hidden="1" customHeight="1" x14ac:dyDescent="0.25">
      <c r="A4759" s="105"/>
      <c r="B4759" s="187"/>
      <c r="C4759" s="185"/>
      <c r="D4759" s="185"/>
      <c r="E4759" s="185"/>
      <c r="F4759" s="185"/>
      <c r="G4759" s="185"/>
      <c r="H4759" s="185"/>
      <c r="I4759" s="185"/>
      <c r="J4759" s="185"/>
      <c r="K4759" s="185"/>
      <c r="L4759" s="110" t="s">
        <v>21</v>
      </c>
      <c r="M4759" s="147"/>
      <c r="N4759" s="75" t="s">
        <v>40</v>
      </c>
      <c r="O4759" s="156"/>
    </row>
    <row r="4760" spans="1:15" s="88" customFormat="1" ht="14.25" hidden="1" customHeight="1" x14ac:dyDescent="0.25">
      <c r="A4760" s="105"/>
      <c r="B4760" s="187"/>
      <c r="C4760" s="185"/>
      <c r="D4760" s="185"/>
      <c r="E4760" s="185"/>
      <c r="F4760" s="185"/>
      <c r="G4760" s="185"/>
      <c r="H4760" s="185"/>
      <c r="I4760" s="185"/>
      <c r="J4760" s="185"/>
      <c r="K4760" s="185"/>
      <c r="L4760" s="110" t="s">
        <v>21</v>
      </c>
      <c r="M4760" s="147"/>
      <c r="N4760" s="75" t="s">
        <v>94</v>
      </c>
      <c r="O4760" s="156"/>
    </row>
    <row r="4761" spans="1:15" s="88" customFormat="1" ht="14.25" hidden="1" customHeight="1" x14ac:dyDescent="0.25">
      <c r="A4761" s="105"/>
      <c r="B4761" s="187"/>
      <c r="C4761" s="185"/>
      <c r="D4761" s="185"/>
      <c r="E4761" s="185"/>
      <c r="F4761" s="185"/>
      <c r="G4761" s="185"/>
      <c r="H4761" s="185"/>
      <c r="I4761" s="185"/>
      <c r="J4761" s="185"/>
      <c r="K4761" s="185"/>
      <c r="L4761" s="110" t="s">
        <v>21</v>
      </c>
      <c r="M4761" s="147"/>
      <c r="N4761" s="75" t="s">
        <v>95</v>
      </c>
      <c r="O4761" s="156"/>
    </row>
    <row r="4762" spans="1:15" s="88" customFormat="1" ht="14.25" hidden="1" customHeight="1" x14ac:dyDescent="0.25">
      <c r="A4762" s="105"/>
      <c r="B4762" s="187"/>
      <c r="C4762" s="185"/>
      <c r="D4762" s="185"/>
      <c r="E4762" s="185"/>
      <c r="F4762" s="185"/>
      <c r="G4762" s="185"/>
      <c r="H4762" s="185"/>
      <c r="I4762" s="185"/>
      <c r="J4762" s="185"/>
      <c r="K4762" s="185"/>
      <c r="L4762" s="110" t="s">
        <v>21</v>
      </c>
      <c r="M4762" s="147"/>
      <c r="N4762" s="75" t="s">
        <v>62</v>
      </c>
      <c r="O4762" s="156"/>
    </row>
    <row r="4763" spans="1:15" s="88" customFormat="1" ht="14.25" hidden="1" customHeight="1" x14ac:dyDescent="0.25">
      <c r="A4763" s="105"/>
      <c r="B4763" s="187"/>
      <c r="C4763" s="185"/>
      <c r="D4763" s="185"/>
      <c r="E4763" s="185"/>
      <c r="F4763" s="185"/>
      <c r="G4763" s="185"/>
      <c r="H4763" s="185"/>
      <c r="I4763" s="185"/>
      <c r="J4763" s="185"/>
      <c r="K4763" s="185"/>
      <c r="L4763" s="110" t="s">
        <v>21</v>
      </c>
      <c r="M4763" s="147"/>
      <c r="N4763" s="75" t="s">
        <v>63</v>
      </c>
      <c r="O4763" s="156"/>
    </row>
    <row r="4764" spans="1:15" s="88" customFormat="1" ht="14.25" hidden="1" customHeight="1" x14ac:dyDescent="0.25">
      <c r="A4764" s="105"/>
      <c r="B4764" s="187"/>
      <c r="C4764" s="185"/>
      <c r="D4764" s="185"/>
      <c r="E4764" s="185"/>
      <c r="F4764" s="185"/>
      <c r="G4764" s="185"/>
      <c r="H4764" s="185"/>
      <c r="I4764" s="185"/>
      <c r="J4764" s="185"/>
      <c r="K4764" s="185"/>
      <c r="L4764" s="110" t="s">
        <v>21</v>
      </c>
      <c r="M4764" s="147"/>
      <c r="N4764" s="75" t="s">
        <v>41</v>
      </c>
      <c r="O4764" s="156"/>
    </row>
    <row r="4765" spans="1:15" s="88" customFormat="1" ht="14.25" hidden="1" customHeight="1" x14ac:dyDescent="0.25">
      <c r="A4765" s="105"/>
      <c r="B4765" s="187"/>
      <c r="C4765" s="185"/>
      <c r="D4765" s="185"/>
      <c r="E4765" s="185"/>
      <c r="F4765" s="185"/>
      <c r="G4765" s="185"/>
      <c r="H4765" s="185"/>
      <c r="I4765" s="185"/>
      <c r="J4765" s="185"/>
      <c r="K4765" s="185"/>
      <c r="L4765" s="110" t="s">
        <v>21</v>
      </c>
      <c r="M4765" s="147"/>
      <c r="N4765" s="75" t="s">
        <v>96</v>
      </c>
      <c r="O4765" s="156"/>
    </row>
    <row r="4766" spans="1:15" s="88" customFormat="1" ht="14.25" hidden="1" customHeight="1" x14ac:dyDescent="0.25">
      <c r="A4766" s="105"/>
      <c r="B4766" s="187"/>
      <c r="C4766" s="185"/>
      <c r="D4766" s="185"/>
      <c r="E4766" s="185"/>
      <c r="F4766" s="185"/>
      <c r="G4766" s="185"/>
      <c r="H4766" s="185"/>
      <c r="I4766" s="185"/>
      <c r="J4766" s="185"/>
      <c r="K4766" s="185"/>
      <c r="L4766" s="110" t="s">
        <v>21</v>
      </c>
      <c r="M4766" s="147"/>
      <c r="N4766" s="75" t="s">
        <v>64</v>
      </c>
      <c r="O4766" s="156"/>
    </row>
    <row r="4767" spans="1:15" s="88" customFormat="1" ht="14.25" hidden="1" customHeight="1" x14ac:dyDescent="0.25">
      <c r="A4767" s="105"/>
      <c r="B4767" s="187"/>
      <c r="C4767" s="185"/>
      <c r="D4767" s="185"/>
      <c r="E4767" s="185"/>
      <c r="F4767" s="185"/>
      <c r="G4767" s="185"/>
      <c r="H4767" s="185"/>
      <c r="I4767" s="185"/>
      <c r="J4767" s="185"/>
      <c r="K4767" s="185"/>
      <c r="L4767" s="110" t="s">
        <v>21</v>
      </c>
      <c r="M4767" s="147"/>
      <c r="N4767" s="75" t="s">
        <v>65</v>
      </c>
      <c r="O4767" s="156"/>
    </row>
    <row r="4768" spans="1:15" s="88" customFormat="1" ht="14.25" hidden="1" customHeight="1" x14ac:dyDescent="0.25">
      <c r="A4768" s="105"/>
      <c r="B4768" s="187"/>
      <c r="C4768" s="185"/>
      <c r="D4768" s="185"/>
      <c r="E4768" s="185"/>
      <c r="F4768" s="185"/>
      <c r="G4768" s="185"/>
      <c r="H4768" s="185"/>
      <c r="I4768" s="185"/>
      <c r="J4768" s="185"/>
      <c r="K4768" s="185"/>
      <c r="L4768" s="110" t="s">
        <v>21</v>
      </c>
      <c r="M4768" s="147"/>
      <c r="N4768" s="75" t="s">
        <v>398</v>
      </c>
      <c r="O4768" s="156"/>
    </row>
    <row r="4769" spans="1:15" s="88" customFormat="1" ht="14.25" hidden="1" customHeight="1" x14ac:dyDescent="0.25">
      <c r="A4769" s="105"/>
      <c r="B4769" s="187"/>
      <c r="C4769" s="185"/>
      <c r="D4769" s="185"/>
      <c r="E4769" s="185"/>
      <c r="F4769" s="185"/>
      <c r="G4769" s="185"/>
      <c r="H4769" s="185"/>
      <c r="I4769" s="185"/>
      <c r="J4769" s="185"/>
      <c r="K4769" s="185"/>
      <c r="L4769" s="110" t="s">
        <v>21</v>
      </c>
      <c r="M4769" s="147"/>
      <c r="N4769" s="75" t="s">
        <v>43</v>
      </c>
      <c r="O4769" s="156"/>
    </row>
    <row r="4770" spans="1:15" s="88" customFormat="1" ht="14.25" hidden="1" customHeight="1" x14ac:dyDescent="0.25">
      <c r="A4770" s="105"/>
      <c r="B4770" s="187"/>
      <c r="C4770" s="185"/>
      <c r="D4770" s="185"/>
      <c r="E4770" s="185"/>
      <c r="F4770" s="185"/>
      <c r="G4770" s="185"/>
      <c r="H4770" s="185"/>
      <c r="I4770" s="185"/>
      <c r="J4770" s="185"/>
      <c r="K4770" s="185"/>
      <c r="L4770" s="110" t="s">
        <v>21</v>
      </c>
      <c r="M4770" s="147"/>
      <c r="N4770" s="75" t="s">
        <v>68</v>
      </c>
      <c r="O4770" s="156"/>
    </row>
    <row r="4771" spans="1:15" s="88" customFormat="1" ht="14.25" hidden="1" customHeight="1" x14ac:dyDescent="0.25">
      <c r="A4771" s="105"/>
      <c r="B4771" s="187"/>
      <c r="C4771" s="185"/>
      <c r="D4771" s="185"/>
      <c r="E4771" s="185"/>
      <c r="F4771" s="185"/>
      <c r="G4771" s="185"/>
      <c r="H4771" s="185"/>
      <c r="I4771" s="185"/>
      <c r="J4771" s="185"/>
      <c r="K4771" s="185"/>
      <c r="L4771" s="110" t="s">
        <v>21</v>
      </c>
      <c r="M4771" s="147"/>
      <c r="N4771" s="75" t="s">
        <v>123</v>
      </c>
      <c r="O4771" s="156"/>
    </row>
    <row r="4772" spans="1:15" s="88" customFormat="1" ht="14.25" hidden="1" customHeight="1" x14ac:dyDescent="0.25">
      <c r="A4772" s="105"/>
      <c r="B4772" s="187"/>
      <c r="C4772" s="185"/>
      <c r="D4772" s="185"/>
      <c r="E4772" s="185"/>
      <c r="F4772" s="185"/>
      <c r="G4772" s="185"/>
      <c r="H4772" s="185"/>
      <c r="I4772" s="185"/>
      <c r="J4772" s="185"/>
      <c r="K4772" s="185"/>
      <c r="L4772" s="110" t="s">
        <v>21</v>
      </c>
      <c r="M4772" s="147"/>
      <c r="N4772" s="75" t="s">
        <v>70</v>
      </c>
      <c r="O4772" s="156"/>
    </row>
    <row r="4773" spans="1:15" s="88" customFormat="1" ht="14.25" hidden="1" customHeight="1" x14ac:dyDescent="0.25">
      <c r="A4773" s="105"/>
      <c r="B4773" s="187"/>
      <c r="C4773" s="185"/>
      <c r="D4773" s="185"/>
      <c r="E4773" s="185"/>
      <c r="F4773" s="185"/>
      <c r="G4773" s="185"/>
      <c r="H4773" s="185"/>
      <c r="I4773" s="185"/>
      <c r="J4773" s="185"/>
      <c r="K4773" s="185"/>
      <c r="L4773" s="110" t="s">
        <v>21</v>
      </c>
      <c r="M4773" s="147"/>
      <c r="N4773" s="75" t="s">
        <v>71</v>
      </c>
      <c r="O4773" s="156"/>
    </row>
    <row r="4774" spans="1:15" s="88" customFormat="1" ht="14.25" hidden="1" customHeight="1" x14ac:dyDescent="0.25">
      <c r="A4774" s="105"/>
      <c r="B4774" s="187"/>
      <c r="C4774" s="185"/>
      <c r="D4774" s="185"/>
      <c r="E4774" s="185"/>
      <c r="F4774" s="185"/>
      <c r="G4774" s="185"/>
      <c r="H4774" s="185"/>
      <c r="I4774" s="185"/>
      <c r="J4774" s="185"/>
      <c r="K4774" s="185"/>
      <c r="L4774" s="110" t="s">
        <v>21</v>
      </c>
      <c r="M4774" s="147"/>
      <c r="N4774" s="75" t="s">
        <v>295</v>
      </c>
      <c r="O4774" s="156"/>
    </row>
    <row r="4775" spans="1:15" s="88" customFormat="1" ht="14.25" hidden="1" customHeight="1" x14ac:dyDescent="0.25">
      <c r="A4775" s="105"/>
      <c r="B4775" s="187"/>
      <c r="C4775" s="185"/>
      <c r="D4775" s="185"/>
      <c r="E4775" s="185"/>
      <c r="F4775" s="185"/>
      <c r="G4775" s="185"/>
      <c r="H4775" s="185"/>
      <c r="I4775" s="185"/>
      <c r="J4775" s="185"/>
      <c r="K4775" s="185"/>
      <c r="L4775" s="110" t="s">
        <v>21</v>
      </c>
      <c r="M4775" s="147"/>
      <c r="N4775" s="75" t="s">
        <v>418</v>
      </c>
      <c r="O4775" s="156"/>
    </row>
    <row r="4776" spans="1:15" s="88" customFormat="1" ht="14.25" hidden="1" customHeight="1" x14ac:dyDescent="0.25">
      <c r="A4776" s="105"/>
      <c r="B4776" s="187"/>
      <c r="C4776" s="185"/>
      <c r="D4776" s="185"/>
      <c r="E4776" s="185"/>
      <c r="F4776" s="185"/>
      <c r="G4776" s="185"/>
      <c r="H4776" s="185"/>
      <c r="I4776" s="185"/>
      <c r="J4776" s="185"/>
      <c r="K4776" s="185"/>
      <c r="L4776" s="110" t="s">
        <v>21</v>
      </c>
      <c r="M4776" s="147"/>
      <c r="N4776" s="75" t="s">
        <v>422</v>
      </c>
      <c r="O4776" s="156"/>
    </row>
    <row r="4777" spans="1:15" s="88" customFormat="1" ht="14.25" hidden="1" customHeight="1" x14ac:dyDescent="0.25">
      <c r="A4777" s="105"/>
      <c r="B4777" s="187"/>
      <c r="C4777" s="185"/>
      <c r="D4777" s="185"/>
      <c r="E4777" s="185"/>
      <c r="F4777" s="185"/>
      <c r="G4777" s="185"/>
      <c r="H4777" s="185"/>
      <c r="I4777" s="185"/>
      <c r="J4777" s="185"/>
      <c r="K4777" s="185"/>
      <c r="L4777" s="110" t="s">
        <v>21</v>
      </c>
      <c r="M4777" s="147"/>
      <c r="N4777" s="75" t="s">
        <v>448</v>
      </c>
      <c r="O4777" s="156"/>
    </row>
    <row r="4778" spans="1:15" s="88" customFormat="1" ht="14.25" hidden="1" customHeight="1" x14ac:dyDescent="0.25">
      <c r="A4778" s="105"/>
      <c r="B4778" s="187"/>
      <c r="C4778" s="185"/>
      <c r="D4778" s="185"/>
      <c r="E4778" s="185"/>
      <c r="F4778" s="185"/>
      <c r="G4778" s="185"/>
      <c r="H4778" s="185"/>
      <c r="I4778" s="185"/>
      <c r="J4778" s="185"/>
      <c r="K4778" s="185"/>
      <c r="L4778" s="110" t="s">
        <v>21</v>
      </c>
      <c r="M4778" s="148"/>
      <c r="N4778" s="75" t="s">
        <v>480</v>
      </c>
      <c r="O4778" s="156"/>
    </row>
    <row r="4779" spans="1:15" s="88" customFormat="1" ht="14.25" hidden="1" customHeight="1" x14ac:dyDescent="0.25">
      <c r="A4779" s="105"/>
      <c r="B4779" s="187"/>
      <c r="C4779" s="185"/>
      <c r="D4779" s="185"/>
      <c r="E4779" s="185"/>
      <c r="F4779" s="185"/>
      <c r="G4779" s="185"/>
      <c r="H4779" s="185"/>
      <c r="I4779" s="185"/>
      <c r="J4779" s="185"/>
      <c r="K4779" s="185"/>
      <c r="L4779" s="110" t="s">
        <v>21</v>
      </c>
      <c r="M4779" s="148"/>
      <c r="N4779" s="75" t="s">
        <v>124</v>
      </c>
      <c r="O4779" s="156"/>
    </row>
    <row r="4780" spans="1:15" s="88" customFormat="1" ht="14.25" hidden="1" customHeight="1" x14ac:dyDescent="0.25">
      <c r="A4780" s="105"/>
      <c r="B4780" s="187"/>
      <c r="C4780" s="185"/>
      <c r="D4780" s="185"/>
      <c r="E4780" s="185"/>
      <c r="F4780" s="185"/>
      <c r="G4780" s="185"/>
      <c r="H4780" s="185"/>
      <c r="I4780" s="185"/>
      <c r="J4780" s="185"/>
      <c r="K4780" s="185"/>
      <c r="L4780" s="110" t="s">
        <v>21</v>
      </c>
      <c r="M4780" s="147"/>
      <c r="N4780" s="75" t="s">
        <v>455</v>
      </c>
      <c r="O4780" s="156"/>
    </row>
    <row r="4781" spans="1:15" s="88" customFormat="1" ht="14.25" hidden="1" customHeight="1" x14ac:dyDescent="0.25">
      <c r="A4781" s="105"/>
      <c r="B4781" s="187"/>
      <c r="C4781" s="185"/>
      <c r="D4781" s="185"/>
      <c r="E4781" s="185"/>
      <c r="F4781" s="185"/>
      <c r="G4781" s="185"/>
      <c r="H4781" s="185"/>
      <c r="I4781" s="185"/>
      <c r="J4781" s="185"/>
      <c r="K4781" s="185"/>
      <c r="L4781" s="110" t="s">
        <v>21</v>
      </c>
      <c r="M4781" s="147"/>
      <c r="N4781" s="75" t="s">
        <v>449</v>
      </c>
      <c r="O4781" s="156"/>
    </row>
    <row r="4782" spans="1:15" s="88" customFormat="1" ht="14.25" hidden="1" customHeight="1" x14ac:dyDescent="0.25">
      <c r="A4782" s="105"/>
      <c r="B4782" s="187"/>
      <c r="C4782" s="185"/>
      <c r="D4782" s="185"/>
      <c r="E4782" s="185"/>
      <c r="F4782" s="185"/>
      <c r="G4782" s="185"/>
      <c r="H4782" s="185"/>
      <c r="I4782" s="185"/>
      <c r="J4782" s="185"/>
      <c r="K4782" s="185"/>
      <c r="L4782" s="110" t="s">
        <v>21</v>
      </c>
      <c r="M4782" s="147"/>
      <c r="N4782" s="75" t="s">
        <v>45</v>
      </c>
      <c r="O4782" s="156"/>
    </row>
    <row r="4783" spans="1:15" s="88" customFormat="1" ht="14.25" hidden="1" customHeight="1" x14ac:dyDescent="0.25">
      <c r="A4783" s="105"/>
      <c r="B4783" s="187"/>
      <c r="C4783" s="185"/>
      <c r="D4783" s="185"/>
      <c r="E4783" s="185"/>
      <c r="F4783" s="185"/>
      <c r="G4783" s="185"/>
      <c r="H4783" s="185"/>
      <c r="I4783" s="185"/>
      <c r="J4783" s="185"/>
      <c r="K4783" s="185"/>
      <c r="L4783" s="110" t="s">
        <v>21</v>
      </c>
      <c r="M4783" s="147"/>
      <c r="N4783" s="75" t="s">
        <v>439</v>
      </c>
      <c r="O4783" s="156"/>
    </row>
    <row r="4784" spans="1:15" s="88" customFormat="1" ht="14.25" hidden="1" customHeight="1" x14ac:dyDescent="0.25">
      <c r="A4784" s="105"/>
      <c r="B4784" s="187"/>
      <c r="C4784" s="185"/>
      <c r="D4784" s="185"/>
      <c r="E4784" s="185"/>
      <c r="F4784" s="185"/>
      <c r="G4784" s="185"/>
      <c r="H4784" s="185"/>
      <c r="I4784" s="185"/>
      <c r="J4784" s="185"/>
      <c r="K4784" s="185"/>
      <c r="L4784" s="110" t="s">
        <v>21</v>
      </c>
      <c r="M4784" s="147"/>
      <c r="N4784" s="75" t="s">
        <v>440</v>
      </c>
      <c r="O4784" s="156"/>
    </row>
    <row r="4785" spans="1:15" s="88" customFormat="1" ht="14.25" hidden="1" customHeight="1" x14ac:dyDescent="0.25">
      <c r="A4785" s="105"/>
      <c r="B4785" s="187"/>
      <c r="C4785" s="185"/>
      <c r="D4785" s="185"/>
      <c r="E4785" s="185"/>
      <c r="F4785" s="185"/>
      <c r="G4785" s="185"/>
      <c r="H4785" s="185"/>
      <c r="I4785" s="185"/>
      <c r="J4785" s="185"/>
      <c r="K4785" s="185"/>
      <c r="L4785" s="110" t="s">
        <v>21</v>
      </c>
      <c r="M4785" s="147"/>
      <c r="N4785" s="75" t="s">
        <v>125</v>
      </c>
      <c r="O4785" s="156"/>
    </row>
    <row r="4786" spans="1:15" s="88" customFormat="1" ht="15" x14ac:dyDescent="0.25">
      <c r="A4786" s="105">
        <v>5990300</v>
      </c>
      <c r="B4786" s="106" t="s">
        <v>284</v>
      </c>
      <c r="C4786" s="149">
        <f>+'PLAN DE COMPRA  2022'!C5080</f>
        <v>45790000</v>
      </c>
      <c r="D4786" s="149">
        <f>+'PLAN DE COMPRA  2022'!D5080</f>
        <v>24550000</v>
      </c>
      <c r="E4786" s="149">
        <f>+'PLAN DE COMPRA  2022'!E5080</f>
        <v>1211141546.9400001</v>
      </c>
      <c r="F4786" s="149">
        <f>+'PLAN DE COMPRA  2022'!F5080</f>
        <v>12787100</v>
      </c>
      <c r="G4786" s="149">
        <f>+'PLAN DE COMPRA  2022'!G5080</f>
        <v>0</v>
      </c>
      <c r="H4786" s="149">
        <f>+'PLAN DE COMPRA  2022'!H5080</f>
        <v>207383480</v>
      </c>
      <c r="I4786" s="149">
        <f>+'PLAN DE COMPRA  2022'!I5080</f>
        <v>26000000</v>
      </c>
      <c r="J4786" s="149">
        <f>+'PLAN DE COMPRA  2022'!J5080</f>
        <v>25000</v>
      </c>
      <c r="K4786" s="149">
        <f>+'PLAN DE COMPRA  2022'!K5080</f>
        <v>1527677126.9400001</v>
      </c>
      <c r="L4786" s="149"/>
      <c r="M4786" s="149" t="s">
        <v>22</v>
      </c>
      <c r="N4786" s="149"/>
      <c r="O4786" s="157"/>
    </row>
    <row r="4787" spans="1:15" ht="18.75" x14ac:dyDescent="0.3">
      <c r="A4787" s="151" t="s">
        <v>506</v>
      </c>
      <c r="B4787" s="210"/>
      <c r="C4787" s="223">
        <f>+C4786+C4745+C4724+C4721+C4698+C4632+C4577+C4546+C4477+C4423+C4291+C4168+C4123+C4111+C4093++C4083+C3906+C3817+C3597+C3487+C3276+C2952+C2931+C3173+C2840+C2620+C2459+C2340+C2266+C2198+C2168+C2083+C2040+C1995+C1904+C1880+C1842+C1827+C1772+C1665+C1583+C1570+C1452+C1406+C1229+C1114+C1022+C985+C958+C919+C893+C851+C843+C756+C570+C468+C438+C403+C391+C367+C76+C39+C37+C21+C358+C330+C107</f>
        <v>2932929313.8884997</v>
      </c>
      <c r="D4787" s="223">
        <f t="shared" ref="D4787:J4787" si="0">+D4786+D4745+D4724+D4721+D4698+D4632+D4577+D4546+D4477+D4423+D4291+D4168+D4123+D4111+D4093++D4083+D3906+D3817+D3597+D3487+D3276+D2952+D2931+D3173+D2840+D2620+D2459+D2340+D2266+D2198+D2168+D2083+D2040+D1995+D1904+D1880+D1842+D1827+D1772+D1665+D1583+D1570+D1452+D1406+D1229+D1114+D1022+D985+D958+D919+D893+D851+D843+D756+D570+D468+D438+D403+D391+D367+D76+D39+D37+D21+D358+D330+D107</f>
        <v>9547822400.9299984</v>
      </c>
      <c r="E4787" s="223">
        <f t="shared" si="0"/>
        <v>9591378210.4417686</v>
      </c>
      <c r="F4787" s="223">
        <f t="shared" si="0"/>
        <v>3578877962.6500001</v>
      </c>
      <c r="G4787" s="223">
        <f t="shared" si="0"/>
        <v>14749231802.960001</v>
      </c>
      <c r="H4787" s="223">
        <f t="shared" si="0"/>
        <v>7078762031.4299994</v>
      </c>
      <c r="I4787" s="223">
        <f t="shared" si="0"/>
        <v>4806245159.4299994</v>
      </c>
      <c r="J4787" s="223">
        <f t="shared" si="0"/>
        <v>2362361851.6399999</v>
      </c>
      <c r="K4787" s="223">
        <f>+K4786+K4745+K4724+K4721+K4698+K4632+K4577+K4546+K4477+K4423+K4291+K4168+K4123+K4111+K4093++K4083+K3906+K3817+K3597+K3487+K3276+K2952+K2931+K3173+K2840+K2620+K2459+K2340+K2266+K2198+K2168+K2083+K2040+K1995+K1904+K1880+K1842+K1827+K1772+K1665+K1583+K1570+K1452+K1406+K1229+K1114+K1022+K985+K958+K919+K893+K851+K843+K756+K570+K468+K438+K403+K391+K367+K76+K39+K37+K21+K358+K330+K107</f>
        <v>54647608733.370277</v>
      </c>
      <c r="L4787" s="5"/>
      <c r="M4787" s="64" t="s">
        <v>22</v>
      </c>
      <c r="N4787" s="5"/>
      <c r="O4787" s="158" t="s">
        <v>22</v>
      </c>
    </row>
    <row r="4788" spans="1:15" s="88" customFormat="1" ht="16.5" x14ac:dyDescent="0.25">
      <c r="A4788" s="162"/>
      <c r="B4788" s="211"/>
      <c r="C4788" s="164">
        <f>+C4786+C4745+C4698+C4632+C4577+C4546+C4477+C4423+C4291+C4168+C4123+C4111+C4093+C4083+C3906+C3817+C3597+C3487+C3276+C3173+C2952+C2931+C2620+C2459+C2340+C2266+C2198+C2168+C2083+C2040</f>
        <v>1328328549.8299999</v>
      </c>
      <c r="D4788" s="164"/>
      <c r="E4788" s="164"/>
      <c r="F4788" s="164"/>
      <c r="G4788" s="165"/>
      <c r="H4788" s="164"/>
      <c r="I4788" s="164"/>
      <c r="J4788" s="164"/>
      <c r="K4788" s="164" t="e">
        <f>+J4787+I4787+H4787+G4787+F4787+E4787+D4787+#REF!</f>
        <v>#REF!</v>
      </c>
      <c r="M4788" s="166"/>
      <c r="O4788" s="161"/>
    </row>
    <row r="4789" spans="1:15" s="88" customFormat="1" ht="16.5" x14ac:dyDescent="0.25">
      <c r="A4789" s="162"/>
      <c r="B4789" s="163"/>
      <c r="C4789" s="164"/>
      <c r="D4789" s="164"/>
      <c r="E4789" s="164"/>
      <c r="F4789" s="164"/>
      <c r="G4789" s="165"/>
      <c r="H4789" s="164"/>
      <c r="I4789" s="164"/>
      <c r="J4789" s="164"/>
      <c r="K4789" s="164"/>
      <c r="M4789" s="166"/>
      <c r="O4789" s="161"/>
    </row>
    <row r="4790" spans="1:15" ht="30" x14ac:dyDescent="0.4">
      <c r="A4790" s="274" t="s">
        <v>517</v>
      </c>
      <c r="B4790" s="274"/>
      <c r="C4790" s="274"/>
      <c r="D4790" s="274"/>
      <c r="E4790" s="274"/>
      <c r="F4790" s="159" t="s">
        <v>22</v>
      </c>
      <c r="G4790" s="160"/>
      <c r="H4790" s="275">
        <f>SUM(C4787:J4787)</f>
        <v>54647608733.37027</v>
      </c>
      <c r="I4790" s="275"/>
      <c r="J4790" s="275"/>
      <c r="K4790" s="275"/>
      <c r="M4790" s="68"/>
    </row>
    <row r="4791" spans="1:15" x14ac:dyDescent="0.2">
      <c r="K4791" s="66"/>
      <c r="O4791" s="66"/>
    </row>
    <row r="4793" spans="1:15" ht="15" x14ac:dyDescent="0.25">
      <c r="C4793" s="2" t="s">
        <v>12</v>
      </c>
      <c r="D4793" s="2" t="e">
        <f>+#REF!</f>
        <v>#REF!</v>
      </c>
      <c r="E4793" s="168" t="e">
        <f>+D4793/$D$4801</f>
        <v>#REF!</v>
      </c>
    </row>
    <row r="4794" spans="1:15" ht="15" x14ac:dyDescent="0.25">
      <c r="C4794" s="2" t="s">
        <v>13</v>
      </c>
      <c r="D4794" s="2">
        <f>+D4787</f>
        <v>9547822400.9299984</v>
      </c>
      <c r="E4794" s="168" t="e">
        <f t="shared" ref="E4794:E4801" si="1">+D4794/$D$4801</f>
        <v>#REF!</v>
      </c>
    </row>
    <row r="4795" spans="1:15" ht="15" x14ac:dyDescent="0.25">
      <c r="C4795" s="2" t="s">
        <v>14</v>
      </c>
      <c r="D4795" s="2">
        <f>+E4787</f>
        <v>9591378210.4417686</v>
      </c>
      <c r="E4795" s="168" t="e">
        <f t="shared" si="1"/>
        <v>#REF!</v>
      </c>
    </row>
    <row r="4796" spans="1:15" ht="15" x14ac:dyDescent="0.25">
      <c r="C4796" s="2" t="s">
        <v>15</v>
      </c>
      <c r="D4796" s="2">
        <f>+F4787</f>
        <v>3578877962.6500001</v>
      </c>
      <c r="E4796" s="168" t="e">
        <f t="shared" si="1"/>
        <v>#REF!</v>
      </c>
    </row>
    <row r="4797" spans="1:15" ht="15" x14ac:dyDescent="0.25">
      <c r="C4797" s="2" t="s">
        <v>16</v>
      </c>
      <c r="D4797" s="2">
        <f>+G4787</f>
        <v>14749231802.960001</v>
      </c>
      <c r="E4797" s="168" t="e">
        <f t="shared" si="1"/>
        <v>#REF!</v>
      </c>
    </row>
    <row r="4798" spans="1:15" ht="15" x14ac:dyDescent="0.25">
      <c r="C4798" s="2" t="s">
        <v>17</v>
      </c>
      <c r="D4798" s="2">
        <f>+H4787</f>
        <v>7078762031.4299994</v>
      </c>
      <c r="E4798" s="168" t="e">
        <f t="shared" si="1"/>
        <v>#REF!</v>
      </c>
    </row>
    <row r="4799" spans="1:15" ht="15" x14ac:dyDescent="0.25">
      <c r="C4799" s="2" t="s">
        <v>18</v>
      </c>
      <c r="D4799" s="2">
        <f>+I4787</f>
        <v>4806245159.4299994</v>
      </c>
      <c r="E4799" s="168" t="e">
        <f t="shared" si="1"/>
        <v>#REF!</v>
      </c>
    </row>
    <row r="4800" spans="1:15" ht="15" x14ac:dyDescent="0.25">
      <c r="C4800" s="2" t="s">
        <v>19</v>
      </c>
      <c r="D4800" s="2">
        <f>+J4787</f>
        <v>2362361851.6399999</v>
      </c>
      <c r="E4800" s="168" t="e">
        <f t="shared" si="1"/>
        <v>#REF!</v>
      </c>
    </row>
    <row r="4801" spans="3:5" ht="15" x14ac:dyDescent="0.25">
      <c r="C4801" s="2" t="s">
        <v>508</v>
      </c>
      <c r="D4801" s="2" t="e">
        <f>SUM(D4793:D4800)</f>
        <v>#REF!</v>
      </c>
      <c r="E4801" s="168" t="e">
        <f t="shared" si="1"/>
        <v>#REF!</v>
      </c>
    </row>
  </sheetData>
  <mergeCells count="21">
    <mergeCell ref="A77:K77"/>
    <mergeCell ref="A4790:E4790"/>
    <mergeCell ref="H4790:K4790"/>
    <mergeCell ref="A4084:K4084"/>
    <mergeCell ref="A4699:K4699"/>
    <mergeCell ref="A2621:K2621"/>
    <mergeCell ref="A2341:K2341"/>
    <mergeCell ref="A1905:K1905"/>
    <mergeCell ref="A1828:K1828"/>
    <mergeCell ref="A1407:K1407"/>
    <mergeCell ref="A1230:K1230"/>
    <mergeCell ref="A757:K757"/>
    <mergeCell ref="A571:K571"/>
    <mergeCell ref="A331:K331"/>
    <mergeCell ref="C7:J7"/>
    <mergeCell ref="A1:N1"/>
    <mergeCell ref="A2:N2"/>
    <mergeCell ref="A3:N3"/>
    <mergeCell ref="A4:N4"/>
    <mergeCell ref="A5:N5"/>
    <mergeCell ref="A6:N6"/>
  </mergeCells>
  <printOptions horizontalCentered="1"/>
  <pageMargins left="0.39370078740157477" right="0.39370078740157477" top="0.39370078740157483" bottom="0.19645669291338586" header="0" footer="0"/>
  <pageSetup scale="42" fitToWidth="0" fitToHeight="0" pageOrder="overThenDown" orientation="landscape" useFirstPageNumber="1" r:id="rId1"/>
  <headerFooter alignWithMargins="0"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4"/>
  <sheetViews>
    <sheetView workbookViewId="0">
      <selection activeCell="B2" sqref="B2:B3"/>
    </sheetView>
  </sheetViews>
  <sheetFormatPr baseColWidth="10" defaultRowHeight="14.25" x14ac:dyDescent="0.2"/>
  <cols>
    <col min="1" max="3" width="10.625" customWidth="1"/>
    <col min="6" max="6" width="12.625" bestFit="1" customWidth="1"/>
  </cols>
  <sheetData>
    <row r="3" spans="3:6" x14ac:dyDescent="0.2">
      <c r="F3" s="69"/>
    </row>
    <row r="4" spans="3:6" x14ac:dyDescent="0.2">
      <c r="C4" s="69"/>
    </row>
  </sheetData>
  <printOptions horizontalCentered="1"/>
  <pageMargins left="0.39370078740157477" right="0.39370078740157477" top="0.39370078740157483" bottom="0.19645669291338586" header="0" footer="0"/>
  <pageSetup paperSize="0" scale="42" fitToWidth="0" fitToHeight="0" pageOrder="overThenDown" orientation="landscape" useFirstPageNumber="1" horizontalDpi="0" verticalDpi="0" copies="0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 DE COMPRA  2022</vt:lpstr>
      <vt:lpstr>RESUMEN PLAN DE COMPRA </vt:lpstr>
      <vt:lpstr>Hoja2</vt:lpstr>
      <vt:lpstr>'PLAN DE COMPRA  2022'!Área_de_impresión</vt:lpstr>
      <vt:lpstr>'RESUMEN PLAN DE COMPRA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Paulino Ruiz Madrigal</dc:creator>
  <cp:lastModifiedBy>Paulino Ruiz Madrigal</cp:lastModifiedBy>
  <cp:revision>305</cp:revision>
  <cp:lastPrinted>2023-01-11T17:26:08Z</cp:lastPrinted>
  <dcterms:created xsi:type="dcterms:W3CDTF">2017-01-16T07:31:19Z</dcterms:created>
  <dcterms:modified xsi:type="dcterms:W3CDTF">2023-01-11T17:30:04Z</dcterms:modified>
</cp:coreProperties>
</file>